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bellanto/Desktop/EMPHATIC/2024 run/Magnet 2024/Data from AP-STD/"/>
    </mc:Choice>
  </mc:AlternateContent>
  <xr:revisionPtr revIDLastSave="0" documentId="13_ncr:1_{A47D6FE0-09E2-B84D-869F-A08A943546CA}" xr6:coauthVersionLast="47" xr6:coauthVersionMax="47" xr10:uidLastSave="{00000000-0000-0000-0000-000000000000}"/>
  <bookViews>
    <workbookView xWindow="3060" yWindow="500" windowWidth="22940" windowHeight="22180" firstSheet="3" activeTab="8" xr2:uid="{083EF0AF-89AC-493C-94C7-25B77BD5F1AE}"/>
  </bookViews>
  <sheets>
    <sheet name="PPUFMS_SENIS_R_20231013_154917_" sheetId="1" r:id="rId1"/>
    <sheet name="Properties" sheetId="2" r:id="rId2"/>
    <sheet name="run R_20231013_154917" sheetId="3" r:id="rId3"/>
    <sheet name="FMSRotPlane.dat" sheetId="4" r:id="rId4"/>
    <sheet name="FMSRotPlane.py" sheetId="5" r:id="rId5"/>
    <sheet name="PPUFMS_SENIS_EMPHATIC.ini" sheetId="6" r:id="rId6"/>
    <sheet name="systemproperties" sheetId="7" r:id="rId7"/>
    <sheet name="pf.step" sheetId="8" r:id="rId8"/>
    <sheet name="ProbeData" sheetId="9" r:id="rId9"/>
    <sheet name="PLOTS" sheetId="10" r:id="rId10"/>
  </sheets>
  <externalReferences>
    <externalReference r:id="rId11"/>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9" l="1"/>
  <c r="I2" i="8"/>
  <c r="H2" i="8"/>
  <c r="E4" i="9"/>
  <c r="B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E28" i="9"/>
  <c r="F28" i="9"/>
  <c r="G28" i="9"/>
  <c r="E29" i="9"/>
  <c r="F29" i="9"/>
  <c r="G29" i="9"/>
  <c r="E30" i="9"/>
  <c r="F30" i="9"/>
  <c r="G30" i="9"/>
  <c r="E31" i="9"/>
  <c r="F31" i="9"/>
  <c r="G31" i="9"/>
  <c r="E32" i="9"/>
  <c r="F32" i="9"/>
  <c r="G32" i="9"/>
  <c r="E33" i="9"/>
  <c r="F33" i="9"/>
  <c r="G33" i="9"/>
  <c r="E34" i="9"/>
  <c r="F34" i="9"/>
  <c r="G34" i="9"/>
  <c r="E35" i="9"/>
  <c r="F35" i="9"/>
  <c r="G35" i="9"/>
  <c r="E36" i="9"/>
  <c r="F36" i="9"/>
  <c r="G36" i="9"/>
  <c r="E37" i="9"/>
  <c r="F37" i="9"/>
  <c r="G37" i="9"/>
  <c r="E38" i="9"/>
  <c r="F38" i="9"/>
  <c r="G38" i="9"/>
  <c r="E39" i="9"/>
  <c r="F39" i="9"/>
  <c r="G39" i="9"/>
  <c r="E40" i="9"/>
  <c r="F40" i="9"/>
  <c r="G40" i="9"/>
  <c r="E41" i="9"/>
  <c r="F41" i="9"/>
  <c r="G41" i="9"/>
  <c r="E42" i="9"/>
  <c r="F42" i="9"/>
  <c r="G42" i="9"/>
  <c r="E43" i="9"/>
  <c r="F43" i="9"/>
  <c r="G43" i="9"/>
  <c r="E44" i="9"/>
  <c r="F44" i="9"/>
  <c r="G44" i="9"/>
  <c r="E45" i="9"/>
  <c r="F45" i="9"/>
  <c r="G45" i="9"/>
  <c r="E46" i="9"/>
  <c r="F46" i="9"/>
  <c r="G46" i="9"/>
  <c r="E47" i="9"/>
  <c r="F47" i="9"/>
  <c r="G47" i="9"/>
  <c r="E48" i="9"/>
  <c r="F48" i="9"/>
  <c r="G48" i="9"/>
  <c r="E49" i="9"/>
  <c r="F49" i="9"/>
  <c r="G49" i="9"/>
  <c r="E50" i="9"/>
  <c r="F50" i="9"/>
  <c r="G50" i="9"/>
  <c r="E51" i="9"/>
  <c r="F51" i="9"/>
  <c r="G51" i="9"/>
  <c r="E52" i="9"/>
  <c r="F52" i="9"/>
  <c r="G52" i="9"/>
  <c r="E53" i="9"/>
  <c r="F53" i="9"/>
  <c r="G53" i="9"/>
  <c r="E54" i="9"/>
  <c r="F54" i="9"/>
  <c r="G54" i="9"/>
  <c r="E55" i="9"/>
  <c r="F55" i="9"/>
  <c r="G55" i="9"/>
  <c r="E56" i="9"/>
  <c r="F56" i="9"/>
  <c r="G56" i="9"/>
  <c r="E57" i="9"/>
  <c r="F57" i="9"/>
  <c r="G57" i="9"/>
  <c r="E58" i="9"/>
  <c r="F58" i="9"/>
  <c r="G58" i="9"/>
  <c r="E59" i="9"/>
  <c r="F59" i="9"/>
  <c r="G59" i="9"/>
  <c r="E60" i="9"/>
  <c r="F60" i="9"/>
  <c r="G60" i="9"/>
  <c r="E61" i="9"/>
  <c r="F61" i="9"/>
  <c r="G61" i="9"/>
  <c r="E62" i="9"/>
  <c r="F62" i="9"/>
  <c r="G62" i="9"/>
  <c r="E63" i="9"/>
  <c r="F63" i="9"/>
  <c r="G63" i="9"/>
  <c r="E64" i="9"/>
  <c r="F64" i="9"/>
  <c r="G64" i="9"/>
  <c r="E65" i="9"/>
  <c r="F65" i="9"/>
  <c r="G65" i="9"/>
  <c r="E66" i="9"/>
  <c r="F66" i="9"/>
  <c r="G66" i="9"/>
  <c r="E67" i="9"/>
  <c r="F67" i="9"/>
  <c r="G67" i="9"/>
  <c r="E68" i="9"/>
  <c r="F68" i="9"/>
  <c r="G68" i="9"/>
  <c r="E69" i="9"/>
  <c r="F69" i="9"/>
  <c r="G69" i="9"/>
  <c r="E70" i="9"/>
  <c r="F70" i="9"/>
  <c r="G70" i="9"/>
  <c r="E71" i="9"/>
  <c r="F71" i="9"/>
  <c r="G71" i="9"/>
  <c r="E72" i="9"/>
  <c r="F72" i="9"/>
  <c r="G72" i="9"/>
  <c r="E73" i="9"/>
  <c r="F73" i="9"/>
  <c r="G73" i="9"/>
  <c r="E74" i="9"/>
  <c r="F74" i="9"/>
  <c r="G74" i="9"/>
  <c r="E75" i="9"/>
  <c r="F75" i="9"/>
  <c r="G75" i="9"/>
  <c r="E76" i="9"/>
  <c r="F76" i="9"/>
  <c r="G76" i="9"/>
  <c r="E77" i="9"/>
  <c r="F77" i="9"/>
  <c r="G77" i="9"/>
  <c r="E78" i="9"/>
  <c r="F78" i="9"/>
  <c r="G78" i="9"/>
  <c r="E79" i="9"/>
  <c r="F79" i="9"/>
  <c r="G79" i="9"/>
  <c r="E80" i="9"/>
  <c r="F80" i="9"/>
  <c r="G80" i="9"/>
  <c r="E81" i="9"/>
  <c r="F81" i="9"/>
  <c r="G81" i="9"/>
  <c r="E82" i="9"/>
  <c r="F82" i="9"/>
  <c r="G82" i="9"/>
  <c r="E83" i="9"/>
  <c r="F83" i="9"/>
  <c r="G83" i="9"/>
  <c r="E84" i="9"/>
  <c r="F84" i="9"/>
  <c r="G84" i="9"/>
  <c r="E85" i="9"/>
  <c r="F85" i="9"/>
  <c r="G85" i="9"/>
  <c r="E86" i="9"/>
  <c r="F86" i="9"/>
  <c r="G86" i="9"/>
  <c r="E87" i="9"/>
  <c r="F87" i="9"/>
  <c r="G87" i="9"/>
  <c r="E88" i="9"/>
  <c r="F88" i="9"/>
  <c r="G88" i="9"/>
  <c r="E89" i="9"/>
  <c r="F89" i="9"/>
  <c r="G89" i="9"/>
  <c r="E90" i="9"/>
  <c r="F90" i="9"/>
  <c r="G90" i="9"/>
  <c r="E91" i="9"/>
  <c r="F91" i="9"/>
  <c r="G91" i="9"/>
  <c r="E92" i="9"/>
  <c r="F92" i="9"/>
  <c r="G92" i="9"/>
  <c r="E93" i="9"/>
  <c r="F93" i="9"/>
  <c r="G93" i="9"/>
  <c r="E94" i="9"/>
  <c r="F94" i="9"/>
  <c r="G94" i="9"/>
  <c r="E95" i="9"/>
  <c r="F95" i="9"/>
  <c r="G95" i="9"/>
  <c r="E96" i="9"/>
  <c r="F96" i="9"/>
  <c r="G96" i="9"/>
  <c r="E97" i="9"/>
  <c r="F97" i="9"/>
  <c r="G97" i="9"/>
  <c r="E98" i="9"/>
  <c r="F98" i="9"/>
  <c r="G98" i="9"/>
  <c r="E99" i="9"/>
  <c r="F99" i="9"/>
  <c r="G99" i="9"/>
  <c r="E100" i="9"/>
  <c r="F100" i="9"/>
  <c r="G100" i="9"/>
  <c r="E101" i="9"/>
  <c r="F101" i="9"/>
  <c r="G101" i="9"/>
  <c r="E102" i="9"/>
  <c r="F102" i="9"/>
  <c r="G102" i="9"/>
  <c r="E103" i="9"/>
  <c r="F103" i="9"/>
  <c r="G103" i="9"/>
  <c r="E104" i="9"/>
  <c r="F104" i="9"/>
  <c r="G104" i="9"/>
  <c r="E105" i="9"/>
  <c r="F105" i="9"/>
  <c r="G105" i="9"/>
  <c r="E106" i="9"/>
  <c r="F106" i="9"/>
  <c r="G106" i="9"/>
  <c r="E107" i="9"/>
  <c r="F107" i="9"/>
  <c r="G107" i="9"/>
  <c r="E108" i="9"/>
  <c r="F108" i="9"/>
  <c r="G108" i="9"/>
  <c r="E109" i="9"/>
  <c r="F109" i="9"/>
  <c r="G109" i="9"/>
  <c r="E110" i="9"/>
  <c r="F110" i="9"/>
  <c r="G110" i="9"/>
  <c r="E111" i="9"/>
  <c r="F111" i="9"/>
  <c r="G111" i="9"/>
  <c r="E112" i="9"/>
  <c r="F112" i="9"/>
  <c r="G112" i="9"/>
  <c r="E113" i="9"/>
  <c r="F113" i="9"/>
  <c r="G113" i="9"/>
  <c r="E114" i="9"/>
  <c r="F114" i="9"/>
  <c r="G114" i="9"/>
  <c r="E115" i="9"/>
  <c r="F115" i="9"/>
  <c r="G115" i="9"/>
  <c r="E116" i="9"/>
  <c r="F116" i="9"/>
  <c r="G116" i="9"/>
  <c r="E117" i="9"/>
  <c r="F117" i="9"/>
  <c r="G117" i="9"/>
  <c r="E118" i="9"/>
  <c r="F118" i="9"/>
  <c r="G118" i="9"/>
  <c r="E119" i="9"/>
  <c r="F119" i="9"/>
  <c r="G119" i="9"/>
  <c r="E120" i="9"/>
  <c r="F120" i="9"/>
  <c r="G120" i="9"/>
  <c r="E121" i="9"/>
  <c r="F121" i="9"/>
  <c r="G121" i="9"/>
  <c r="E122" i="9"/>
  <c r="F122" i="9"/>
  <c r="G122" i="9"/>
  <c r="E123" i="9"/>
  <c r="F123" i="9"/>
  <c r="G123" i="9"/>
  <c r="E124" i="9"/>
  <c r="F124" i="9"/>
  <c r="G124" i="9"/>
  <c r="E125" i="9"/>
  <c r="F125" i="9"/>
  <c r="G125" i="9"/>
  <c r="E126" i="9"/>
  <c r="F126" i="9"/>
  <c r="G126" i="9"/>
  <c r="E127" i="9"/>
  <c r="F127" i="9"/>
  <c r="G127" i="9"/>
  <c r="E128" i="9"/>
  <c r="F128" i="9"/>
  <c r="G128" i="9"/>
  <c r="E129" i="9"/>
  <c r="F129" i="9"/>
  <c r="G129" i="9"/>
  <c r="E130" i="9"/>
  <c r="F130" i="9"/>
  <c r="G130" i="9"/>
  <c r="E131" i="9"/>
  <c r="F131" i="9"/>
  <c r="G131" i="9"/>
  <c r="E132" i="9"/>
  <c r="F132" i="9"/>
  <c r="G132" i="9"/>
  <c r="E133" i="9"/>
  <c r="F133" i="9"/>
  <c r="G133" i="9"/>
  <c r="E134" i="9"/>
  <c r="F134" i="9"/>
  <c r="G134" i="9"/>
  <c r="E135" i="9"/>
  <c r="F135" i="9"/>
  <c r="G135" i="9"/>
  <c r="E136" i="9"/>
  <c r="F136" i="9"/>
  <c r="G136" i="9"/>
  <c r="E137" i="9"/>
  <c r="F137" i="9"/>
  <c r="G137" i="9"/>
  <c r="E138" i="9"/>
  <c r="F138" i="9"/>
  <c r="G138" i="9"/>
  <c r="E139" i="9"/>
  <c r="F139" i="9"/>
  <c r="G139" i="9"/>
  <c r="E140" i="9"/>
  <c r="F140" i="9"/>
  <c r="G140" i="9"/>
  <c r="E141" i="9"/>
  <c r="F141" i="9"/>
  <c r="G141" i="9"/>
  <c r="E142" i="9"/>
  <c r="F142" i="9"/>
  <c r="G142" i="9"/>
  <c r="E143" i="9"/>
  <c r="F143" i="9"/>
  <c r="G143" i="9"/>
  <c r="E144" i="9"/>
  <c r="F144" i="9"/>
  <c r="G144" i="9"/>
  <c r="E145" i="9"/>
  <c r="F145" i="9"/>
  <c r="G145" i="9"/>
  <c r="E146" i="9"/>
  <c r="F146" i="9"/>
  <c r="G146" i="9"/>
  <c r="E147" i="9"/>
  <c r="F147" i="9"/>
  <c r="G147" i="9"/>
  <c r="E148" i="9"/>
  <c r="F148" i="9"/>
  <c r="G148" i="9"/>
  <c r="E149" i="9"/>
  <c r="F149" i="9"/>
  <c r="G149" i="9"/>
  <c r="E150" i="9"/>
  <c r="F150" i="9"/>
  <c r="G150" i="9"/>
  <c r="E151" i="9"/>
  <c r="F151" i="9"/>
  <c r="G151" i="9"/>
  <c r="E152" i="9"/>
  <c r="F152" i="9"/>
  <c r="G152" i="9"/>
  <c r="E153" i="9"/>
  <c r="F153" i="9"/>
  <c r="G153" i="9"/>
  <c r="E154" i="9"/>
  <c r="F154" i="9"/>
  <c r="G154" i="9"/>
  <c r="E155" i="9"/>
  <c r="F155" i="9"/>
  <c r="G155" i="9"/>
  <c r="E156" i="9"/>
  <c r="F156" i="9"/>
  <c r="G156" i="9"/>
  <c r="E157" i="9"/>
  <c r="F157" i="9"/>
  <c r="G157" i="9"/>
  <c r="E158" i="9"/>
  <c r="F158" i="9"/>
  <c r="G158" i="9"/>
  <c r="E159" i="9"/>
  <c r="F159" i="9"/>
  <c r="G159" i="9"/>
  <c r="E160" i="9"/>
  <c r="F160" i="9"/>
  <c r="G160" i="9"/>
  <c r="E161" i="9"/>
  <c r="F161" i="9"/>
  <c r="G161" i="9"/>
  <c r="E162" i="9"/>
  <c r="F162" i="9"/>
  <c r="G162" i="9"/>
  <c r="E163" i="9"/>
  <c r="F163" i="9"/>
  <c r="G163" i="9"/>
  <c r="E164" i="9"/>
  <c r="F164" i="9"/>
  <c r="G164" i="9"/>
  <c r="E165" i="9"/>
  <c r="F165" i="9"/>
  <c r="G165" i="9"/>
  <c r="E166" i="9"/>
  <c r="F166" i="9"/>
  <c r="G166" i="9"/>
  <c r="E167" i="9"/>
  <c r="F167" i="9"/>
  <c r="G167" i="9"/>
  <c r="E168" i="9"/>
  <c r="F168" i="9"/>
  <c r="G168" i="9"/>
  <c r="E169" i="9"/>
  <c r="F169" i="9"/>
  <c r="G169" i="9"/>
  <c r="E170" i="9"/>
  <c r="F170" i="9"/>
  <c r="G170" i="9"/>
  <c r="E171" i="9"/>
  <c r="F171" i="9"/>
  <c r="G171" i="9"/>
  <c r="E172" i="9"/>
  <c r="F172" i="9"/>
  <c r="G172" i="9"/>
  <c r="E173" i="9"/>
  <c r="F173" i="9"/>
  <c r="G173" i="9"/>
  <c r="E174" i="9"/>
  <c r="F174" i="9"/>
  <c r="G174" i="9"/>
  <c r="E175" i="9"/>
  <c r="F175" i="9"/>
  <c r="G175" i="9"/>
  <c r="E176" i="9"/>
  <c r="F176" i="9"/>
  <c r="G176" i="9"/>
  <c r="E177" i="9"/>
  <c r="F177" i="9"/>
  <c r="G177" i="9"/>
  <c r="E178" i="9"/>
  <c r="F178" i="9"/>
  <c r="G178" i="9"/>
  <c r="E179" i="9"/>
  <c r="F179" i="9"/>
  <c r="G179" i="9"/>
  <c r="E180" i="9"/>
  <c r="F180" i="9"/>
  <c r="G180" i="9"/>
  <c r="E181" i="9"/>
  <c r="F181" i="9"/>
  <c r="G181" i="9"/>
  <c r="E182" i="9"/>
  <c r="F182" i="9"/>
  <c r="G182" i="9"/>
  <c r="E183" i="9"/>
  <c r="F183" i="9"/>
  <c r="G183" i="9"/>
  <c r="E184" i="9"/>
  <c r="F184" i="9"/>
  <c r="G184" i="9"/>
  <c r="E185" i="9"/>
  <c r="F185" i="9"/>
  <c r="G185" i="9"/>
  <c r="E186" i="9"/>
  <c r="F186" i="9"/>
  <c r="G186" i="9"/>
  <c r="E187" i="9"/>
  <c r="F187" i="9"/>
  <c r="G187" i="9"/>
  <c r="E188" i="9"/>
  <c r="F188" i="9"/>
  <c r="G188" i="9"/>
  <c r="E189" i="9"/>
  <c r="F189" i="9"/>
  <c r="G189" i="9"/>
  <c r="E190" i="9"/>
  <c r="F190" i="9"/>
  <c r="G190" i="9"/>
  <c r="E191" i="9"/>
  <c r="F191" i="9"/>
  <c r="G191" i="9"/>
  <c r="E192" i="9"/>
  <c r="F192" i="9"/>
  <c r="G192" i="9"/>
  <c r="E193" i="9"/>
  <c r="F193" i="9"/>
  <c r="G193" i="9"/>
  <c r="E194" i="9"/>
  <c r="F194" i="9"/>
  <c r="G194" i="9"/>
  <c r="E195" i="9"/>
  <c r="F195" i="9"/>
  <c r="G195" i="9"/>
  <c r="E196" i="9"/>
  <c r="F196" i="9"/>
  <c r="G196" i="9"/>
  <c r="E197" i="9"/>
  <c r="F197" i="9"/>
  <c r="G197" i="9"/>
  <c r="E198" i="9"/>
  <c r="F198" i="9"/>
  <c r="G198" i="9"/>
  <c r="E199" i="9"/>
  <c r="F199" i="9"/>
  <c r="G199" i="9"/>
  <c r="E200" i="9"/>
  <c r="F200" i="9"/>
  <c r="G200" i="9"/>
  <c r="E201" i="9"/>
  <c r="F201" i="9"/>
  <c r="G201" i="9"/>
  <c r="E202" i="9"/>
  <c r="F202" i="9"/>
  <c r="G202" i="9"/>
  <c r="E203" i="9"/>
  <c r="F203" i="9"/>
  <c r="G203" i="9"/>
  <c r="E204" i="9"/>
  <c r="F204" i="9"/>
  <c r="G204" i="9"/>
  <c r="E205" i="9"/>
  <c r="F205" i="9"/>
  <c r="G205" i="9"/>
  <c r="E206" i="9"/>
  <c r="F206" i="9"/>
  <c r="G206" i="9"/>
  <c r="E207" i="9"/>
  <c r="F207" i="9"/>
  <c r="G207" i="9"/>
  <c r="E208" i="9"/>
  <c r="F208" i="9"/>
  <c r="G208" i="9"/>
  <c r="E209" i="9"/>
  <c r="F209" i="9"/>
  <c r="G209" i="9"/>
  <c r="E210" i="9"/>
  <c r="F210" i="9"/>
  <c r="G210" i="9"/>
  <c r="E211" i="9"/>
  <c r="F211" i="9"/>
  <c r="G211" i="9"/>
  <c r="E212" i="9"/>
  <c r="F212" i="9"/>
  <c r="G212" i="9"/>
  <c r="E213" i="9"/>
  <c r="F213" i="9"/>
  <c r="G213" i="9"/>
  <c r="E214" i="9"/>
  <c r="F214" i="9"/>
  <c r="G214" i="9"/>
  <c r="E215" i="9"/>
  <c r="F215" i="9"/>
  <c r="G215" i="9"/>
  <c r="E216" i="9"/>
  <c r="F216" i="9"/>
  <c r="G216" i="9"/>
  <c r="E217" i="9"/>
  <c r="F217" i="9"/>
  <c r="G217" i="9"/>
  <c r="E218" i="9"/>
  <c r="F218" i="9"/>
  <c r="G218" i="9"/>
  <c r="E219" i="9"/>
  <c r="F219" i="9"/>
  <c r="G219" i="9"/>
  <c r="E220" i="9"/>
  <c r="F220" i="9"/>
  <c r="G220" i="9"/>
  <c r="E221" i="9"/>
  <c r="F221" i="9"/>
  <c r="G221" i="9"/>
  <c r="E222" i="9"/>
  <c r="F222" i="9"/>
  <c r="G222" i="9"/>
  <c r="E223" i="9"/>
  <c r="F223" i="9"/>
  <c r="G223" i="9"/>
  <c r="E224" i="9"/>
  <c r="F224" i="9"/>
  <c r="G224" i="9"/>
  <c r="E225" i="9"/>
  <c r="F225" i="9"/>
  <c r="G225" i="9"/>
  <c r="E226" i="9"/>
  <c r="F226" i="9"/>
  <c r="G226" i="9"/>
  <c r="E227" i="9"/>
  <c r="F227" i="9"/>
  <c r="G227" i="9"/>
  <c r="E228" i="9"/>
  <c r="F228" i="9"/>
  <c r="G228" i="9"/>
  <c r="E229" i="9"/>
  <c r="F229" i="9"/>
  <c r="G229" i="9"/>
  <c r="E230" i="9"/>
  <c r="F230" i="9"/>
  <c r="G230" i="9"/>
  <c r="E231" i="9"/>
  <c r="F231" i="9"/>
  <c r="G231" i="9"/>
  <c r="E232" i="9"/>
  <c r="F232" i="9"/>
  <c r="G232" i="9"/>
  <c r="E233" i="9"/>
  <c r="F233" i="9"/>
  <c r="G233" i="9"/>
  <c r="E234" i="9"/>
  <c r="F234" i="9"/>
  <c r="G234" i="9"/>
  <c r="E235" i="9"/>
  <c r="F235" i="9"/>
  <c r="G235" i="9"/>
  <c r="E236" i="9"/>
  <c r="F236" i="9"/>
  <c r="G236" i="9"/>
  <c r="E237" i="9"/>
  <c r="F237" i="9"/>
  <c r="G237" i="9"/>
  <c r="E238" i="9"/>
  <c r="F238" i="9"/>
  <c r="G238" i="9"/>
  <c r="E239" i="9"/>
  <c r="F239" i="9"/>
  <c r="G239" i="9"/>
  <c r="E240" i="9"/>
  <c r="F240" i="9"/>
  <c r="G240" i="9"/>
  <c r="E241" i="9"/>
  <c r="F241" i="9"/>
  <c r="G241" i="9"/>
  <c r="E242" i="9"/>
  <c r="F242" i="9"/>
  <c r="G242" i="9"/>
  <c r="E243" i="9"/>
  <c r="F243" i="9"/>
  <c r="G243" i="9"/>
  <c r="E244" i="9"/>
  <c r="F244" i="9"/>
  <c r="G244" i="9"/>
  <c r="E245" i="9"/>
  <c r="F245" i="9"/>
  <c r="G245" i="9"/>
  <c r="E246" i="9"/>
  <c r="F246" i="9"/>
  <c r="G246" i="9"/>
  <c r="E247" i="9"/>
  <c r="F247" i="9"/>
  <c r="G247" i="9"/>
  <c r="E248" i="9"/>
  <c r="F248" i="9"/>
  <c r="G248" i="9"/>
  <c r="E249" i="9"/>
  <c r="F249" i="9"/>
  <c r="G249" i="9"/>
  <c r="E250" i="9"/>
  <c r="F250" i="9"/>
  <c r="G250" i="9"/>
  <c r="E251" i="9"/>
  <c r="F251" i="9"/>
  <c r="G251" i="9"/>
  <c r="E252" i="9"/>
  <c r="F252" i="9"/>
  <c r="G252" i="9"/>
  <c r="E253" i="9"/>
  <c r="F253" i="9"/>
  <c r="G253" i="9"/>
  <c r="E254" i="9"/>
  <c r="F254" i="9"/>
  <c r="G254" i="9"/>
  <c r="E255" i="9"/>
  <c r="F255" i="9"/>
  <c r="G255" i="9"/>
  <c r="E256" i="9"/>
  <c r="F256" i="9"/>
  <c r="G256" i="9"/>
  <c r="E257" i="9"/>
  <c r="F257" i="9"/>
  <c r="G257" i="9"/>
  <c r="E258" i="9"/>
  <c r="F258" i="9"/>
  <c r="G258" i="9"/>
  <c r="E259" i="9"/>
  <c r="F259" i="9"/>
  <c r="G259" i="9"/>
  <c r="E260" i="9"/>
  <c r="F260" i="9"/>
  <c r="G260" i="9"/>
  <c r="E261" i="9"/>
  <c r="F261" i="9"/>
  <c r="G261" i="9"/>
  <c r="E262" i="9"/>
  <c r="F262" i="9"/>
  <c r="G262" i="9"/>
  <c r="E263" i="9"/>
  <c r="F263" i="9"/>
  <c r="G263" i="9"/>
  <c r="E264" i="9"/>
  <c r="F264" i="9"/>
  <c r="G264" i="9"/>
  <c r="E265" i="9"/>
  <c r="F265" i="9"/>
  <c r="G265" i="9"/>
  <c r="E266" i="9"/>
  <c r="F266" i="9"/>
  <c r="G266" i="9"/>
  <c r="E267" i="9"/>
  <c r="F267" i="9"/>
  <c r="G267" i="9"/>
  <c r="E268" i="9"/>
  <c r="F268" i="9"/>
  <c r="G268" i="9"/>
  <c r="E269" i="9"/>
  <c r="F269" i="9"/>
  <c r="G269" i="9"/>
  <c r="E270" i="9"/>
  <c r="F270" i="9"/>
  <c r="G270" i="9"/>
  <c r="E271" i="9"/>
  <c r="F271" i="9"/>
  <c r="G271" i="9"/>
  <c r="E272" i="9"/>
  <c r="F272" i="9"/>
  <c r="G272" i="9"/>
  <c r="E273" i="9"/>
  <c r="F273" i="9"/>
  <c r="G273" i="9"/>
  <c r="E274" i="9"/>
  <c r="F274" i="9"/>
  <c r="G274" i="9"/>
  <c r="E275" i="9"/>
  <c r="F275" i="9"/>
  <c r="G275" i="9"/>
  <c r="E276" i="9"/>
  <c r="F276" i="9"/>
  <c r="G276" i="9"/>
  <c r="E277" i="9"/>
  <c r="F277" i="9"/>
  <c r="G277" i="9"/>
  <c r="E278" i="9"/>
  <c r="F278" i="9"/>
  <c r="G278" i="9"/>
  <c r="E279" i="9"/>
  <c r="F279" i="9"/>
  <c r="G279" i="9"/>
  <c r="E280" i="9"/>
  <c r="F280" i="9"/>
  <c r="G280" i="9"/>
  <c r="E281" i="9"/>
  <c r="F281" i="9"/>
  <c r="G281" i="9"/>
  <c r="E282" i="9"/>
  <c r="F282" i="9"/>
  <c r="G282" i="9"/>
  <c r="E283" i="9"/>
  <c r="F283" i="9"/>
  <c r="G283" i="9"/>
  <c r="E284" i="9"/>
  <c r="F284" i="9"/>
  <c r="G284" i="9"/>
  <c r="E285" i="9"/>
  <c r="F285" i="9"/>
  <c r="G285" i="9"/>
  <c r="E286" i="9"/>
  <c r="F286" i="9"/>
  <c r="G286" i="9"/>
  <c r="E287" i="9"/>
  <c r="F287" i="9"/>
  <c r="G287" i="9"/>
  <c r="E288" i="9"/>
  <c r="F288" i="9"/>
  <c r="G288" i="9"/>
  <c r="E289" i="9"/>
  <c r="F289" i="9"/>
  <c r="G289" i="9"/>
  <c r="E290" i="9"/>
  <c r="F290" i="9"/>
  <c r="G290" i="9"/>
  <c r="E291" i="9"/>
  <c r="F291" i="9"/>
  <c r="G291" i="9"/>
  <c r="E292" i="9"/>
  <c r="F292" i="9"/>
  <c r="G292" i="9"/>
  <c r="E293" i="9"/>
  <c r="F293" i="9"/>
  <c r="G293" i="9"/>
  <c r="E294" i="9"/>
  <c r="F294" i="9"/>
  <c r="G294" i="9"/>
  <c r="E295" i="9"/>
  <c r="F295" i="9"/>
  <c r="G295" i="9"/>
  <c r="E296" i="9"/>
  <c r="F296" i="9"/>
  <c r="G296" i="9"/>
  <c r="E297" i="9"/>
  <c r="F297" i="9"/>
  <c r="G297" i="9"/>
  <c r="E298" i="9"/>
  <c r="F298" i="9"/>
  <c r="G298" i="9"/>
  <c r="E299" i="9"/>
  <c r="F299" i="9"/>
  <c r="G299" i="9"/>
  <c r="E300" i="9"/>
  <c r="F300" i="9"/>
  <c r="G300" i="9"/>
  <c r="E301" i="9"/>
  <c r="F301" i="9"/>
  <c r="G301" i="9"/>
  <c r="E302" i="9"/>
  <c r="F302" i="9"/>
  <c r="G302" i="9"/>
  <c r="E303" i="9"/>
  <c r="F303" i="9"/>
  <c r="G303" i="9"/>
  <c r="E304" i="9"/>
  <c r="F304" i="9"/>
  <c r="G304" i="9"/>
  <c r="E305" i="9"/>
  <c r="F305" i="9"/>
  <c r="G305" i="9"/>
  <c r="E306" i="9"/>
  <c r="F306" i="9"/>
  <c r="G306" i="9"/>
  <c r="E307" i="9"/>
  <c r="F307" i="9"/>
  <c r="G307" i="9"/>
  <c r="E308" i="9"/>
  <c r="F308" i="9"/>
  <c r="G308" i="9"/>
  <c r="E309" i="9"/>
  <c r="F309" i="9"/>
  <c r="G309" i="9"/>
  <c r="E310" i="9"/>
  <c r="F310" i="9"/>
  <c r="G310" i="9"/>
  <c r="E311" i="9"/>
  <c r="F311" i="9"/>
  <c r="G311" i="9"/>
  <c r="E312" i="9"/>
  <c r="F312" i="9"/>
  <c r="G312" i="9"/>
  <c r="E313" i="9"/>
  <c r="F313" i="9"/>
  <c r="G313" i="9"/>
  <c r="E314" i="9"/>
  <c r="F314" i="9"/>
  <c r="G314" i="9"/>
  <c r="E315" i="9"/>
  <c r="F315" i="9"/>
  <c r="G315" i="9"/>
  <c r="E316" i="9"/>
  <c r="F316" i="9"/>
  <c r="G316" i="9"/>
  <c r="E317" i="9"/>
  <c r="F317" i="9"/>
  <c r="G317" i="9"/>
  <c r="E318" i="9"/>
  <c r="F318" i="9"/>
  <c r="G318" i="9"/>
  <c r="E319" i="9"/>
  <c r="F319" i="9"/>
  <c r="G319" i="9"/>
  <c r="E320" i="9"/>
  <c r="F320" i="9"/>
  <c r="G320" i="9"/>
  <c r="E321" i="9"/>
  <c r="F321" i="9"/>
  <c r="G321" i="9"/>
  <c r="E322" i="9"/>
  <c r="F322" i="9"/>
  <c r="G322" i="9"/>
  <c r="E323" i="9"/>
  <c r="F323" i="9"/>
  <c r="G323" i="9"/>
  <c r="E324" i="9"/>
  <c r="F324" i="9"/>
  <c r="G324" i="9"/>
  <c r="E325" i="9"/>
  <c r="F325" i="9"/>
  <c r="G325" i="9"/>
  <c r="E326" i="9"/>
  <c r="F326" i="9"/>
  <c r="G326" i="9"/>
  <c r="E327" i="9"/>
  <c r="F327" i="9"/>
  <c r="G327" i="9"/>
  <c r="E328" i="9"/>
  <c r="F328" i="9"/>
  <c r="G328" i="9"/>
  <c r="E329" i="9"/>
  <c r="F329" i="9"/>
  <c r="G329" i="9"/>
  <c r="E330" i="9"/>
  <c r="F330" i="9"/>
  <c r="G330" i="9"/>
  <c r="E331" i="9"/>
  <c r="F331" i="9"/>
  <c r="G331" i="9"/>
  <c r="E332" i="9"/>
  <c r="F332" i="9"/>
  <c r="G332" i="9"/>
  <c r="E333" i="9"/>
  <c r="F333" i="9"/>
  <c r="G333" i="9"/>
  <c r="E334" i="9"/>
  <c r="F334" i="9"/>
  <c r="G334" i="9"/>
  <c r="E335" i="9"/>
  <c r="F335" i="9"/>
  <c r="G335" i="9"/>
  <c r="E336" i="9"/>
  <c r="F336" i="9"/>
  <c r="G336" i="9"/>
  <c r="E337" i="9"/>
  <c r="F337" i="9"/>
  <c r="G337" i="9"/>
  <c r="E338" i="9"/>
  <c r="F338" i="9"/>
  <c r="G338" i="9"/>
  <c r="E339" i="9"/>
  <c r="F339" i="9"/>
  <c r="G339" i="9"/>
  <c r="E340" i="9"/>
  <c r="F340" i="9"/>
  <c r="G340" i="9"/>
  <c r="E341" i="9"/>
  <c r="F341" i="9"/>
  <c r="G341" i="9"/>
  <c r="E342" i="9"/>
  <c r="F342" i="9"/>
  <c r="G342" i="9"/>
  <c r="E343" i="9"/>
  <c r="F343" i="9"/>
  <c r="G343" i="9"/>
  <c r="E344" i="9"/>
  <c r="F344" i="9"/>
  <c r="G344" i="9"/>
  <c r="E345" i="9"/>
  <c r="F345" i="9"/>
  <c r="G345" i="9"/>
  <c r="E346" i="9"/>
  <c r="F346" i="9"/>
  <c r="G346" i="9"/>
  <c r="E347" i="9"/>
  <c r="F347" i="9"/>
  <c r="G347" i="9"/>
  <c r="E348" i="9"/>
  <c r="F348" i="9"/>
  <c r="G348" i="9"/>
  <c r="E349" i="9"/>
  <c r="F349" i="9"/>
  <c r="G349" i="9"/>
  <c r="E350" i="9"/>
  <c r="F350" i="9"/>
  <c r="G350" i="9"/>
  <c r="E351" i="9"/>
  <c r="F351" i="9"/>
  <c r="G351" i="9"/>
  <c r="E352" i="9"/>
  <c r="F352" i="9"/>
  <c r="G352" i="9"/>
  <c r="E353" i="9"/>
  <c r="F353" i="9"/>
  <c r="G353" i="9"/>
  <c r="E354" i="9"/>
  <c r="F354" i="9"/>
  <c r="G354" i="9"/>
  <c r="E355" i="9"/>
  <c r="F355" i="9"/>
  <c r="G355" i="9"/>
  <c r="E356" i="9"/>
  <c r="F356" i="9"/>
  <c r="G356" i="9"/>
  <c r="E357" i="9"/>
  <c r="F357" i="9"/>
  <c r="G357" i="9"/>
  <c r="E358" i="9"/>
  <c r="F358" i="9"/>
  <c r="G358" i="9"/>
  <c r="E359" i="9"/>
  <c r="F359" i="9"/>
  <c r="G359" i="9"/>
  <c r="E360" i="9"/>
  <c r="F360" i="9"/>
  <c r="G360" i="9"/>
  <c r="E361" i="9"/>
  <c r="F361" i="9"/>
  <c r="G361" i="9"/>
  <c r="E362" i="9"/>
  <c r="F362" i="9"/>
  <c r="G362" i="9"/>
  <c r="E363" i="9"/>
  <c r="F363" i="9"/>
  <c r="G363" i="9"/>
  <c r="E364" i="9"/>
  <c r="F364" i="9"/>
  <c r="G364" i="9"/>
  <c r="E365" i="9"/>
  <c r="F365" i="9"/>
  <c r="G365" i="9"/>
  <c r="E366" i="9"/>
  <c r="F366" i="9"/>
  <c r="G366" i="9"/>
  <c r="E367" i="9"/>
  <c r="F367" i="9"/>
  <c r="G367" i="9"/>
  <c r="E368" i="9"/>
  <c r="F368" i="9"/>
  <c r="G368" i="9"/>
  <c r="E369" i="9"/>
  <c r="F369" i="9"/>
  <c r="G369" i="9"/>
  <c r="E370" i="9"/>
  <c r="F370" i="9"/>
  <c r="G370" i="9"/>
  <c r="E371" i="9"/>
  <c r="F371" i="9"/>
  <c r="G371" i="9"/>
  <c r="E372" i="9"/>
  <c r="F372" i="9"/>
  <c r="G372" i="9"/>
  <c r="E373" i="9"/>
  <c r="F373" i="9"/>
  <c r="G373" i="9"/>
  <c r="E374" i="9"/>
  <c r="F374" i="9"/>
  <c r="G374" i="9"/>
  <c r="E375" i="9"/>
  <c r="F375" i="9"/>
  <c r="G375" i="9"/>
  <c r="E376" i="9"/>
  <c r="F376" i="9"/>
  <c r="G376" i="9"/>
  <c r="E377" i="9"/>
  <c r="F377" i="9"/>
  <c r="G377" i="9"/>
  <c r="E378" i="9"/>
  <c r="F378" i="9"/>
  <c r="G378" i="9"/>
  <c r="E379" i="9"/>
  <c r="F379" i="9"/>
  <c r="G379" i="9"/>
  <c r="E380" i="9"/>
  <c r="F380" i="9"/>
  <c r="G380" i="9"/>
  <c r="E381" i="9"/>
  <c r="F381" i="9"/>
  <c r="G381" i="9"/>
  <c r="E382" i="9"/>
  <c r="F382" i="9"/>
  <c r="G382" i="9"/>
  <c r="E383" i="9"/>
  <c r="F383" i="9"/>
  <c r="G383" i="9"/>
  <c r="E384" i="9"/>
  <c r="F384" i="9"/>
  <c r="G384" i="9"/>
  <c r="E385" i="9"/>
  <c r="F385" i="9"/>
  <c r="G385" i="9"/>
  <c r="E386" i="9"/>
  <c r="F386" i="9"/>
  <c r="G386" i="9"/>
  <c r="E387" i="9"/>
  <c r="F387" i="9"/>
  <c r="G387" i="9"/>
  <c r="E388" i="9"/>
  <c r="F388" i="9"/>
  <c r="G388" i="9"/>
  <c r="E389" i="9"/>
  <c r="F389" i="9"/>
  <c r="G389" i="9"/>
  <c r="E390" i="9"/>
  <c r="F390" i="9"/>
  <c r="G390" i="9"/>
  <c r="E391" i="9"/>
  <c r="F391" i="9"/>
  <c r="G391" i="9"/>
  <c r="E392" i="9"/>
  <c r="F392" i="9"/>
  <c r="G392" i="9"/>
  <c r="E393" i="9"/>
  <c r="F393" i="9"/>
  <c r="G393" i="9"/>
  <c r="E394" i="9"/>
  <c r="F394" i="9"/>
  <c r="G394" i="9"/>
  <c r="E395" i="9"/>
  <c r="F395" i="9"/>
  <c r="G395" i="9"/>
  <c r="E396" i="9"/>
  <c r="F396" i="9"/>
  <c r="G396" i="9"/>
  <c r="E397" i="9"/>
  <c r="F397" i="9"/>
  <c r="G397" i="9"/>
  <c r="E398" i="9"/>
  <c r="F398" i="9"/>
  <c r="G398" i="9"/>
  <c r="E399" i="9"/>
  <c r="F399" i="9"/>
  <c r="G399" i="9"/>
  <c r="E400" i="9"/>
  <c r="F400" i="9"/>
  <c r="G400" i="9"/>
  <c r="E401" i="9"/>
  <c r="F401" i="9"/>
  <c r="G401" i="9"/>
  <c r="E402" i="9"/>
  <c r="F402" i="9"/>
  <c r="G402" i="9"/>
  <c r="E403" i="9"/>
  <c r="F403" i="9"/>
  <c r="G403" i="9"/>
  <c r="E404" i="9"/>
  <c r="F404" i="9"/>
  <c r="G404" i="9"/>
  <c r="E405" i="9"/>
  <c r="F405" i="9"/>
  <c r="G405" i="9"/>
  <c r="E406" i="9"/>
  <c r="F406" i="9"/>
  <c r="G406" i="9"/>
  <c r="E407" i="9"/>
  <c r="F407" i="9"/>
  <c r="G407" i="9"/>
  <c r="E408" i="9"/>
  <c r="F408" i="9"/>
  <c r="G408" i="9"/>
  <c r="E409" i="9"/>
  <c r="F409" i="9"/>
  <c r="G409" i="9"/>
  <c r="E410" i="9"/>
  <c r="F410" i="9"/>
  <c r="G410" i="9"/>
  <c r="E411" i="9"/>
  <c r="F411" i="9"/>
  <c r="G411" i="9"/>
  <c r="E412" i="9"/>
  <c r="F412" i="9"/>
  <c r="G412" i="9"/>
  <c r="E413" i="9"/>
  <c r="F413" i="9"/>
  <c r="G413" i="9"/>
  <c r="E414" i="9"/>
  <c r="F414" i="9"/>
  <c r="G414" i="9"/>
  <c r="E415" i="9"/>
  <c r="F415" i="9"/>
  <c r="G415" i="9"/>
  <c r="E416" i="9"/>
  <c r="F416" i="9"/>
  <c r="G416" i="9"/>
  <c r="E417" i="9"/>
  <c r="F417" i="9"/>
  <c r="G417" i="9"/>
  <c r="E418" i="9"/>
  <c r="F418" i="9"/>
  <c r="G418" i="9"/>
  <c r="E419" i="9"/>
  <c r="F419" i="9"/>
  <c r="G419" i="9"/>
  <c r="E420" i="9"/>
  <c r="F420" i="9"/>
  <c r="G420" i="9"/>
  <c r="E421" i="9"/>
  <c r="F421" i="9"/>
  <c r="G421" i="9"/>
  <c r="E422" i="9"/>
  <c r="F422" i="9"/>
  <c r="G422" i="9"/>
  <c r="E423" i="9"/>
  <c r="F423" i="9"/>
  <c r="G423" i="9"/>
  <c r="E424" i="9"/>
  <c r="F424" i="9"/>
  <c r="G424" i="9"/>
  <c r="E425" i="9"/>
  <c r="F425" i="9"/>
  <c r="G425" i="9"/>
  <c r="E426" i="9"/>
  <c r="F426" i="9"/>
  <c r="G426" i="9"/>
  <c r="E427" i="9"/>
  <c r="F427" i="9"/>
  <c r="G427" i="9"/>
  <c r="E428" i="9"/>
  <c r="F428" i="9"/>
  <c r="G428" i="9"/>
  <c r="E429" i="9"/>
  <c r="F429" i="9"/>
  <c r="G429" i="9"/>
  <c r="E430" i="9"/>
  <c r="F430" i="9"/>
  <c r="G430" i="9"/>
  <c r="E431" i="9"/>
  <c r="F431" i="9"/>
  <c r="G431" i="9"/>
  <c r="E432" i="9"/>
  <c r="F432" i="9"/>
  <c r="G432" i="9"/>
  <c r="E433" i="9"/>
  <c r="F433" i="9"/>
  <c r="G433" i="9"/>
  <c r="E434" i="9"/>
  <c r="F434" i="9"/>
  <c r="G434" i="9"/>
  <c r="E435" i="9"/>
  <c r="F435" i="9"/>
  <c r="G435" i="9"/>
  <c r="G4" i="9"/>
  <c r="F4" i="9"/>
  <c r="J401" i="9"/>
  <c r="J402" i="9"/>
  <c r="J403" i="9"/>
  <c r="J404" i="9"/>
  <c r="J405" i="9"/>
  <c r="J406" i="9"/>
  <c r="J407" i="9"/>
  <c r="J408" i="9"/>
  <c r="J409" i="9"/>
  <c r="J410" i="9"/>
  <c r="J411" i="9"/>
  <c r="J412" i="9"/>
  <c r="J413" i="9"/>
  <c r="J414" i="9"/>
  <c r="J415" i="9"/>
  <c r="J416" i="9"/>
  <c r="J417" i="9"/>
  <c r="J418" i="9"/>
  <c r="J419" i="9"/>
  <c r="J420" i="9"/>
  <c r="J421" i="9"/>
  <c r="J422" i="9"/>
  <c r="J423" i="9"/>
  <c r="J424" i="9"/>
  <c r="J425" i="9"/>
  <c r="J426" i="9"/>
  <c r="J427" i="9"/>
  <c r="J428" i="9"/>
  <c r="J429" i="9"/>
  <c r="J430" i="9"/>
  <c r="J431" i="9"/>
  <c r="J432" i="9"/>
  <c r="J433" i="9"/>
  <c r="J434" i="9"/>
  <c r="J435" i="9"/>
  <c r="J400" i="9"/>
  <c r="J365" i="9"/>
  <c r="J366" i="9"/>
  <c r="J367" i="9"/>
  <c r="J368" i="9"/>
  <c r="J369" i="9"/>
  <c r="J370" i="9"/>
  <c r="J371" i="9"/>
  <c r="J372" i="9"/>
  <c r="J373" i="9"/>
  <c r="J374" i="9"/>
  <c r="J375" i="9"/>
  <c r="J376" i="9"/>
  <c r="J377" i="9"/>
  <c r="J378" i="9"/>
  <c r="J379" i="9"/>
  <c r="J380" i="9"/>
  <c r="J381" i="9"/>
  <c r="J382" i="9"/>
  <c r="J383" i="9"/>
  <c r="J384" i="9"/>
  <c r="J385" i="9"/>
  <c r="J386" i="9"/>
  <c r="J387" i="9"/>
  <c r="J388" i="9"/>
  <c r="J389" i="9"/>
  <c r="J390" i="9"/>
  <c r="J391" i="9"/>
  <c r="J392" i="9"/>
  <c r="J393" i="9"/>
  <c r="J394" i="9"/>
  <c r="J395" i="9"/>
  <c r="J396" i="9"/>
  <c r="J397" i="9"/>
  <c r="J398" i="9"/>
  <c r="J399" i="9"/>
  <c r="J364"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J361" i="9"/>
  <c r="J362" i="9"/>
  <c r="J363" i="9"/>
  <c r="J328" i="9"/>
  <c r="J293" i="9"/>
  <c r="J294" i="9"/>
  <c r="J295" i="9"/>
  <c r="J296" i="9"/>
  <c r="J297" i="9"/>
  <c r="J298" i="9"/>
  <c r="J299" i="9"/>
  <c r="J300" i="9"/>
  <c r="J301" i="9"/>
  <c r="J302" i="9"/>
  <c r="J303" i="9"/>
  <c r="J304" i="9"/>
  <c r="J305" i="9"/>
  <c r="J306" i="9"/>
  <c r="J307" i="9"/>
  <c r="J308" i="9"/>
  <c r="J309" i="9"/>
  <c r="J310" i="9"/>
  <c r="J311" i="9"/>
  <c r="J312" i="9"/>
  <c r="J313" i="9"/>
  <c r="J314" i="9"/>
  <c r="J315" i="9"/>
  <c r="J316" i="9"/>
  <c r="J317" i="9"/>
  <c r="J318" i="9"/>
  <c r="J319" i="9"/>
  <c r="J320" i="9"/>
  <c r="J321" i="9"/>
  <c r="J322" i="9"/>
  <c r="J323" i="9"/>
  <c r="J324" i="9"/>
  <c r="J325" i="9"/>
  <c r="J326" i="9"/>
  <c r="J327" i="9"/>
  <c r="J292"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56"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20"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184"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48"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12"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76"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40"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 i="9"/>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H365" i="8"/>
  <c r="H366" i="8"/>
  <c r="H367" i="8"/>
  <c r="H368" i="8"/>
  <c r="H369" i="8"/>
  <c r="H370" i="8"/>
  <c r="H371" i="8"/>
  <c r="H372" i="8"/>
  <c r="H373" i="8"/>
  <c r="H374" i="8"/>
  <c r="H375" i="8"/>
  <c r="H376" i="8"/>
  <c r="H377" i="8"/>
  <c r="H378" i="8"/>
  <c r="H379" i="8"/>
  <c r="H380" i="8"/>
  <c r="H381" i="8"/>
  <c r="H382" i="8"/>
  <c r="H383" i="8"/>
  <c r="H384" i="8"/>
  <c r="H385" i="8"/>
  <c r="H386" i="8"/>
  <c r="H387" i="8"/>
  <c r="H388" i="8"/>
  <c r="H389" i="8"/>
  <c r="H390" i="8"/>
  <c r="H391" i="8"/>
  <c r="H392" i="8"/>
  <c r="H393" i="8"/>
  <c r="H394" i="8"/>
  <c r="H395" i="8"/>
  <c r="H396" i="8"/>
  <c r="H397" i="8"/>
  <c r="H398" i="8"/>
  <c r="H399" i="8"/>
  <c r="H400" i="8"/>
  <c r="H401" i="8"/>
  <c r="H402" i="8"/>
  <c r="H403" i="8"/>
  <c r="H404" i="8"/>
  <c r="H405" i="8"/>
  <c r="H406" i="8"/>
  <c r="H407" i="8"/>
  <c r="H408" i="8"/>
  <c r="H409" i="8"/>
  <c r="H410" i="8"/>
  <c r="H411" i="8"/>
  <c r="H412" i="8"/>
  <c r="H413" i="8"/>
  <c r="H414" i="8"/>
  <c r="H415" i="8"/>
  <c r="H416" i="8"/>
  <c r="H417" i="8"/>
  <c r="H418" i="8"/>
  <c r="H419" i="8"/>
  <c r="H420" i="8"/>
  <c r="H421" i="8"/>
  <c r="H422" i="8"/>
  <c r="H423" i="8"/>
  <c r="H424" i="8"/>
  <c r="H425" i="8"/>
  <c r="H426" i="8"/>
  <c r="H427" i="8"/>
  <c r="H428" i="8"/>
  <c r="H429" i="8"/>
  <c r="H430" i="8"/>
  <c r="H431" i="8"/>
  <c r="H432" i="8"/>
  <c r="H433" i="8"/>
  <c r="B5" i="9"/>
  <c r="C5" i="9"/>
  <c r="D5" i="9"/>
  <c r="B6" i="9"/>
  <c r="C6" i="9"/>
  <c r="D6" i="9"/>
  <c r="B7" i="9"/>
  <c r="C7" i="9"/>
  <c r="D7" i="9"/>
  <c r="B8" i="9"/>
  <c r="C8" i="9"/>
  <c r="D8" i="9"/>
  <c r="B9" i="9"/>
  <c r="C9" i="9"/>
  <c r="D9" i="9"/>
  <c r="B10" i="9"/>
  <c r="C10" i="9"/>
  <c r="D10" i="9"/>
  <c r="B11" i="9"/>
  <c r="C11" i="9"/>
  <c r="D11" i="9"/>
  <c r="B12" i="9"/>
  <c r="C12" i="9"/>
  <c r="D12" i="9"/>
  <c r="B13" i="9"/>
  <c r="C13" i="9"/>
  <c r="D13" i="9"/>
  <c r="B14" i="9"/>
  <c r="C14" i="9"/>
  <c r="D14" i="9"/>
  <c r="B15" i="9"/>
  <c r="C15" i="9"/>
  <c r="D15" i="9"/>
  <c r="B16" i="9"/>
  <c r="C16" i="9"/>
  <c r="D16" i="9"/>
  <c r="B17" i="9"/>
  <c r="C17" i="9"/>
  <c r="D17" i="9"/>
  <c r="B18" i="9"/>
  <c r="C18" i="9"/>
  <c r="D18" i="9"/>
  <c r="B19" i="9"/>
  <c r="C19" i="9"/>
  <c r="D19" i="9"/>
  <c r="B20" i="9"/>
  <c r="C20" i="9"/>
  <c r="D20" i="9"/>
  <c r="B21" i="9"/>
  <c r="C21" i="9"/>
  <c r="D21" i="9"/>
  <c r="B22" i="9"/>
  <c r="C22" i="9"/>
  <c r="D22" i="9"/>
  <c r="B23" i="9"/>
  <c r="C23" i="9"/>
  <c r="D23" i="9"/>
  <c r="B24" i="9"/>
  <c r="C24" i="9"/>
  <c r="D24" i="9"/>
  <c r="B25" i="9"/>
  <c r="C25" i="9"/>
  <c r="D25" i="9"/>
  <c r="B26" i="9"/>
  <c r="C26" i="9"/>
  <c r="D26" i="9"/>
  <c r="B27" i="9"/>
  <c r="C27" i="9"/>
  <c r="D27" i="9"/>
  <c r="B28" i="9"/>
  <c r="C28" i="9"/>
  <c r="D28" i="9"/>
  <c r="B29" i="9"/>
  <c r="C29" i="9"/>
  <c r="D29" i="9"/>
  <c r="B30" i="9"/>
  <c r="C30" i="9"/>
  <c r="D30" i="9"/>
  <c r="B31" i="9"/>
  <c r="C31" i="9"/>
  <c r="D31" i="9"/>
  <c r="B32" i="9"/>
  <c r="C32" i="9"/>
  <c r="D32" i="9"/>
  <c r="B33" i="9"/>
  <c r="C33" i="9"/>
  <c r="D33" i="9"/>
  <c r="B34" i="9"/>
  <c r="C34" i="9"/>
  <c r="D34" i="9"/>
  <c r="B35" i="9"/>
  <c r="C35" i="9"/>
  <c r="D35" i="9"/>
  <c r="B36" i="9"/>
  <c r="C36" i="9"/>
  <c r="D36" i="9"/>
  <c r="B37" i="9"/>
  <c r="C37" i="9"/>
  <c r="D37" i="9"/>
  <c r="B38" i="9"/>
  <c r="C38" i="9"/>
  <c r="D38" i="9"/>
  <c r="B39" i="9"/>
  <c r="C39" i="9"/>
  <c r="D39" i="9"/>
  <c r="B40" i="9"/>
  <c r="C40" i="9"/>
  <c r="D40" i="9"/>
  <c r="B41" i="9"/>
  <c r="C41" i="9"/>
  <c r="D41" i="9"/>
  <c r="B42" i="9"/>
  <c r="C42" i="9"/>
  <c r="D42" i="9"/>
  <c r="B43" i="9"/>
  <c r="C43" i="9"/>
  <c r="D43" i="9"/>
  <c r="B44" i="9"/>
  <c r="C44" i="9"/>
  <c r="D44" i="9"/>
  <c r="B45" i="9"/>
  <c r="C45" i="9"/>
  <c r="D45" i="9"/>
  <c r="B46" i="9"/>
  <c r="C46" i="9"/>
  <c r="D46" i="9"/>
  <c r="B47" i="9"/>
  <c r="C47" i="9"/>
  <c r="D47" i="9"/>
  <c r="B48" i="9"/>
  <c r="C48" i="9"/>
  <c r="D48" i="9"/>
  <c r="B49" i="9"/>
  <c r="C49" i="9"/>
  <c r="D49" i="9"/>
  <c r="B50" i="9"/>
  <c r="C50" i="9"/>
  <c r="D50" i="9"/>
  <c r="B51" i="9"/>
  <c r="C51" i="9"/>
  <c r="D51" i="9"/>
  <c r="B52" i="9"/>
  <c r="C52" i="9"/>
  <c r="D52" i="9"/>
  <c r="B53" i="9"/>
  <c r="C53" i="9"/>
  <c r="D53" i="9"/>
  <c r="B54" i="9"/>
  <c r="C54" i="9"/>
  <c r="D54" i="9"/>
  <c r="B55" i="9"/>
  <c r="C55" i="9"/>
  <c r="D55" i="9"/>
  <c r="B56" i="9"/>
  <c r="C56" i="9"/>
  <c r="D56" i="9"/>
  <c r="B57" i="9"/>
  <c r="C57" i="9"/>
  <c r="D57" i="9"/>
  <c r="B58" i="9"/>
  <c r="C58" i="9"/>
  <c r="D58" i="9"/>
  <c r="B59" i="9"/>
  <c r="C59" i="9"/>
  <c r="D59" i="9"/>
  <c r="B60" i="9"/>
  <c r="C60" i="9"/>
  <c r="D60" i="9"/>
  <c r="B61" i="9"/>
  <c r="C61" i="9"/>
  <c r="D61" i="9"/>
  <c r="B62" i="9"/>
  <c r="C62" i="9"/>
  <c r="D62" i="9"/>
  <c r="B63" i="9"/>
  <c r="C63" i="9"/>
  <c r="D63" i="9"/>
  <c r="B64" i="9"/>
  <c r="C64" i="9"/>
  <c r="D64" i="9"/>
  <c r="B65" i="9"/>
  <c r="C65" i="9"/>
  <c r="D65" i="9"/>
  <c r="B66" i="9"/>
  <c r="C66" i="9"/>
  <c r="D66" i="9"/>
  <c r="B67" i="9"/>
  <c r="C67" i="9"/>
  <c r="D67" i="9"/>
  <c r="B68" i="9"/>
  <c r="C68" i="9"/>
  <c r="D68" i="9"/>
  <c r="B69" i="9"/>
  <c r="C69" i="9"/>
  <c r="D69" i="9"/>
  <c r="B70" i="9"/>
  <c r="C70" i="9"/>
  <c r="D70" i="9"/>
  <c r="B71" i="9"/>
  <c r="C71" i="9"/>
  <c r="D71" i="9"/>
  <c r="B72" i="9"/>
  <c r="C72" i="9"/>
  <c r="D72" i="9"/>
  <c r="B73" i="9"/>
  <c r="C73" i="9"/>
  <c r="D73" i="9"/>
  <c r="B74" i="9"/>
  <c r="C74" i="9"/>
  <c r="D74" i="9"/>
  <c r="B75" i="9"/>
  <c r="C75" i="9"/>
  <c r="D75" i="9"/>
  <c r="B76" i="9"/>
  <c r="C76" i="9"/>
  <c r="D76" i="9"/>
  <c r="B77" i="9"/>
  <c r="C77" i="9"/>
  <c r="D77" i="9"/>
  <c r="B78" i="9"/>
  <c r="C78" i="9"/>
  <c r="D78" i="9"/>
  <c r="B79" i="9"/>
  <c r="C79" i="9"/>
  <c r="D79" i="9"/>
  <c r="B80" i="9"/>
  <c r="C80" i="9"/>
  <c r="D80" i="9"/>
  <c r="B81" i="9"/>
  <c r="C81" i="9"/>
  <c r="D81" i="9"/>
  <c r="B82" i="9"/>
  <c r="C82" i="9"/>
  <c r="D82" i="9"/>
  <c r="B83" i="9"/>
  <c r="C83" i="9"/>
  <c r="D83" i="9"/>
  <c r="B84" i="9"/>
  <c r="C84" i="9"/>
  <c r="D84" i="9"/>
  <c r="B85" i="9"/>
  <c r="C85" i="9"/>
  <c r="D85" i="9"/>
  <c r="B86" i="9"/>
  <c r="C86" i="9"/>
  <c r="D86" i="9"/>
  <c r="B87" i="9"/>
  <c r="C87" i="9"/>
  <c r="D87" i="9"/>
  <c r="B88" i="9"/>
  <c r="C88" i="9"/>
  <c r="D88" i="9"/>
  <c r="B89" i="9"/>
  <c r="C89" i="9"/>
  <c r="D89" i="9"/>
  <c r="B90" i="9"/>
  <c r="C90" i="9"/>
  <c r="D90" i="9"/>
  <c r="B91" i="9"/>
  <c r="C91" i="9"/>
  <c r="D91" i="9"/>
  <c r="B92" i="9"/>
  <c r="C92" i="9"/>
  <c r="D92" i="9"/>
  <c r="B93" i="9"/>
  <c r="C93" i="9"/>
  <c r="D93" i="9"/>
  <c r="B94" i="9"/>
  <c r="C94" i="9"/>
  <c r="D94" i="9"/>
  <c r="B95" i="9"/>
  <c r="C95" i="9"/>
  <c r="D95" i="9"/>
  <c r="B96" i="9"/>
  <c r="C96" i="9"/>
  <c r="D96" i="9"/>
  <c r="B97" i="9"/>
  <c r="C97" i="9"/>
  <c r="D97" i="9"/>
  <c r="B98" i="9"/>
  <c r="C98" i="9"/>
  <c r="D98" i="9"/>
  <c r="B99" i="9"/>
  <c r="C99" i="9"/>
  <c r="D99" i="9"/>
  <c r="B100" i="9"/>
  <c r="C100" i="9"/>
  <c r="D100" i="9"/>
  <c r="B101" i="9"/>
  <c r="C101" i="9"/>
  <c r="D101" i="9"/>
  <c r="B102" i="9"/>
  <c r="C102" i="9"/>
  <c r="D102" i="9"/>
  <c r="B103" i="9"/>
  <c r="C103" i="9"/>
  <c r="D103" i="9"/>
  <c r="B104" i="9"/>
  <c r="C104" i="9"/>
  <c r="D104" i="9"/>
  <c r="B105" i="9"/>
  <c r="C105" i="9"/>
  <c r="D105" i="9"/>
  <c r="B106" i="9"/>
  <c r="C106" i="9"/>
  <c r="D106" i="9"/>
  <c r="B107" i="9"/>
  <c r="C107" i="9"/>
  <c r="D107" i="9"/>
  <c r="B108" i="9"/>
  <c r="C108" i="9"/>
  <c r="D108" i="9"/>
  <c r="B109" i="9"/>
  <c r="C109" i="9"/>
  <c r="D109" i="9"/>
  <c r="B110" i="9"/>
  <c r="C110" i="9"/>
  <c r="D110" i="9"/>
  <c r="B111" i="9"/>
  <c r="C111" i="9"/>
  <c r="D111" i="9"/>
  <c r="B112" i="9"/>
  <c r="C112" i="9"/>
  <c r="D112" i="9"/>
  <c r="B113" i="9"/>
  <c r="C113" i="9"/>
  <c r="D113" i="9"/>
  <c r="B114" i="9"/>
  <c r="C114" i="9"/>
  <c r="D114" i="9"/>
  <c r="B115" i="9"/>
  <c r="C115" i="9"/>
  <c r="D115" i="9"/>
  <c r="B116" i="9"/>
  <c r="C116" i="9"/>
  <c r="D116" i="9"/>
  <c r="B117" i="9"/>
  <c r="C117" i="9"/>
  <c r="D117" i="9"/>
  <c r="B118" i="9"/>
  <c r="C118" i="9"/>
  <c r="D118" i="9"/>
  <c r="B119" i="9"/>
  <c r="C119" i="9"/>
  <c r="D119" i="9"/>
  <c r="B120" i="9"/>
  <c r="C120" i="9"/>
  <c r="D120" i="9"/>
  <c r="B121" i="9"/>
  <c r="C121" i="9"/>
  <c r="D121" i="9"/>
  <c r="B122" i="9"/>
  <c r="C122" i="9"/>
  <c r="D122" i="9"/>
  <c r="B123" i="9"/>
  <c r="C123" i="9"/>
  <c r="D123" i="9"/>
  <c r="B124" i="9"/>
  <c r="C124" i="9"/>
  <c r="D124" i="9"/>
  <c r="B125" i="9"/>
  <c r="C125" i="9"/>
  <c r="D125" i="9"/>
  <c r="B126" i="9"/>
  <c r="C126" i="9"/>
  <c r="D126" i="9"/>
  <c r="B127" i="9"/>
  <c r="C127" i="9"/>
  <c r="D127" i="9"/>
  <c r="B128" i="9"/>
  <c r="C128" i="9"/>
  <c r="D128" i="9"/>
  <c r="B129" i="9"/>
  <c r="C129" i="9"/>
  <c r="D129" i="9"/>
  <c r="B130" i="9"/>
  <c r="C130" i="9"/>
  <c r="D130" i="9"/>
  <c r="B131" i="9"/>
  <c r="C131" i="9"/>
  <c r="D131" i="9"/>
  <c r="B132" i="9"/>
  <c r="C132" i="9"/>
  <c r="D132" i="9"/>
  <c r="B133" i="9"/>
  <c r="C133" i="9"/>
  <c r="D133" i="9"/>
  <c r="B134" i="9"/>
  <c r="C134" i="9"/>
  <c r="D134" i="9"/>
  <c r="B135" i="9"/>
  <c r="C135" i="9"/>
  <c r="D135" i="9"/>
  <c r="B136" i="9"/>
  <c r="C136" i="9"/>
  <c r="D136" i="9"/>
  <c r="B137" i="9"/>
  <c r="C137" i="9"/>
  <c r="D137" i="9"/>
  <c r="B138" i="9"/>
  <c r="C138" i="9"/>
  <c r="D138" i="9"/>
  <c r="B139" i="9"/>
  <c r="C139" i="9"/>
  <c r="D139" i="9"/>
  <c r="B140" i="9"/>
  <c r="C140" i="9"/>
  <c r="D140" i="9"/>
  <c r="B141" i="9"/>
  <c r="C141" i="9"/>
  <c r="D141" i="9"/>
  <c r="B142" i="9"/>
  <c r="C142" i="9"/>
  <c r="D142" i="9"/>
  <c r="B143" i="9"/>
  <c r="C143" i="9"/>
  <c r="D143" i="9"/>
  <c r="B144" i="9"/>
  <c r="C144" i="9"/>
  <c r="D144" i="9"/>
  <c r="B145" i="9"/>
  <c r="C145" i="9"/>
  <c r="D145" i="9"/>
  <c r="B146" i="9"/>
  <c r="C146" i="9"/>
  <c r="D146" i="9"/>
  <c r="B147" i="9"/>
  <c r="C147" i="9"/>
  <c r="D147" i="9"/>
  <c r="B148" i="9"/>
  <c r="C148" i="9"/>
  <c r="D148" i="9"/>
  <c r="B149" i="9"/>
  <c r="C149" i="9"/>
  <c r="D149" i="9"/>
  <c r="B150" i="9"/>
  <c r="C150" i="9"/>
  <c r="D150" i="9"/>
  <c r="B151" i="9"/>
  <c r="C151" i="9"/>
  <c r="D151" i="9"/>
  <c r="B152" i="9"/>
  <c r="C152" i="9"/>
  <c r="D152" i="9"/>
  <c r="B153" i="9"/>
  <c r="C153" i="9"/>
  <c r="D153" i="9"/>
  <c r="B154" i="9"/>
  <c r="C154" i="9"/>
  <c r="D154" i="9"/>
  <c r="B155" i="9"/>
  <c r="C155" i="9"/>
  <c r="D155" i="9"/>
  <c r="B156" i="9"/>
  <c r="C156" i="9"/>
  <c r="D156" i="9"/>
  <c r="B157" i="9"/>
  <c r="C157" i="9"/>
  <c r="D157" i="9"/>
  <c r="B158" i="9"/>
  <c r="C158" i="9"/>
  <c r="D158" i="9"/>
  <c r="B159" i="9"/>
  <c r="C159" i="9"/>
  <c r="D159" i="9"/>
  <c r="B160" i="9"/>
  <c r="C160" i="9"/>
  <c r="D160" i="9"/>
  <c r="B161" i="9"/>
  <c r="C161" i="9"/>
  <c r="D161" i="9"/>
  <c r="B162" i="9"/>
  <c r="C162" i="9"/>
  <c r="D162" i="9"/>
  <c r="B163" i="9"/>
  <c r="C163" i="9"/>
  <c r="D163" i="9"/>
  <c r="B164" i="9"/>
  <c r="C164" i="9"/>
  <c r="D164" i="9"/>
  <c r="B165" i="9"/>
  <c r="C165" i="9"/>
  <c r="D165" i="9"/>
  <c r="B166" i="9"/>
  <c r="C166" i="9"/>
  <c r="D166" i="9"/>
  <c r="B167" i="9"/>
  <c r="C167" i="9"/>
  <c r="D167" i="9"/>
  <c r="B168" i="9"/>
  <c r="C168" i="9"/>
  <c r="D168" i="9"/>
  <c r="B169" i="9"/>
  <c r="C169" i="9"/>
  <c r="D169" i="9"/>
  <c r="B170" i="9"/>
  <c r="C170" i="9"/>
  <c r="D170" i="9"/>
  <c r="B171" i="9"/>
  <c r="C171" i="9"/>
  <c r="D171" i="9"/>
  <c r="B172" i="9"/>
  <c r="C172" i="9"/>
  <c r="D172" i="9"/>
  <c r="B173" i="9"/>
  <c r="C173" i="9"/>
  <c r="D173" i="9"/>
  <c r="B174" i="9"/>
  <c r="C174" i="9"/>
  <c r="D174" i="9"/>
  <c r="B175" i="9"/>
  <c r="C175" i="9"/>
  <c r="D175" i="9"/>
  <c r="B176" i="9"/>
  <c r="C176" i="9"/>
  <c r="D176" i="9"/>
  <c r="B177" i="9"/>
  <c r="C177" i="9"/>
  <c r="D177" i="9"/>
  <c r="B178" i="9"/>
  <c r="C178" i="9"/>
  <c r="D178" i="9"/>
  <c r="B179" i="9"/>
  <c r="C179" i="9"/>
  <c r="D179" i="9"/>
  <c r="B180" i="9"/>
  <c r="C180" i="9"/>
  <c r="D180" i="9"/>
  <c r="B181" i="9"/>
  <c r="C181" i="9"/>
  <c r="D181" i="9"/>
  <c r="B182" i="9"/>
  <c r="C182" i="9"/>
  <c r="D182" i="9"/>
  <c r="B183" i="9"/>
  <c r="C183" i="9"/>
  <c r="D183" i="9"/>
  <c r="B184" i="9"/>
  <c r="C184" i="9"/>
  <c r="D184" i="9"/>
  <c r="B185" i="9"/>
  <c r="C185" i="9"/>
  <c r="D185" i="9"/>
  <c r="B186" i="9"/>
  <c r="C186" i="9"/>
  <c r="D186" i="9"/>
  <c r="B187" i="9"/>
  <c r="C187" i="9"/>
  <c r="D187" i="9"/>
  <c r="B188" i="9"/>
  <c r="C188" i="9"/>
  <c r="D188" i="9"/>
  <c r="B189" i="9"/>
  <c r="C189" i="9"/>
  <c r="D189" i="9"/>
  <c r="B190" i="9"/>
  <c r="C190" i="9"/>
  <c r="D190" i="9"/>
  <c r="B191" i="9"/>
  <c r="C191" i="9"/>
  <c r="D191" i="9"/>
  <c r="B192" i="9"/>
  <c r="C192" i="9"/>
  <c r="D192" i="9"/>
  <c r="B193" i="9"/>
  <c r="C193" i="9"/>
  <c r="D193" i="9"/>
  <c r="B194" i="9"/>
  <c r="C194" i="9"/>
  <c r="D194" i="9"/>
  <c r="B195" i="9"/>
  <c r="C195" i="9"/>
  <c r="D195" i="9"/>
  <c r="B196" i="9"/>
  <c r="C196" i="9"/>
  <c r="D196" i="9"/>
  <c r="B197" i="9"/>
  <c r="C197" i="9"/>
  <c r="D197" i="9"/>
  <c r="B198" i="9"/>
  <c r="C198" i="9"/>
  <c r="D198" i="9"/>
  <c r="B199" i="9"/>
  <c r="C199" i="9"/>
  <c r="D199" i="9"/>
  <c r="B200" i="9"/>
  <c r="C200" i="9"/>
  <c r="D200" i="9"/>
  <c r="B201" i="9"/>
  <c r="C201" i="9"/>
  <c r="D201" i="9"/>
  <c r="B202" i="9"/>
  <c r="C202" i="9"/>
  <c r="D202" i="9"/>
  <c r="B203" i="9"/>
  <c r="C203" i="9"/>
  <c r="D203" i="9"/>
  <c r="B204" i="9"/>
  <c r="C204" i="9"/>
  <c r="D204" i="9"/>
  <c r="B205" i="9"/>
  <c r="C205" i="9"/>
  <c r="D205" i="9"/>
  <c r="B206" i="9"/>
  <c r="C206" i="9"/>
  <c r="D206" i="9"/>
  <c r="B207" i="9"/>
  <c r="C207" i="9"/>
  <c r="D207" i="9"/>
  <c r="B208" i="9"/>
  <c r="C208" i="9"/>
  <c r="D208" i="9"/>
  <c r="B209" i="9"/>
  <c r="C209" i="9"/>
  <c r="D209" i="9"/>
  <c r="B210" i="9"/>
  <c r="C210" i="9"/>
  <c r="D210" i="9"/>
  <c r="B211" i="9"/>
  <c r="C211" i="9"/>
  <c r="D211" i="9"/>
  <c r="B212" i="9"/>
  <c r="C212" i="9"/>
  <c r="D212" i="9"/>
  <c r="B213" i="9"/>
  <c r="C213" i="9"/>
  <c r="D213" i="9"/>
  <c r="B214" i="9"/>
  <c r="C214" i="9"/>
  <c r="D214" i="9"/>
  <c r="B215" i="9"/>
  <c r="C215" i="9"/>
  <c r="D215" i="9"/>
  <c r="B216" i="9"/>
  <c r="C216" i="9"/>
  <c r="D216" i="9"/>
  <c r="B217" i="9"/>
  <c r="C217" i="9"/>
  <c r="D217" i="9"/>
  <c r="B218" i="9"/>
  <c r="C218" i="9"/>
  <c r="D218" i="9"/>
  <c r="B219" i="9"/>
  <c r="C219" i="9"/>
  <c r="D219" i="9"/>
  <c r="B220" i="9"/>
  <c r="C220" i="9"/>
  <c r="D220" i="9"/>
  <c r="B221" i="9"/>
  <c r="C221" i="9"/>
  <c r="D221" i="9"/>
  <c r="B222" i="9"/>
  <c r="C222" i="9"/>
  <c r="D222" i="9"/>
  <c r="B223" i="9"/>
  <c r="C223" i="9"/>
  <c r="D223" i="9"/>
  <c r="B224" i="9"/>
  <c r="C224" i="9"/>
  <c r="D224" i="9"/>
  <c r="B225" i="9"/>
  <c r="C225" i="9"/>
  <c r="D225" i="9"/>
  <c r="B226" i="9"/>
  <c r="C226" i="9"/>
  <c r="D226" i="9"/>
  <c r="B227" i="9"/>
  <c r="C227" i="9"/>
  <c r="D227" i="9"/>
  <c r="B228" i="9"/>
  <c r="C228" i="9"/>
  <c r="D228" i="9"/>
  <c r="B229" i="9"/>
  <c r="C229" i="9"/>
  <c r="D229" i="9"/>
  <c r="B230" i="9"/>
  <c r="C230" i="9"/>
  <c r="D230" i="9"/>
  <c r="B231" i="9"/>
  <c r="C231" i="9"/>
  <c r="D231" i="9"/>
  <c r="B232" i="9"/>
  <c r="C232" i="9"/>
  <c r="D232" i="9"/>
  <c r="B233" i="9"/>
  <c r="C233" i="9"/>
  <c r="D233" i="9"/>
  <c r="B234" i="9"/>
  <c r="C234" i="9"/>
  <c r="D234" i="9"/>
  <c r="B235" i="9"/>
  <c r="C235" i="9"/>
  <c r="D235" i="9"/>
  <c r="B236" i="9"/>
  <c r="C236" i="9"/>
  <c r="D236" i="9"/>
  <c r="B237" i="9"/>
  <c r="C237" i="9"/>
  <c r="D237" i="9"/>
  <c r="B238" i="9"/>
  <c r="C238" i="9"/>
  <c r="D238" i="9"/>
  <c r="B239" i="9"/>
  <c r="C239" i="9"/>
  <c r="D239" i="9"/>
  <c r="B240" i="9"/>
  <c r="C240" i="9"/>
  <c r="D240" i="9"/>
  <c r="B241" i="9"/>
  <c r="C241" i="9"/>
  <c r="D241" i="9"/>
  <c r="B242" i="9"/>
  <c r="C242" i="9"/>
  <c r="D242" i="9"/>
  <c r="B243" i="9"/>
  <c r="C243" i="9"/>
  <c r="D243" i="9"/>
  <c r="B244" i="9"/>
  <c r="C244" i="9"/>
  <c r="D244" i="9"/>
  <c r="B245" i="9"/>
  <c r="C245" i="9"/>
  <c r="D245" i="9"/>
  <c r="B246" i="9"/>
  <c r="C246" i="9"/>
  <c r="D246" i="9"/>
  <c r="B247" i="9"/>
  <c r="C247" i="9"/>
  <c r="D247" i="9"/>
  <c r="B248" i="9"/>
  <c r="C248" i="9"/>
  <c r="D248" i="9"/>
  <c r="B249" i="9"/>
  <c r="C249" i="9"/>
  <c r="D249" i="9"/>
  <c r="B250" i="9"/>
  <c r="C250" i="9"/>
  <c r="D250" i="9"/>
  <c r="B251" i="9"/>
  <c r="C251" i="9"/>
  <c r="D251" i="9"/>
  <c r="B252" i="9"/>
  <c r="C252" i="9"/>
  <c r="D252" i="9"/>
  <c r="B253" i="9"/>
  <c r="C253" i="9"/>
  <c r="D253" i="9"/>
  <c r="B254" i="9"/>
  <c r="C254" i="9"/>
  <c r="D254" i="9"/>
  <c r="B255" i="9"/>
  <c r="C255" i="9"/>
  <c r="D255" i="9"/>
  <c r="B256" i="9"/>
  <c r="C256" i="9"/>
  <c r="D256" i="9"/>
  <c r="B257" i="9"/>
  <c r="C257" i="9"/>
  <c r="D257" i="9"/>
  <c r="B258" i="9"/>
  <c r="C258" i="9"/>
  <c r="D258" i="9"/>
  <c r="B259" i="9"/>
  <c r="C259" i="9"/>
  <c r="D259" i="9"/>
  <c r="B260" i="9"/>
  <c r="C260" i="9"/>
  <c r="D260" i="9"/>
  <c r="B261" i="9"/>
  <c r="C261" i="9"/>
  <c r="D261" i="9"/>
  <c r="B262" i="9"/>
  <c r="C262" i="9"/>
  <c r="D262" i="9"/>
  <c r="B263" i="9"/>
  <c r="C263" i="9"/>
  <c r="D263" i="9"/>
  <c r="B264" i="9"/>
  <c r="C264" i="9"/>
  <c r="D264" i="9"/>
  <c r="B265" i="9"/>
  <c r="C265" i="9"/>
  <c r="D265" i="9"/>
  <c r="B266" i="9"/>
  <c r="C266" i="9"/>
  <c r="D266" i="9"/>
  <c r="B267" i="9"/>
  <c r="C267" i="9"/>
  <c r="D267" i="9"/>
  <c r="B268" i="9"/>
  <c r="C268" i="9"/>
  <c r="D268" i="9"/>
  <c r="B269" i="9"/>
  <c r="C269" i="9"/>
  <c r="D269" i="9"/>
  <c r="B270" i="9"/>
  <c r="C270" i="9"/>
  <c r="D270" i="9"/>
  <c r="B271" i="9"/>
  <c r="C271" i="9"/>
  <c r="D271" i="9"/>
  <c r="B272" i="9"/>
  <c r="C272" i="9"/>
  <c r="D272" i="9"/>
  <c r="B273" i="9"/>
  <c r="C273" i="9"/>
  <c r="D273" i="9"/>
  <c r="B274" i="9"/>
  <c r="C274" i="9"/>
  <c r="D274" i="9"/>
  <c r="B275" i="9"/>
  <c r="C275" i="9"/>
  <c r="D275" i="9"/>
  <c r="B276" i="9"/>
  <c r="C276" i="9"/>
  <c r="D276" i="9"/>
  <c r="B277" i="9"/>
  <c r="C277" i="9"/>
  <c r="D277" i="9"/>
  <c r="B278" i="9"/>
  <c r="C278" i="9"/>
  <c r="D278" i="9"/>
  <c r="B279" i="9"/>
  <c r="C279" i="9"/>
  <c r="D279" i="9"/>
  <c r="B280" i="9"/>
  <c r="C280" i="9"/>
  <c r="D280" i="9"/>
  <c r="B281" i="9"/>
  <c r="C281" i="9"/>
  <c r="D281" i="9"/>
  <c r="B282" i="9"/>
  <c r="C282" i="9"/>
  <c r="D282" i="9"/>
  <c r="B283" i="9"/>
  <c r="C283" i="9"/>
  <c r="D283" i="9"/>
  <c r="B284" i="9"/>
  <c r="C284" i="9"/>
  <c r="D284" i="9"/>
  <c r="B285" i="9"/>
  <c r="C285" i="9"/>
  <c r="D285" i="9"/>
  <c r="B286" i="9"/>
  <c r="C286" i="9"/>
  <c r="D286" i="9"/>
  <c r="B287" i="9"/>
  <c r="C287" i="9"/>
  <c r="D287" i="9"/>
  <c r="B288" i="9"/>
  <c r="C288" i="9"/>
  <c r="D288" i="9"/>
  <c r="B289" i="9"/>
  <c r="C289" i="9"/>
  <c r="D289" i="9"/>
  <c r="B290" i="9"/>
  <c r="C290" i="9"/>
  <c r="D290" i="9"/>
  <c r="B291" i="9"/>
  <c r="C291" i="9"/>
  <c r="D291" i="9"/>
  <c r="B292" i="9"/>
  <c r="C292" i="9"/>
  <c r="D292" i="9"/>
  <c r="B293" i="9"/>
  <c r="C293" i="9"/>
  <c r="D293" i="9"/>
  <c r="B294" i="9"/>
  <c r="C294" i="9"/>
  <c r="D294" i="9"/>
  <c r="B295" i="9"/>
  <c r="C295" i="9"/>
  <c r="D295" i="9"/>
  <c r="B296" i="9"/>
  <c r="C296" i="9"/>
  <c r="D296" i="9"/>
  <c r="B297" i="9"/>
  <c r="C297" i="9"/>
  <c r="D297" i="9"/>
  <c r="B298" i="9"/>
  <c r="C298" i="9"/>
  <c r="D298" i="9"/>
  <c r="B299" i="9"/>
  <c r="C299" i="9"/>
  <c r="D299" i="9"/>
  <c r="B300" i="9"/>
  <c r="C300" i="9"/>
  <c r="D300" i="9"/>
  <c r="B301" i="9"/>
  <c r="C301" i="9"/>
  <c r="D301" i="9"/>
  <c r="B302" i="9"/>
  <c r="C302" i="9"/>
  <c r="D302" i="9"/>
  <c r="B303" i="9"/>
  <c r="C303" i="9"/>
  <c r="D303" i="9"/>
  <c r="B304" i="9"/>
  <c r="C304" i="9"/>
  <c r="D304" i="9"/>
  <c r="B305" i="9"/>
  <c r="C305" i="9"/>
  <c r="D305" i="9"/>
  <c r="B306" i="9"/>
  <c r="C306" i="9"/>
  <c r="D306" i="9"/>
  <c r="B307" i="9"/>
  <c r="C307" i="9"/>
  <c r="D307" i="9"/>
  <c r="B308" i="9"/>
  <c r="C308" i="9"/>
  <c r="D308" i="9"/>
  <c r="B309" i="9"/>
  <c r="C309" i="9"/>
  <c r="D309" i="9"/>
  <c r="B310" i="9"/>
  <c r="C310" i="9"/>
  <c r="D310" i="9"/>
  <c r="B311" i="9"/>
  <c r="C311" i="9"/>
  <c r="D311" i="9"/>
  <c r="B312" i="9"/>
  <c r="C312" i="9"/>
  <c r="D312" i="9"/>
  <c r="B313" i="9"/>
  <c r="C313" i="9"/>
  <c r="D313" i="9"/>
  <c r="B314" i="9"/>
  <c r="C314" i="9"/>
  <c r="D314" i="9"/>
  <c r="B315" i="9"/>
  <c r="C315" i="9"/>
  <c r="D315" i="9"/>
  <c r="B316" i="9"/>
  <c r="C316" i="9"/>
  <c r="D316" i="9"/>
  <c r="B317" i="9"/>
  <c r="C317" i="9"/>
  <c r="D317" i="9"/>
  <c r="B318" i="9"/>
  <c r="C318" i="9"/>
  <c r="D318" i="9"/>
  <c r="B319" i="9"/>
  <c r="C319" i="9"/>
  <c r="D319" i="9"/>
  <c r="B320" i="9"/>
  <c r="C320" i="9"/>
  <c r="D320" i="9"/>
  <c r="B321" i="9"/>
  <c r="C321" i="9"/>
  <c r="D321" i="9"/>
  <c r="B322" i="9"/>
  <c r="C322" i="9"/>
  <c r="D322" i="9"/>
  <c r="B323" i="9"/>
  <c r="C323" i="9"/>
  <c r="D323" i="9"/>
  <c r="B324" i="9"/>
  <c r="C324" i="9"/>
  <c r="D324" i="9"/>
  <c r="B325" i="9"/>
  <c r="C325" i="9"/>
  <c r="D325" i="9"/>
  <c r="B326" i="9"/>
  <c r="C326" i="9"/>
  <c r="D326" i="9"/>
  <c r="B327" i="9"/>
  <c r="C327" i="9"/>
  <c r="D327" i="9"/>
  <c r="B328" i="9"/>
  <c r="C328" i="9"/>
  <c r="D328" i="9"/>
  <c r="B329" i="9"/>
  <c r="C329" i="9"/>
  <c r="D329" i="9"/>
  <c r="B330" i="9"/>
  <c r="C330" i="9"/>
  <c r="D330" i="9"/>
  <c r="B331" i="9"/>
  <c r="C331" i="9"/>
  <c r="D331" i="9"/>
  <c r="B332" i="9"/>
  <c r="C332" i="9"/>
  <c r="D332" i="9"/>
  <c r="B333" i="9"/>
  <c r="C333" i="9"/>
  <c r="D333" i="9"/>
  <c r="B334" i="9"/>
  <c r="C334" i="9"/>
  <c r="D334" i="9"/>
  <c r="B335" i="9"/>
  <c r="C335" i="9"/>
  <c r="D335" i="9"/>
  <c r="B336" i="9"/>
  <c r="C336" i="9"/>
  <c r="D336" i="9"/>
  <c r="B337" i="9"/>
  <c r="C337" i="9"/>
  <c r="D337" i="9"/>
  <c r="B338" i="9"/>
  <c r="C338" i="9"/>
  <c r="D338" i="9"/>
  <c r="B339" i="9"/>
  <c r="C339" i="9"/>
  <c r="D339" i="9"/>
  <c r="B340" i="9"/>
  <c r="C340" i="9"/>
  <c r="D340" i="9"/>
  <c r="B341" i="9"/>
  <c r="C341" i="9"/>
  <c r="D341" i="9"/>
  <c r="B342" i="9"/>
  <c r="C342" i="9"/>
  <c r="D342" i="9"/>
  <c r="B343" i="9"/>
  <c r="C343" i="9"/>
  <c r="D343" i="9"/>
  <c r="B344" i="9"/>
  <c r="C344" i="9"/>
  <c r="D344" i="9"/>
  <c r="B345" i="9"/>
  <c r="C345" i="9"/>
  <c r="D345" i="9"/>
  <c r="B346" i="9"/>
  <c r="C346" i="9"/>
  <c r="D346" i="9"/>
  <c r="B347" i="9"/>
  <c r="C347" i="9"/>
  <c r="D347" i="9"/>
  <c r="B348" i="9"/>
  <c r="C348" i="9"/>
  <c r="D348" i="9"/>
  <c r="B349" i="9"/>
  <c r="C349" i="9"/>
  <c r="D349" i="9"/>
  <c r="B350" i="9"/>
  <c r="C350" i="9"/>
  <c r="D350" i="9"/>
  <c r="B351" i="9"/>
  <c r="C351" i="9"/>
  <c r="D351" i="9"/>
  <c r="B352" i="9"/>
  <c r="C352" i="9"/>
  <c r="D352" i="9"/>
  <c r="B353" i="9"/>
  <c r="C353" i="9"/>
  <c r="D353" i="9"/>
  <c r="B354" i="9"/>
  <c r="C354" i="9"/>
  <c r="D354" i="9"/>
  <c r="B355" i="9"/>
  <c r="C355" i="9"/>
  <c r="D355" i="9"/>
  <c r="B356" i="9"/>
  <c r="C356" i="9"/>
  <c r="D356" i="9"/>
  <c r="B357" i="9"/>
  <c r="C357" i="9"/>
  <c r="D357" i="9"/>
  <c r="B358" i="9"/>
  <c r="C358" i="9"/>
  <c r="D358" i="9"/>
  <c r="B359" i="9"/>
  <c r="C359" i="9"/>
  <c r="D359" i="9"/>
  <c r="B360" i="9"/>
  <c r="C360" i="9"/>
  <c r="D360" i="9"/>
  <c r="B361" i="9"/>
  <c r="C361" i="9"/>
  <c r="D361" i="9"/>
  <c r="B362" i="9"/>
  <c r="C362" i="9"/>
  <c r="D362" i="9"/>
  <c r="B363" i="9"/>
  <c r="C363" i="9"/>
  <c r="D363" i="9"/>
  <c r="B364" i="9"/>
  <c r="C364" i="9"/>
  <c r="D364" i="9"/>
  <c r="B365" i="9"/>
  <c r="C365" i="9"/>
  <c r="D365" i="9"/>
  <c r="B366" i="9"/>
  <c r="C366" i="9"/>
  <c r="D366" i="9"/>
  <c r="B367" i="9"/>
  <c r="C367" i="9"/>
  <c r="D367" i="9"/>
  <c r="B368" i="9"/>
  <c r="C368" i="9"/>
  <c r="D368" i="9"/>
  <c r="B369" i="9"/>
  <c r="C369" i="9"/>
  <c r="D369" i="9"/>
  <c r="B370" i="9"/>
  <c r="C370" i="9"/>
  <c r="D370" i="9"/>
  <c r="B371" i="9"/>
  <c r="C371" i="9"/>
  <c r="D371" i="9"/>
  <c r="B372" i="9"/>
  <c r="C372" i="9"/>
  <c r="D372" i="9"/>
  <c r="B373" i="9"/>
  <c r="C373" i="9"/>
  <c r="D373" i="9"/>
  <c r="B374" i="9"/>
  <c r="C374" i="9"/>
  <c r="D374" i="9"/>
  <c r="B375" i="9"/>
  <c r="C375" i="9"/>
  <c r="D375" i="9"/>
  <c r="B376" i="9"/>
  <c r="C376" i="9"/>
  <c r="D376" i="9"/>
  <c r="B377" i="9"/>
  <c r="C377" i="9"/>
  <c r="D377" i="9"/>
  <c r="B378" i="9"/>
  <c r="C378" i="9"/>
  <c r="D378" i="9"/>
  <c r="B379" i="9"/>
  <c r="C379" i="9"/>
  <c r="D379" i="9"/>
  <c r="B380" i="9"/>
  <c r="C380" i="9"/>
  <c r="D380" i="9"/>
  <c r="B381" i="9"/>
  <c r="C381" i="9"/>
  <c r="D381" i="9"/>
  <c r="B382" i="9"/>
  <c r="C382" i="9"/>
  <c r="D382" i="9"/>
  <c r="B383" i="9"/>
  <c r="C383" i="9"/>
  <c r="D383" i="9"/>
  <c r="B384" i="9"/>
  <c r="C384" i="9"/>
  <c r="D384" i="9"/>
  <c r="B385" i="9"/>
  <c r="C385" i="9"/>
  <c r="D385" i="9"/>
  <c r="B386" i="9"/>
  <c r="C386" i="9"/>
  <c r="D386" i="9"/>
  <c r="B387" i="9"/>
  <c r="C387" i="9"/>
  <c r="D387" i="9"/>
  <c r="B388" i="9"/>
  <c r="C388" i="9"/>
  <c r="D388" i="9"/>
  <c r="B389" i="9"/>
  <c r="C389" i="9"/>
  <c r="D389" i="9"/>
  <c r="B390" i="9"/>
  <c r="C390" i="9"/>
  <c r="D390" i="9"/>
  <c r="B391" i="9"/>
  <c r="C391" i="9"/>
  <c r="D391" i="9"/>
  <c r="B392" i="9"/>
  <c r="C392" i="9"/>
  <c r="D392" i="9"/>
  <c r="B393" i="9"/>
  <c r="C393" i="9"/>
  <c r="D393" i="9"/>
  <c r="B394" i="9"/>
  <c r="C394" i="9"/>
  <c r="D394" i="9"/>
  <c r="B395" i="9"/>
  <c r="C395" i="9"/>
  <c r="D395" i="9"/>
  <c r="B396" i="9"/>
  <c r="C396" i="9"/>
  <c r="D396" i="9"/>
  <c r="B397" i="9"/>
  <c r="C397" i="9"/>
  <c r="D397" i="9"/>
  <c r="B398" i="9"/>
  <c r="C398" i="9"/>
  <c r="D398" i="9"/>
  <c r="B399" i="9"/>
  <c r="C399" i="9"/>
  <c r="D399" i="9"/>
  <c r="B400" i="9"/>
  <c r="C400" i="9"/>
  <c r="D400" i="9"/>
  <c r="B401" i="9"/>
  <c r="C401" i="9"/>
  <c r="D401" i="9"/>
  <c r="B402" i="9"/>
  <c r="C402" i="9"/>
  <c r="D402" i="9"/>
  <c r="B403" i="9"/>
  <c r="C403" i="9"/>
  <c r="D403" i="9"/>
  <c r="B404" i="9"/>
  <c r="C404" i="9"/>
  <c r="D404" i="9"/>
  <c r="B405" i="9"/>
  <c r="C405" i="9"/>
  <c r="D405" i="9"/>
  <c r="B406" i="9"/>
  <c r="C406" i="9"/>
  <c r="D406" i="9"/>
  <c r="B407" i="9"/>
  <c r="C407" i="9"/>
  <c r="D407" i="9"/>
  <c r="B408" i="9"/>
  <c r="C408" i="9"/>
  <c r="D408" i="9"/>
  <c r="B409" i="9"/>
  <c r="C409" i="9"/>
  <c r="D409" i="9"/>
  <c r="B410" i="9"/>
  <c r="C410" i="9"/>
  <c r="D410" i="9"/>
  <c r="B411" i="9"/>
  <c r="C411" i="9"/>
  <c r="D411" i="9"/>
  <c r="B412" i="9"/>
  <c r="C412" i="9"/>
  <c r="D412" i="9"/>
  <c r="B413" i="9"/>
  <c r="C413" i="9"/>
  <c r="D413" i="9"/>
  <c r="B414" i="9"/>
  <c r="C414" i="9"/>
  <c r="D414" i="9"/>
  <c r="B415" i="9"/>
  <c r="C415" i="9"/>
  <c r="D415" i="9"/>
  <c r="B416" i="9"/>
  <c r="C416" i="9"/>
  <c r="D416" i="9"/>
  <c r="B417" i="9"/>
  <c r="C417" i="9"/>
  <c r="D417" i="9"/>
  <c r="B418" i="9"/>
  <c r="C418" i="9"/>
  <c r="D418" i="9"/>
  <c r="B419" i="9"/>
  <c r="C419" i="9"/>
  <c r="D419" i="9"/>
  <c r="B420" i="9"/>
  <c r="C420" i="9"/>
  <c r="D420" i="9"/>
  <c r="B421" i="9"/>
  <c r="C421" i="9"/>
  <c r="D421" i="9"/>
  <c r="B422" i="9"/>
  <c r="C422" i="9"/>
  <c r="D422" i="9"/>
  <c r="B423" i="9"/>
  <c r="C423" i="9"/>
  <c r="D423" i="9"/>
  <c r="B424" i="9"/>
  <c r="C424" i="9"/>
  <c r="D424" i="9"/>
  <c r="B425" i="9"/>
  <c r="C425" i="9"/>
  <c r="D425" i="9"/>
  <c r="B426" i="9"/>
  <c r="C426" i="9"/>
  <c r="D426" i="9"/>
  <c r="B427" i="9"/>
  <c r="C427" i="9"/>
  <c r="D427" i="9"/>
  <c r="B428" i="9"/>
  <c r="C428" i="9"/>
  <c r="D428" i="9"/>
  <c r="B429" i="9"/>
  <c r="C429" i="9"/>
  <c r="D429" i="9"/>
  <c r="B430" i="9"/>
  <c r="C430" i="9"/>
  <c r="D430" i="9"/>
  <c r="B431" i="9"/>
  <c r="C431" i="9"/>
  <c r="D431" i="9"/>
  <c r="B432" i="9"/>
  <c r="C432" i="9"/>
  <c r="D432" i="9"/>
  <c r="B433" i="9"/>
  <c r="C433" i="9"/>
  <c r="D433" i="9"/>
  <c r="B434" i="9"/>
  <c r="C434" i="9"/>
  <c r="D434" i="9"/>
  <c r="B435" i="9"/>
  <c r="C435" i="9"/>
  <c r="D435" i="9"/>
  <c r="D4" i="9"/>
  <c r="C4"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2" i="8"/>
</calcChain>
</file>

<file path=xl/sharedStrings.xml><?xml version="1.0" encoding="utf-8"?>
<sst xmlns="http://schemas.openxmlformats.org/spreadsheetml/2006/main" count="4581" uniqueCount="977">
  <si>
    <t>Title</t>
  </si>
  <si>
    <t>Author</t>
  </si>
  <si>
    <t>Date/Time</t>
  </si>
  <si>
    <t>Groups</t>
  </si>
  <si>
    <t>Description</t>
  </si>
  <si>
    <t>Time</t>
  </si>
  <si>
    <t>Root Name</t>
  </si>
  <si>
    <t>PPUFMS_SENIS_R_20231013_154917_Hall_FieldMap</t>
  </si>
  <si>
    <t>Group</t>
  </si>
  <si>
    <t>Channels</t>
  </si>
  <si>
    <t>enabled</t>
  </si>
  <si>
    <t>folder</t>
  </si>
  <si>
    <t>magnet</t>
  </si>
  <si>
    <t>prefix</t>
  </si>
  <si>
    <t>run</t>
  </si>
  <si>
    <t>storageType</t>
  </si>
  <si>
    <t>suffix</t>
  </si>
  <si>
    <t>useCaptions</t>
  </si>
  <si>
    <t>Properties</t>
  </si>
  <si>
    <t>TRUE</t>
  </si>
  <si>
    <t>C:\Data\PPUFMS</t>
  </si>
  <si>
    <t>EMPHATIC_02</t>
  </si>
  <si>
    <t>PPUFMS_SENIS_</t>
  </si>
  <si>
    <t>R_20231013_154917_Hall_FieldMap</t>
  </si>
  <si>
    <t>TDMS</t>
  </si>
  <si>
    <t>.tdms</t>
  </si>
  <si>
    <t>FALSE</t>
  </si>
  <si>
    <t>Channel</t>
  </si>
  <si>
    <t>Datatype</t>
  </si>
  <si>
    <t>Unit</t>
  </si>
  <si>
    <t>Length</t>
  </si>
  <si>
    <t>Minimum</t>
  </si>
  <si>
    <t>Maximum</t>
  </si>
  <si>
    <t>Start Index</t>
  </si>
  <si>
    <t>run:R_20231013_154917</t>
  </si>
  <si>
    <t>ID</t>
  </si>
  <si>
    <t>DT_STRING</t>
  </si>
  <si>
    <t>R_20231013_154917</t>
  </si>
  <si>
    <t>15:49:20 13 Oct 2023</t>
  </si>
  <si>
    <t>Magnet.name</t>
  </si>
  <si>
    <t>Measurement</t>
  </si>
  <si>
    <t>FieldMap</t>
  </si>
  <si>
    <t>Configuration.file</t>
  </si>
  <si>
    <t>C:\emma\Sandbox\Senis\config\PPUFMS_SENIS_EMPHATIC.ini</t>
  </si>
  <si>
    <t>User</t>
  </si>
  <si>
    <t>tartaglia</t>
  </si>
  <si>
    <t>ScriptFile</t>
  </si>
  <si>
    <t>FMSRotPlane.py</t>
  </si>
  <si>
    <t>ParametersFile</t>
  </si>
  <si>
    <t>FMSRotPlane.dat</t>
  </si>
  <si>
    <t>ScriptFolder</t>
  </si>
  <si>
    <t>C:\emma\Sandbox\Senis\scripts</t>
  </si>
  <si>
    <t>OutputFile</t>
  </si>
  <si>
    <t>C:\Data\PPUFMS\EMPHATIC_02\PPUFMS_SENIS_R_20231013_154917_Hall_FieldMap.tdms</t>
  </si>
  <si>
    <t>System</t>
  </si>
  <si>
    <t>StandA</t>
  </si>
  <si>
    <t>DAT File</t>
  </si>
  <si>
    <t xml:space="preserve">SVN Revision: </t>
  </si>
  <si>
    <t/>
  </si>
  <si>
    <t xml:space="preserve"># FMS Rotating Plane measurement
# EMPHATIC permanent magnet, SENIS probe
# Jerzy Nogiec 09/26/2023
#----------------------------------------------
#system parameters
magic.code = FMSRotPlane_1.1.1
method = Hall
magnet = DIPOLE
measurement = FieldMap
system = Stand A
#----------------------------------------------
#probe information
#SENIS probe id
probeData = [probe1=03A05F]
#----------------------------------------------
#elog.ON = TRUE to log entries to tidata.fnal.gov/testelog
elog.ON = TRUE
#----------------------------------------------
#motion parameters
motion.speed = 2
#delay to stabilize after moving and before Hall readout
motion.delay = 1
#wait time in sec for homing move to finish
motion.timeout = 600
#stage acceleration during move
motion.defaultRampRate = 1000
# if home.skip=TRUE, homing is skipped for all axes
motion.home.skip = TRUE
#stage acceleration during homing
motion.home.homeRampRate = 1000
#stage speed during homing
motion.home.speed = 20
#----------------------------------------------
#position parameters
# ORIGIN [X,Y,Z] - absolute coordinates of the center
motion.origin = [398.0, -447.4, 287.5]
# List of positions [start, step, max]; coordinates relative to ORIGIN
position.angle = [[0, 30, 360]]
position.radius = [[5, 5, 15.1]]
position.Z = [[0, 5.0, 55.1]]
# Limits on range of motions for axes X,Y,Z
limits.radius = 15.1
limits.Zrange = [77, 350]
</t>
  </si>
  <si>
    <t>PY File</t>
  </si>
  <si>
    <t xml:space="preserve"># FMS Rotation Plane measurement
# EMPHATIC permanent magnet, SENIS probe
# Version: 1.0
# Jerzy Nogiec - 9/26/2023
#
# PSEUDOCODE:
"""
  move HOME
  for each angle in angle list:
    move to ORIGIN
    for each radius in radii list:
      rotate by a given angle (move x,y)
      for each zpos distance in Z list:
        read Hall probe
        read current
        read position
        read linear encoder
"""
# --------------------------
import sys
import os
import time
import emma
import re
import math
import numpy
from emmaException import EmmaException
import matplotlib.pyplot as plt
# ------- DEFINITIONS ---
# code to verify the parameter file is of the version expected by script
MAGIC_CODE = 'FMSRotPlane_1.1.1'
X_POSITION = 99999
Y_POSITION = 99999
Z_POSITION = 99999
X_HISTORY = []
Y_HISTORY = []
Z_HISTORY = []
# ---------------------------------------------------------------------------------------
# ------- PROCEDURES -----------
# ---------------------------------------------------------------------------------------
# ---- Parameters ---
# Read parameters from file and return as dictionary: 
#    {'parameter1 : ['value1', ..., 'valueN'], ..., 'parameterN : ['value1', ..., 'valueN']}
def par_read(file):
    params = {}
    lines = emma.readFile(file)
    for line in lines:
        #print(line)
        line = line.strip()
        if (len(line) != 0) and (line[0] != '#'): 
            tokens = line.split()
            name = tokens[0]
            value = tokens[2:]
            params[name] = value
    return (params)
# Verify the magic code inside the parameter file
def par_validate(parameters):
    if (getPar('magic.code', parameters) != MAGIC_CODE):
        raise EmmaException('init', 'Incompatible parameter set')
# Remove all characters except alphanumeric and underscores
def processList(listname):
    for x in listname:
        re.sub(r'\W+', '', x)
    return listname 
def flattenToList(lists):
    #lst=[x for l in lists for x in l]
    #regex=r"\d+"
    regex=r"-?\d+\.?\d*"
    lst=re.findall(regex,lists)
    return lst
# ---- ID ---
# Increase a given field [measurement, repetition, sequence, step] 
def id_inc(ID, field):
    ID[field] = str(int(ID[field]) + 1)
# Reset a given field [measurement, repetition, sequence, step]
def id_reset(ID, field):
    ID[field] = str(0)
# Return ID as string:  'measurement.repetition.sequence.step', e.g. '1.1.1.2'
def id_str(ID):
    return ID['measurement'] + '.' + ID['repetition'] + '.' + \
           ID['sequence']+ '.' + ID['step']
# Return an initial ID as a dictionary with keys [run, measurement, repetition, sequence, step]
def id_init():
    runid = emma.generateRunId()
    return {'run': runid, 'measurement': '0', 'repetition': '0', \
              'sequence': '0', 'step' : '0'}
# ----------DEBUG----------
# emma.py-equivalent functioons used to produce an outline of measurement w/o waiting for responses from components
def debug_awaitEvent(topic, event, component, timeoutInSec):
    return emma.awaitEvents(topic, [event], component, timeoutInSec)
def debug_awaitEvents(topic, events, component, timeoutInSec):
    return ('', '', '', '', '')
def debug_rpc(topic2send, event2send, topic2recv, event2recv, \
        component, timeoutInSec):
    emma.sendEvent("s{}", topic2send, event2send, [])
    return emma.awaitEvent(topic2recv, event2recv, component, timeoutInSec)
# --------------------------------------- MEASUREMENT INIT -----------------------------------------    
# Initialize components
def sys_init(ID, parameters):
    try:
        # Data processing components
        log(ID, "Initializing components",'Debug')
        emma.rpc('control.dataaggregator', 'init.cmd', 'control.system', 'init.ack', 'dataaggregator', 30)
        emma.rpc('control.archiver', 'init.cmd', 'control.system', 'init.ack', 'archiver', 30)
        emma.rpc('control.archivermon', 'init.cmd', 'control.system', 'init.ack', 'archivermon', 30)
        emma.rpc('control.motion', 'init.cmd', 'control.system', 'init.ack', 'motion', 10) 
        emma.sendEvent('s{}','control.motion', 'enable.cmd',['AX','AY','AZ'])
        time.sleep(1)         
        emma.rpc('control.la11', 'init.cmd','control.system', 'init.ack', 'la11', 30)
        emma.rpc('control.voltmeter', 'init.cmd', 'control.system', 'init.ack', 'voltmeter', 10) 
        if (parameters['elog.ON'][0] == 'TRUE'):
            log(ID, "elog ON",'Debug')
            emma.rpc('control.elog', 'init.cmd','control.system', 'init.ack', 'elog', 30)
        log(ID, "Init completed OK")       
    except EmmaException as e:
        log(ID, "Init error: " + str(e), 'Error')
        raise e
    except Exception as e:
        log(ID, "Init error: " + str(e), 'Error')
        raise EmmaException('init', 'Component initialization failed')
# -----------------------------------------------------------------------------------------------
# Set simulation mode
def sys_simulation(ID, parameters):
         emma.setProperty('property.data', 'set.cmd', 'simulation', getPar('simulation', parameters))
# -----------------------------------------------------------------------------------------------
# Cleanup after measurement
def sys_finalize(ID):
    # stop archiver
    log(ID, "Stopping archiver",'Debug')
    # emma.sendCmd('control.archiver', 'stop.cmd')
    # emma.sendCmd('control.archivermon', 'stop.cmd')
    #defragment tdms files
    emma.rpc('control.archiver', 'defragment.cmd', 'control.system', 'defragment.ack', 'archiver', 60) 
    emma.rpc('control.archivermon', 'defragment.cmd', 'control.system', 'defragment.ack', 'archivermon', 60) 
    log(ID, "Stopping encoder",'Debug')
    emma.sendCmd('control.la11','off.cmd')
# ----------------------------------------- EXEC MEASUREMENT -------------------------------------
# Running measurement
def exec_measurement(ID, measurement, parameters):
    # start measurement (ID) : set id + broadcast event
    id_inc(ID, 'measurement')
    id_reset(ID, 'repetition')    
    emma.sendParCmd('control.all', 'measurement.start', 'ID', id_str(ID))
    log(ID, measurement + " measurement started", 'Info') 
    # Make e-log entry
    emma.sendNParCmd('control.elog','write.cmd',\
                [('ID', ID['run']),\
                ('title','EMMA automated measurement info- FMS Rotating Plane'),\
                ('text', 'STARTED')])
    # start archiver
    startArchiver(ID, measurement, parameters)
    log(ID, "Archiver started",'Info')
    # switch screen to Measurement UI tab
    emma.sendParCmd('control.shell', 'tab.cmd', 'tab', 'Measurement') 
    # homing axes
    if (getPar('motion.home.skip', parameters) =='TRUE'):
       #check if stages have been homed
       emma.sendEvent('s{}','control.motion', 'checkhome.cmd',['AX','AY','AZ'])
       emma.awaitEvent('control.system', 'checkhome.ack', 'motion',30)
       log(ID, "Axes homed; skipping homing",'Info') 
    else:
       mtimeout = int(getPar('motion.timeout', parameters))
       hspeed = int(getPar('motion.home.speed', parameters))
       home(ID, mtimeout, hspeed)
       log(ID, "At HOME",'Info')
    #LA11
    emma.sendCmd('control.la11', 'monitorStart.cmd')
    log(ID, "Renishaw LA11 ON",'Debug')
    emma.sendCmd('control.la11','on.cmd')
    time.sleep(5)
    #set home and motion acceleration
    emma.setProperty('property.motion', 'set.cmd', 'HomeRampRate', parameters['motion.home.homeRampRate'][0])
    emma.setProperty('property.motion', 'set.cmd', 'DefaultRampRate', parameters['motion.defaultRampRate'][0])
    # execute repetitions/slices at a set of angles
    anglelst= getParList('position.angle', parameters)
    log(ID, "angle ranges specified: "+str(len(anglelst)/3))
    for i in range(0,len(anglelst),3):
        # Execute repetition/slice
        for angle in numpy.arange(float(anglelst[i]),float(anglelst[i+2]),float(anglelst[i+1])):  
            exec_repetition(ID, angle, parameters)    
    # moving to origin at the end
    origin(ID, parameters)
    # end measurement
    emma.sendParCmd('control.all', 'measurement.end', 'ID', id_str(ID))
    #elog entry
    emma.sendNParCmd('control.elog','write.cmd',\
                [('ID', ID['run']),\
                ('title','EMMA automated measurement info- FMS Rotating Plane'),\
                ('text', 'COMPLETED')])
    log(ID, measurement + " measurement ended",'Debug')
# -------------------------------------- EXEC REPETITION---------------------------------------------
# Execute repetition/slice- run sequence a given number of times and analyze all sequences
# Perform readouts for a set of radii and Z positions at a given angle 
def exec_repetition(ID, angle, parameters):
    # start repetition
    id_inc(ID, 'repetition') 
    id_reset(ID, 'sequence') # reset sequence info 
    log(ID, "repetition start, angle: " + str(angle), 'Info')
    # move to origin/magnet center 
    origin(ID, parameters) 
    # prepare Z positions list (poszStepList)
    poszStepList = list()
    poszlst= getParList('position.Z', parameters)
    log(ID, "Z ranges specified: "+str(len(poszlst)/3))
    for i in range(0,len(poszlst),3):
        for posz in numpy.arange(float(poszlst[i]),float(poszlst[i+2]),float(poszlst[i+1])):
            poszStepList.append(posz)
    # execute sequences for different radii
    radiuslst= getParList('position.radius', parameters)
    log(ID, "radius ranges specified: "+str(len(radiuslst)/3))
    for i in range(0,len(radiuslst),3):
        # Execute sequence with given Z positions (poszStepList)
        for radius in numpy.arange(float(radiuslst[i]),float(radiuslst[i+2]),float(radiuslst[i+1])):
            exec_sequence(ID, angle, radius, poszStepList, parameters)
            poszStepList.reverse()  
    # end repetition
    emma.sendParCmd('control.all', 'repetition.end', 'ID', id_str(ID))
    log(ID, "repetition end")
# --------------------------------------------- EXEC SEQUENCE----------------------------------------
# Execute sequence
# Perform readouts for a set of Z positions at given angle and radius
def exec_sequence(ID, angle, radius, poszStepList, parameters):
    # start sequence (ID) : set id + broadcast event
    id_inc(ID, 'sequence') 
    id_reset(ID, 'step') # reset step info  
    log(ID, "sequence start radius: " + str(radius) + ", angle= " + str(angle), 'Info') 
    # rotate to a given angle
    xy= xyToAbsXY(cylToXY(angle, radius), parameters)
    # move to XY here
    log(ID, "Rotating " + str(angle) + " deg, radius= " + str(radius) + " -&gt; X= " + '{:.2f}'.format(xy[0]) + " Y= " + '{:.2f}'.format(xy[1]))
    moveabsXY(ID, xy[0], xy[1], parameters)
    # Use step list to execute steps at a given sequence of Z positions
    for posz in poszStepList:
        exec_step(ID, float(posz), parameters)
    # end sequence
    emma.sendParCmd('control.all', 'sequence.end', 'ID', id_str(ID))
    log(ID, "sequence end")
# ------------------------------------------- EXEC STEP----------------------------------------------
# Execute step
def exec_step(ID, posz, parameters):
    # step start (ID, type) : set id + broadcast event
    id_inc(ID, 'step')
    emma.sendParCmd('control.all', 'step.start', 'ID', id_str(ID))
    log(ID, "step start: Z="+ str(posz), 'Info')
    # move to Z position
    z = zToAbsZ(posz, parameters)
    moveabsZ(ID, z, parameters)
    # perform DAQ
    daq(ID, parameters)
    # end step
    emma.sendParCmd('control.all', 'step.end', 'ID', id_str(ID))
    log(ID, "step end",'Debug')
    check_stop(ID)
# ---------------------------------------------------- UTILS ----------------------------------------
def getArgValPairs(probestr): 
    probestr=probestr[1:-1]
    ele = probestr.split(",")
    #argval_pairs is list of lists
    ll=[]
    for i in range(len(ele)):
        tok=ele[i].split('=')
        l=[tok[0],tok[1]]
        ll.insert(i,l) 
    return ll 
# Return a parameter as string
def getPar(parname, parameters):  
    return parameters[parname][0]
# Return a list of parameters given as strings
def getParList(parname, parameters): 
    line=''.join(parameters[parname])
    return flattenToList(line)
# Return True if Z absolute coordinate is inside limits
def inBoundsZ(z, parameters):
    zrangeLst= getParList('limits.Zrange', parameters)
    return (float(zrangeLst[0]) &lt;= z &lt;= float(zrangeLst[1]))
# Return True if XY absolute coordinates are inside limits
def inBoundsXY(x, y, parameters):
    origLst= getParList('motion.origin', parameters)
    xorig = float(origLst[0])
    yorig = float(origLst[1])
    dist = math.sqrt(pow(x-xorig,2) + pow(y-yorig, 2))
    radius= getPar('limits.radius', parameters)
    print(emma.getTime(), "checking dist:" + str(dist) + " radius: " + radius, file=sys.stderr)
    return (dist &lt;= float(radius))
# Cylindrical to Cartesian coordinates. Angle in degrees.
def cylToXY(angle, radius):
    x = radius * math.cos(angle*math.pi/180)
    y = radius * math.sin(angle*math.pi/180)
    return [x, y]
# Cartesian local XY coordinates (rotation center at [0,0])
# to absolute Cartesian coordinates (rotation center at the ORIGIN coordinates)
def xyToAbsXY(xy, parameters):
    origLst= getParList('motion.origin', parameters)
    xabs = float(origLst[0]) + xy[0]
    yabs = float(origLst[1]) + xy[1]
    return [xabs, yabs]
# Cartesian local Z coordinates (realtive to ORIGIN)
# to absolute Cartesian coordinates 
def zToAbsZ(z, parameters):
    origLst= getParList('motion.origin', parameters)
    zabs = float(origLst[2]) + z
    return zabs
# Move a single axis HOME
def homeAxis(axis,ID,mtimeout,speed):
   global X_POSITION
   global Y_POSITION
   global Z_POSITION
   emma.sendEvent('s{}','control.motion', 'home.cmd',[axis, str(speed)])
   emma.awaitEvent('control.system', 'MotionStop.cmd', 'motion', mtimeout)
   time.sleep(30)
   if axis == 'AX':
      X_POSITION = 0
   elif axis == 'AY':
      Y_POSITION = 0
   elif axis == 'AZ':
      Z_POSITION = 0
   else:
     raise EmmaException('move', 'Illegal axis ' + axis)
   log(ID, axis + " homed",'Debug')
# Move all axes home
def home(ID, mtimeout,speed):
    homeAxis('AZ',ID, mtimeout,speed)
    homeAxis('AX',ID, mtimeout,speed)
    homeAxis('AY',ID, mtimeout,speed)
# Make an absolute move in Z, validate the move and then execute it.
def moveabsZ(ID, z, parameters):
     Z_HISTORY.append(z)
     if inBoundsZ(z, parameters):
        moveabs(ID, 'AZ', z, parameters)
     else:
        log(ID, "Z motion outside limits: [" + str(z) + "]",'Warning')
        raise EmmaException('move', 'Attempt to move outside limits in Z')
# Make an absolute move in XY, validate the move and then execute it.
def moveabsXY(ID, x, y, parameters):
     X_HISTORY.append(x)
     Y_HISTORY.append(y)
     if inBoundsXY(x, Y_POSITION, parameters) and inBoundsXY(x, y, parameters):
        moveabs(ID, 'AX', x, parameters)
        moveabs(ID, 'AY', y, parameters)
     elif inBoundsXY(X_POSITION, y, parameters) and inBoundsXY(x, y, parameters):
        moveabs(ID, 'AY', y, parameters)
        moveabs(ID, 'AX', x, parameters)
     else:
        log(ID, "XY motion outside limits: [" + str(x) +"," + str(y) + "]",'Warning')
        raise EmmaException('move', 'Attempt to move outside limits in XY')
# Move an axis for a given distance. {RELATIVE, ABSOLUTE} defines how to interpret distance 
def move(ID, type, axis, distance: float, parameters):
     log(ID, "MOVE type=" + type + " axis=" + axis + " distance=" + str(distance),'Debug')
     speed = parameters['motion.speed'][0]
     if type == 'ABSOLUTE':
        cmd = 'move_abs.cmd'
     elif type == 'RELATIVE':
        cmd = 'move_rel.cmd'
     else:
        raise EmmaException('move', 'Illegal move type ' + type)
     # calculate motion time-out
     if ('motion.timeout' in parameters):
        mtimeout = int(parameters['motion.timeout'][0])
     else:
        mtimeout = MOTION_TIMEOUT_DEFAULT  
     # execute move
     emma.sendEvent('s{}','control.motion', cmd,[axis, str(distance),speed])
     emma.awaitEvent('control.system', 'MotionStop.cmd', 'motion', mtimeout)
# Move a select axis to a new position/destination. 
def moveabs(ID, axis, destination: float, parameters):
    global X_POSITION
    global Y_POSITION
    global Z_POSITION
    move(ID, "ABSOLUTE", axis, destination, parameters)
    # rember current position
    if axis == 'AX':
      X_POSITION = destination
    elif axis == 'AY':
      Y_POSITION = destination
    elif axis == 'AZ':
      Z_POSITION = destination
    else:
     raise EmmaException('move', 'Illegal axis ' + axis)
# Move all axes to the origin.
def origin(ID, parameters):
    moveToOrigin(ID, 'AX', parameters)
    moveToOrigin(ID, 'AY', parameters)
    moveToOrigin(ID, 'AZ', parameters)
    log(ID, "At ORIGIN",'Info')
# Move a select axis to its origin coordinate.
def moveToOrigin(ID, axis, parameters):
    log(ID,'moving ' + axis + ' to ORIGIN','Debug')
    startposlst= getParList('motion.origin', parameters)
    if axis == 'AX':
       moveabs(ID,'AX', float(startposlst[0]), parameters)
    if axis == 'AY':
       moveabs(ID,'AY', float(startposlst[1]), parameters)
    if axis == 'AZ':
       moveabs(ID,'AZ', float(startposlst[2]), parameters)
    log(ID, "At: "+ startposlst[0] + "," + startposlst[1] + "," + startposlst[2],'Debug')
# Check for Stop
def check_stop(ID):
    if emma.isStopped():
        log(ID, "Script stopped by user")
        raise EmmaException('stop', 'Script stopped by user at step ' + id_str(ID))
# Read position
def read_position(ID, parameters):
    # read position
    emma.sendParCmd('control.motion', 'read.cmd', 'ID', id_str(ID))
    emma.awaitEvent('control.system','read.ack', 'motion', 15)
# Performm DAQ
def daq(ID, parameters):
    log(ID, "DAQ",'Debug')
    # Read position , sends motion.dat and motionxyz.dat on bus
    read_position(ID, parameters)
    log(ID, "waiting for data from motion",'Debug')
    #DA copied motionxyz.dat 
    emma.awaitEvent('control.system','datacopy.ack', 'dataaggregator', 120) 
    # Read SENIS probe
    emma.sendParCmd('control.voltmeter', 'readvolt.cmd', 'ID', id_str(ID))
    emma.awaitEvent('control.system','readvolt.ack', 'voltmeter', 60)
    log(ID, "waiting for data from hall",'Debug')
    # DA copies hall data and sends ack
    emma.awaitEvent('control.system','datacopy.ack', 'dataaggregator', 30)
    # Read LA11     
    emma.sendParCmd('control.la11','read.cmd', 'stepID', id_str(ID))
    log(ID, "waiting for data from LA11",'Debug')
    emma.awaitEvent('control.system', 'la11.ack', 'la11', 10)
    # DA copies encoder data and sends ack
    emma.awaitEvent('control.system','datacopy.ack', 'dataaggregator', 30)
    # Command data aggregator
    emma.send3ParCmd('control.dataaggregator', 'sendstep.pf.cmd', 'ID', id_str(ID),'seqprefix','pf','Timestamp','True')
    emma.awaitEvent('control.system','sendstep.pf.ack', 'dataaggregator', 50)
    emma.rpc('control.dataaggregator', 'cleararray.cmd', 'control.system', 'cleararray.ack', 'dataaggregator', 20)
# Log information with following entry type {Info, Error, Debug, Warning}
def log(ID, text, entryType = 'Debug'):
    emma.log(id_str(ID) + ": " + text, entryType)
# Start archiver
def startArchiver(ID, measurement, parameters):
    # start archiver
    emma.send3ParCmd('control.archiver', 'start.cmd', 'ID', ID['run'], 'method', getPar('method', parameters), 'measurement', measurement)
    emma.awaitEvent('control.system','start.ack', 'archiver', 20)
    emma.send3ParCmd('control.archivermon', 'start.cmd', 'ID', ID['run'], 'method', parameters['method'][0], 'measurement', measurement)
    emma.awaitEvent('control.system','start.ack', 'archivermon', 20)
    #write ini,dat and py files to TDMS    
    emma.rpc('control.archiver', 'writefiles.cmd', 'control.system', 'writefiles.ack', 'archiver', 60)
    # read probeData and send as argval to archiver
    probestr =''.join(parameters['probeData'])
    argval=getArgValPairs(probestr)
    emma.sendNParCmd('data.system', 'SystemProperties.dat', argval)
# Plot measurmeent points for script debugging
def plot(x, y):  
   # plotting the points 
   plt.rcParams["figure.figsize"] = [4,4]
   #plt.plot(x, y)
   plt.plot(x, y, color='green', linestyle='none', linewidth = 1, marker='o', markerfacecolor='red', markersize=3)
   #plt.scatter(x, y, color= "green", marker= "o", s=2)
   # naming the x axis
   plt.xlabel('x - axis')
   # naming the y axis
   plt.ylabel('y - axis')
   # giving a title to my graph
   plt.title('Measurement points')
   # function to show the plot
   plt.show()
# ----------------------------------------------- MAIN -------------------------------------------------
def script(options):
    ID = id_init()
    try:      
	# Read and validate script parameters
        parameters = par_read(options.file)
        par_validate(parameters)  
        # Start RUN
        text = "run start -" + os.path.basename(sys.argv[0]) + " (" + options.file + ")"
        emma.log(ID['run'] + ':' + id_str(ID) + ": " + text, 'Info')
        emma.sendParCmd('control.all', 'run.start', 'ID', ID['run'])
        # Set simulation mode
        #sys_simulation(ID, parameters)
        # Init components 
        sys_init(ID, parameters)
        # switch screen to Measurement tab
        #emma.sendParCmd('control.shell', 'tab.cmd', 'tab', 'Measurement')
        # Invoke measurements
        id_reset(ID, 'measurement') 
        msr = getPar('measurement', parameters)
        exec_measurement(ID, msr, parameters)
        plot(X_HISTORY, Y_HISTORY)
    except EmmaException as e:
        command, message = e.args
        if command != 'stop':
            print(emma.getTime(), 'EmmaException', file=sys.stderr)
            command, message = e.args
            emma.error(' EmmaException: ' + message)
            emma.sendCmd('control.all', 'abort.cmd') # abort any other activity
            raise e
    except Exception as e:
        print(emma.getTime(), 'Exception', file=sys.stderr)
        emma.error(' Exception: ' + str(e))
        emma.sendCmd('control.all', 'abort.cmd') # abort any other activity
        raise e
    finally:
        sys_finalize(ID)
        # end run
        emma.sendParCmd('control.all', 'run.end', 'ID', ID['run'])
        emma.log(ID['run'] + ':' + id_str(ID) + ": run end", 'Info')
if __name__ == "__main__":
    emma.main(sys.argv, script)
# ---------------------------------------------------------------------------------------------------
</t>
  </si>
  <si>
    <t>PPUFMS_SENIS_EMPHATIC.ini</t>
  </si>
  <si>
    <t>INI File</t>
  </si>
  <si>
    <t xml:space="preserve">[system]
user = undefined
configuration = undefined
magnet = PPU
measurement = FMS
system = StandA
script = undefined
scriptParameters = undefined
scriptFolder = undefined
[components]
archiver@Archiver = ..\..\..\..\Components\Shared\ArchiverTDMS\Component\Archiver_Component.vi+Archiver_DecisionTable.vi
dataaggregator@Data = ..\..\..\..\Components\Shared\DataAggregator\Component\DataAggregator_Component.vi+DataAggregator_DecisionTablePPUFMS.vi
msrui@Measurement = ..\..\..\..\Components\Shared\UI\Component\UI_Component.vi+PPUFMS_MsrUI_DecisionTable.vi
;motion@Motion=..\..\..\..\Components\Shared\HardwareSimulator\Component\HardwareSimulator_Component.vi+MotionSimulator_DecisionTable.vi
motion@Motion = ..\..\..\..\Components\Shared\MotionAerotech\Component\Motion_Component_direct.vi+..\..\..\..\Components\Shared\MotionAerotech\Util\Motion_DecisionTable_direct.vi
motion_ui@Motion_UI = ..\..\..\..\Components\SingleStretchedWire\SSW_MotionUI\Test\Motion_UI_Component.vi+Motion_UI_DecisionTable 4.vi
la11@LA11 = ..\..\..\..\Components\Shared\RenishawLA11\Component\LA11_Component.vi+LA11_DecisionTable.vi
elog@Elog = ..\..\..\..\Components\Shared\Elog\Component\elog_Component.vi+elog_DecisionTable.vi
archivermon@ArchiverM = ..\..\..\..\Components\Shared\ArchiverTDMS\Component\Archiver_Component.vi+ArchiverMon_DecisionTable.vi
voltmeter@DVM = ..\..\..\..\Components\Shared\DVMKeithley2700\Component\DVMKeithley2700_Component.vi+DVMKeithley2700_DecisionTable.vi
[events]
control.motion:init.cmd = NONE
control.motion_ui:init.cmd = NONE
control.log:init.cmd = NONE
control.la11:init.cmd = NONE
control.msrui:init.cmd = NONE
[la11]
SerialPort = COM4
Monitoring? = True
MonitoringInterval = 2
Simulator? = False
[motion]
prm_file_path = C:\Users\Public\Documents\Aerotech\Ensemble\User Files\190715-1-1.prme
prm_file_update = prm_no
Tolerance = 0.1
debug = TRUE
;Aerotech axes names (first set of strings) and StandA axes names (second set of strings)
axes_names=[["Y","Z","X","YY","ZZ","SPARE"],["AX","AY","AZ","YY","ZZ","SPARE"]] 
;axes_names=[["Z","X","Y"],["Z","X","Y"]]
HomeRampRate=600
[motion_ui]
;Aerotech axis names (first set of strings) and StandA axis names (second set of strings)
;axes_names=[["AX","AY","AZ","YY","ZZ"],["Y","Z","X","YY","ZZ"]]
axes_names=[["Y","Z","X","YY","ZZ","SPARE"],["AX","AY","AZ","YY","ZZ","SPARE"]] 
[msrui]
;StandAPPU
appname = ppufms
;units for field:Tesla/Gauss/ADC Counts
units = Tesla
;xaxis for plot Field vs X/Y/Z
plotX=X
[dataaggregator]
;StandAPPU
appname = ppufms
[voltmeter]
simulation = FALSE
GPIBaddress = 14
integrationTime = 1
digitalFilterCount = 10
digitalFilterWindow = 10
premeasurementDelay = 0
rangeDCV = 10V
;Transfer function for 4 channels
TF = [0.2,0.2,0.2,2.0]
Offset = [0,0,0,25]
[elog]
host = tidata.fnal.gov/testelog
port = 80
log = MTF
categories = MTF
systems = MeasSystem
stand = Stand A
device = magnet
alert = no
authorid = 0
keywords = Status
simulator? = False
[log]
folder = c:\Data\PPUFMS
enabled = TRUE
addTimestamp = TRUE
[archiver]
folder = C:\Data\PPUFMS
prefix = PPUFMS_SENIS_
suffix = .tdms
enabled = TRUE
storageType = TDMS
magnet = PPUFMS
useCaptions = FALSE
[archivermon]
folder = C:\Data\PPUFMS
prefix = Monitoring_SENIS_
suffix = .tdms
enabled = TRUE
storageType = TDMS
magnet = PPUFMS
useCaptions = FALSE
</t>
  </si>
  <si>
    <t>systemproperties</t>
  </si>
  <si>
    <t>probe1=03A05F</t>
  </si>
  <si>
    <t>pf.step</t>
  </si>
  <si>
    <t>1.1.1.1</t>
  </si>
  <si>
    <t>1.1.1.2</t>
  </si>
  <si>
    <t>1.1.1.3</t>
  </si>
  <si>
    <t>1.1.1.4</t>
  </si>
  <si>
    <t>1.1.1.5</t>
  </si>
  <si>
    <t>1.1.1.6</t>
  </si>
  <si>
    <t>1.1.1.7</t>
  </si>
  <si>
    <t>1.1.1.8</t>
  </si>
  <si>
    <t>1.1.1.9</t>
  </si>
  <si>
    <t>1.1.1.10</t>
  </si>
  <si>
    <t>1.1.1.11</t>
  </si>
  <si>
    <t>1.1.1.12</t>
  </si>
  <si>
    <t>1.1.2.1</t>
  </si>
  <si>
    <t>1.1.2.2</t>
  </si>
  <si>
    <t>1.1.2.3</t>
  </si>
  <si>
    <t>1.1.2.4</t>
  </si>
  <si>
    <t>1.1.2.5</t>
  </si>
  <si>
    <t>1.1.2.6</t>
  </si>
  <si>
    <t>1.1.2.7</t>
  </si>
  <si>
    <t>1.1.2.8</t>
  </si>
  <si>
    <t>1.1.2.9</t>
  </si>
  <si>
    <t>1.1.2.10</t>
  </si>
  <si>
    <t>1.1.2.11</t>
  </si>
  <si>
    <t>1.1.2.12</t>
  </si>
  <si>
    <t>1.1.3.1</t>
  </si>
  <si>
    <t>1.1.3.2</t>
  </si>
  <si>
    <t>1.1.3.3</t>
  </si>
  <si>
    <t>1.1.3.4</t>
  </si>
  <si>
    <t>1.1.3.5</t>
  </si>
  <si>
    <t>1.1.3.6</t>
  </si>
  <si>
    <t>1.1.3.7</t>
  </si>
  <si>
    <t>1.1.3.8</t>
  </si>
  <si>
    <t>1.1.3.9</t>
  </si>
  <si>
    <t>1.1.3.10</t>
  </si>
  <si>
    <t>1.1.3.11</t>
  </si>
  <si>
    <t>1.1.3.12</t>
  </si>
  <si>
    <t>1.2.1.1</t>
  </si>
  <si>
    <t>1.2.1.2</t>
  </si>
  <si>
    <t>1.2.1.3</t>
  </si>
  <si>
    <t>1.2.1.4</t>
  </si>
  <si>
    <t>1.2.1.5</t>
  </si>
  <si>
    <t>1.2.1.6</t>
  </si>
  <si>
    <t>1.2.1.7</t>
  </si>
  <si>
    <t>1.2.1.8</t>
  </si>
  <si>
    <t>1.2.1.9</t>
  </si>
  <si>
    <t>1.2.1.10</t>
  </si>
  <si>
    <t>1.2.1.11</t>
  </si>
  <si>
    <t>1.2.1.12</t>
  </si>
  <si>
    <t>1.2.2.1</t>
  </si>
  <si>
    <t>1.2.2.2</t>
  </si>
  <si>
    <t>1.2.2.3</t>
  </si>
  <si>
    <t>1.2.2.4</t>
  </si>
  <si>
    <t>1.2.2.5</t>
  </si>
  <si>
    <t>1.2.2.6</t>
  </si>
  <si>
    <t>1.2.2.7</t>
  </si>
  <si>
    <t>1.2.2.8</t>
  </si>
  <si>
    <t>1.2.2.9</t>
  </si>
  <si>
    <t>1.2.2.10</t>
  </si>
  <si>
    <t>1.2.2.11</t>
  </si>
  <si>
    <t>1.2.2.12</t>
  </si>
  <si>
    <t>1.2.3.1</t>
  </si>
  <si>
    <t>1.2.3.2</t>
  </si>
  <si>
    <t>1.2.3.3</t>
  </si>
  <si>
    <t>1.2.3.4</t>
  </si>
  <si>
    <t>1.2.3.5</t>
  </si>
  <si>
    <t>1.2.3.6</t>
  </si>
  <si>
    <t>1.2.3.7</t>
  </si>
  <si>
    <t>1.2.3.8</t>
  </si>
  <si>
    <t>1.2.3.9</t>
  </si>
  <si>
    <t>1.2.3.10</t>
  </si>
  <si>
    <t>1.2.3.11</t>
  </si>
  <si>
    <t>1.2.3.12</t>
  </si>
  <si>
    <t>1.3.1.1</t>
  </si>
  <si>
    <t>1.3.1.2</t>
  </si>
  <si>
    <t>1.3.1.3</t>
  </si>
  <si>
    <t>1.3.1.4</t>
  </si>
  <si>
    <t>1.3.1.5</t>
  </si>
  <si>
    <t>1.3.1.6</t>
  </si>
  <si>
    <t>1.3.1.7</t>
  </si>
  <si>
    <t>1.3.1.8</t>
  </si>
  <si>
    <t>1.3.1.9</t>
  </si>
  <si>
    <t>1.3.1.10</t>
  </si>
  <si>
    <t>1.3.1.11</t>
  </si>
  <si>
    <t>1.3.1.12</t>
  </si>
  <si>
    <t>1.3.2.1</t>
  </si>
  <si>
    <t>1.3.2.2</t>
  </si>
  <si>
    <t>1.3.2.3</t>
  </si>
  <si>
    <t>1.3.2.4</t>
  </si>
  <si>
    <t>1.3.2.5</t>
  </si>
  <si>
    <t>1.3.2.6</t>
  </si>
  <si>
    <t>1.3.2.7</t>
  </si>
  <si>
    <t>1.3.2.8</t>
  </si>
  <si>
    <t>1.3.2.9</t>
  </si>
  <si>
    <t>1.3.2.10</t>
  </si>
  <si>
    <t>1.3.2.11</t>
  </si>
  <si>
    <t>1.3.2.12</t>
  </si>
  <si>
    <t>1.3.3.1</t>
  </si>
  <si>
    <t>1.3.3.2</t>
  </si>
  <si>
    <t>1.3.3.3</t>
  </si>
  <si>
    <t>1.3.3.4</t>
  </si>
  <si>
    <t>1.3.3.5</t>
  </si>
  <si>
    <t>1.3.3.6</t>
  </si>
  <si>
    <t>1.3.3.7</t>
  </si>
  <si>
    <t>1.3.3.8</t>
  </si>
  <si>
    <t>1.3.3.9</t>
  </si>
  <si>
    <t>1.3.3.10</t>
  </si>
  <si>
    <t>1.3.3.11</t>
  </si>
  <si>
    <t>1.3.3.12</t>
  </si>
  <si>
    <t>1.4.1.1</t>
  </si>
  <si>
    <t>1.4.1.2</t>
  </si>
  <si>
    <t>1.4.1.3</t>
  </si>
  <si>
    <t>1.4.1.4</t>
  </si>
  <si>
    <t>1.4.1.5</t>
  </si>
  <si>
    <t>1.4.1.6</t>
  </si>
  <si>
    <t>1.4.1.7</t>
  </si>
  <si>
    <t>1.4.1.8</t>
  </si>
  <si>
    <t>1.4.1.9</t>
  </si>
  <si>
    <t>1.4.1.10</t>
  </si>
  <si>
    <t>1.4.1.11</t>
  </si>
  <si>
    <t>1.4.1.12</t>
  </si>
  <si>
    <t>1.4.2.1</t>
  </si>
  <si>
    <t>1.4.2.2</t>
  </si>
  <si>
    <t>1.4.2.3</t>
  </si>
  <si>
    <t>1.4.2.4</t>
  </si>
  <si>
    <t>1.4.2.5</t>
  </si>
  <si>
    <t>1.4.2.6</t>
  </si>
  <si>
    <t>1.4.2.7</t>
  </si>
  <si>
    <t>1.4.2.8</t>
  </si>
  <si>
    <t>1.4.2.9</t>
  </si>
  <si>
    <t>1.4.2.10</t>
  </si>
  <si>
    <t>1.4.2.11</t>
  </si>
  <si>
    <t>1.4.2.12</t>
  </si>
  <si>
    <t>1.4.3.1</t>
  </si>
  <si>
    <t>1.4.3.2</t>
  </si>
  <si>
    <t>1.4.3.3</t>
  </si>
  <si>
    <t>1.4.3.4</t>
  </si>
  <si>
    <t>1.4.3.5</t>
  </si>
  <si>
    <t>1.4.3.6</t>
  </si>
  <si>
    <t>1.4.3.7</t>
  </si>
  <si>
    <t>1.4.3.8</t>
  </si>
  <si>
    <t>1.4.3.9</t>
  </si>
  <si>
    <t>1.4.3.10</t>
  </si>
  <si>
    <t>1.4.3.11</t>
  </si>
  <si>
    <t>1.4.3.12</t>
  </si>
  <si>
    <t>1.5.1.1</t>
  </si>
  <si>
    <t>1.5.1.2</t>
  </si>
  <si>
    <t>1.5.1.3</t>
  </si>
  <si>
    <t>1.5.1.4</t>
  </si>
  <si>
    <t>1.5.1.5</t>
  </si>
  <si>
    <t>1.5.1.6</t>
  </si>
  <si>
    <t>1.5.1.7</t>
  </si>
  <si>
    <t>1.5.1.8</t>
  </si>
  <si>
    <t>1.5.1.9</t>
  </si>
  <si>
    <t>1.5.1.10</t>
  </si>
  <si>
    <t>1.5.1.11</t>
  </si>
  <si>
    <t>1.5.1.12</t>
  </si>
  <si>
    <t>1.5.2.1</t>
  </si>
  <si>
    <t>1.5.2.2</t>
  </si>
  <si>
    <t>1.5.2.3</t>
  </si>
  <si>
    <t>1.5.2.4</t>
  </si>
  <si>
    <t>1.5.2.5</t>
  </si>
  <si>
    <t>1.5.2.6</t>
  </si>
  <si>
    <t>1.5.2.7</t>
  </si>
  <si>
    <t>1.5.2.8</t>
  </si>
  <si>
    <t>1.5.2.9</t>
  </si>
  <si>
    <t>1.5.2.10</t>
  </si>
  <si>
    <t>1.5.2.11</t>
  </si>
  <si>
    <t>1.5.2.12</t>
  </si>
  <si>
    <t>1.5.3.1</t>
  </si>
  <si>
    <t>1.5.3.2</t>
  </si>
  <si>
    <t>1.5.3.3</t>
  </si>
  <si>
    <t>1.5.3.4</t>
  </si>
  <si>
    <t>1.5.3.5</t>
  </si>
  <si>
    <t>1.5.3.6</t>
  </si>
  <si>
    <t>1.5.3.7</t>
  </si>
  <si>
    <t>1.5.3.8</t>
  </si>
  <si>
    <t>1.5.3.9</t>
  </si>
  <si>
    <t>1.5.3.10</t>
  </si>
  <si>
    <t>1.5.3.11</t>
  </si>
  <si>
    <t>1.5.3.12</t>
  </si>
  <si>
    <t>1.6.1.1</t>
  </si>
  <si>
    <t>1.6.1.2</t>
  </si>
  <si>
    <t>1.6.1.3</t>
  </si>
  <si>
    <t>1.6.1.4</t>
  </si>
  <si>
    <t>1.6.1.5</t>
  </si>
  <si>
    <t>1.6.1.6</t>
  </si>
  <si>
    <t>1.6.1.7</t>
  </si>
  <si>
    <t>1.6.1.8</t>
  </si>
  <si>
    <t>1.6.1.9</t>
  </si>
  <si>
    <t>1.6.1.10</t>
  </si>
  <si>
    <t>1.6.1.11</t>
  </si>
  <si>
    <t>1.6.1.12</t>
  </si>
  <si>
    <t>1.6.2.1</t>
  </si>
  <si>
    <t>1.6.2.2</t>
  </si>
  <si>
    <t>1.6.2.3</t>
  </si>
  <si>
    <t>1.6.2.4</t>
  </si>
  <si>
    <t>1.6.2.5</t>
  </si>
  <si>
    <t>1.6.2.6</t>
  </si>
  <si>
    <t>1.6.2.7</t>
  </si>
  <si>
    <t>1.6.2.8</t>
  </si>
  <si>
    <t>1.6.2.9</t>
  </si>
  <si>
    <t>1.6.2.10</t>
  </si>
  <si>
    <t>1.6.2.11</t>
  </si>
  <si>
    <t>1.6.2.12</t>
  </si>
  <si>
    <t>1.6.3.1</t>
  </si>
  <si>
    <t>1.6.3.2</t>
  </si>
  <si>
    <t>1.6.3.3</t>
  </si>
  <si>
    <t>1.6.3.4</t>
  </si>
  <si>
    <t>1.6.3.5</t>
  </si>
  <si>
    <t>1.6.3.6</t>
  </si>
  <si>
    <t>1.6.3.7</t>
  </si>
  <si>
    <t>1.6.3.8</t>
  </si>
  <si>
    <t>1.6.3.9</t>
  </si>
  <si>
    <t>1.6.3.10</t>
  </si>
  <si>
    <t>1.6.3.11</t>
  </si>
  <si>
    <t>1.6.3.12</t>
  </si>
  <si>
    <t>1.7.1.1</t>
  </si>
  <si>
    <t>1.7.1.2</t>
  </si>
  <si>
    <t>1.7.1.3</t>
  </si>
  <si>
    <t>1.7.1.4</t>
  </si>
  <si>
    <t>1.7.1.5</t>
  </si>
  <si>
    <t>1.7.1.6</t>
  </si>
  <si>
    <t>1.7.1.7</t>
  </si>
  <si>
    <t>1.7.1.8</t>
  </si>
  <si>
    <t>1.7.1.9</t>
  </si>
  <si>
    <t>1.7.1.10</t>
  </si>
  <si>
    <t>1.7.1.11</t>
  </si>
  <si>
    <t>1.7.1.12</t>
  </si>
  <si>
    <t>1.7.2.1</t>
  </si>
  <si>
    <t>1.7.2.2</t>
  </si>
  <si>
    <t>1.7.2.3</t>
  </si>
  <si>
    <t>1.7.2.4</t>
  </si>
  <si>
    <t>1.7.2.5</t>
  </si>
  <si>
    <t>1.7.2.6</t>
  </si>
  <si>
    <t>1.7.2.7</t>
  </si>
  <si>
    <t>1.7.2.8</t>
  </si>
  <si>
    <t>1.7.2.9</t>
  </si>
  <si>
    <t>1.7.2.10</t>
  </si>
  <si>
    <t>1.7.2.11</t>
  </si>
  <si>
    <t>1.7.2.12</t>
  </si>
  <si>
    <t>1.7.3.1</t>
  </si>
  <si>
    <t>1.7.3.2</t>
  </si>
  <si>
    <t>1.7.3.3</t>
  </si>
  <si>
    <t>1.7.3.4</t>
  </si>
  <si>
    <t>1.7.3.5</t>
  </si>
  <si>
    <t>1.7.3.6</t>
  </si>
  <si>
    <t>1.7.3.7</t>
  </si>
  <si>
    <t>1.7.3.8</t>
  </si>
  <si>
    <t>1.7.3.9</t>
  </si>
  <si>
    <t>1.7.3.10</t>
  </si>
  <si>
    <t>1.7.3.11</t>
  </si>
  <si>
    <t>1.7.3.12</t>
  </si>
  <si>
    <t>1.8.1.1</t>
  </si>
  <si>
    <t>1.8.1.2</t>
  </si>
  <si>
    <t>1.8.1.3</t>
  </si>
  <si>
    <t>1.8.1.4</t>
  </si>
  <si>
    <t>1.8.1.5</t>
  </si>
  <si>
    <t>1.8.1.6</t>
  </si>
  <si>
    <t>1.8.1.7</t>
  </si>
  <si>
    <t>1.8.1.8</t>
  </si>
  <si>
    <t>1.8.1.9</t>
  </si>
  <si>
    <t>1.8.1.10</t>
  </si>
  <si>
    <t>1.8.1.11</t>
  </si>
  <si>
    <t>1.8.1.12</t>
  </si>
  <si>
    <t>1.8.2.1</t>
  </si>
  <si>
    <t>1.8.2.2</t>
  </si>
  <si>
    <t>1.8.2.3</t>
  </si>
  <si>
    <t>1.8.2.4</t>
  </si>
  <si>
    <t>1.8.2.5</t>
  </si>
  <si>
    <t>1.8.2.6</t>
  </si>
  <si>
    <t>1.8.2.7</t>
  </si>
  <si>
    <t>1.8.2.8</t>
  </si>
  <si>
    <t>1.8.2.9</t>
  </si>
  <si>
    <t>1.8.2.10</t>
  </si>
  <si>
    <t>1.8.2.11</t>
  </si>
  <si>
    <t>1.8.2.12</t>
  </si>
  <si>
    <t>1.8.3.1</t>
  </si>
  <si>
    <t>1.8.3.2</t>
  </si>
  <si>
    <t>1.8.3.3</t>
  </si>
  <si>
    <t>1.8.3.4</t>
  </si>
  <si>
    <t>1.8.3.5</t>
  </si>
  <si>
    <t>1.8.3.6</t>
  </si>
  <si>
    <t>1.8.3.7</t>
  </si>
  <si>
    <t>1.8.3.8</t>
  </si>
  <si>
    <t>1.8.3.9</t>
  </si>
  <si>
    <t>1.8.3.10</t>
  </si>
  <si>
    <t>1.8.3.11</t>
  </si>
  <si>
    <t>1.8.3.12</t>
  </si>
  <si>
    <t>1.9.1.1</t>
  </si>
  <si>
    <t>1.9.1.2</t>
  </si>
  <si>
    <t>1.9.1.3</t>
  </si>
  <si>
    <t>1.9.1.4</t>
  </si>
  <si>
    <t>1.9.1.5</t>
  </si>
  <si>
    <t>1.9.1.6</t>
  </si>
  <si>
    <t>1.9.1.7</t>
  </si>
  <si>
    <t>1.9.1.8</t>
  </si>
  <si>
    <t>1.9.1.9</t>
  </si>
  <si>
    <t>1.9.1.10</t>
  </si>
  <si>
    <t>1.9.1.11</t>
  </si>
  <si>
    <t>1.9.1.12</t>
  </si>
  <si>
    <t>1.9.2.1</t>
  </si>
  <si>
    <t>1.9.2.2</t>
  </si>
  <si>
    <t>1.9.2.3</t>
  </si>
  <si>
    <t>1.9.2.4</t>
  </si>
  <si>
    <t>1.9.2.5</t>
  </si>
  <si>
    <t>1.9.2.6</t>
  </si>
  <si>
    <t>1.9.2.7</t>
  </si>
  <si>
    <t>1.9.2.8</t>
  </si>
  <si>
    <t>1.9.2.9</t>
  </si>
  <si>
    <t>1.9.2.10</t>
  </si>
  <si>
    <t>1.9.2.11</t>
  </si>
  <si>
    <t>1.9.2.12</t>
  </si>
  <si>
    <t>1.9.3.1</t>
  </si>
  <si>
    <t>1.9.3.2</t>
  </si>
  <si>
    <t>1.9.3.3</t>
  </si>
  <si>
    <t>1.9.3.4</t>
  </si>
  <si>
    <t>1.9.3.5</t>
  </si>
  <si>
    <t>1.9.3.6</t>
  </si>
  <si>
    <t>1.9.3.7</t>
  </si>
  <si>
    <t>1.9.3.8</t>
  </si>
  <si>
    <t>1.9.3.9</t>
  </si>
  <si>
    <t>1.9.3.10</t>
  </si>
  <si>
    <t>1.9.3.11</t>
  </si>
  <si>
    <t>1.9.3.12</t>
  </si>
  <si>
    <t>1.10.1.1</t>
  </si>
  <si>
    <t>1.10.1.2</t>
  </si>
  <si>
    <t>1.10.1.3</t>
  </si>
  <si>
    <t>1.10.1.4</t>
  </si>
  <si>
    <t>1.10.1.5</t>
  </si>
  <si>
    <t>1.10.1.6</t>
  </si>
  <si>
    <t>1.10.1.7</t>
  </si>
  <si>
    <t>1.10.1.8</t>
  </si>
  <si>
    <t>1.10.1.9</t>
  </si>
  <si>
    <t>1.10.1.10</t>
  </si>
  <si>
    <t>1.10.1.11</t>
  </si>
  <si>
    <t>1.10.1.12</t>
  </si>
  <si>
    <t>1.10.2.1</t>
  </si>
  <si>
    <t>1.10.2.2</t>
  </si>
  <si>
    <t>1.10.2.3</t>
  </si>
  <si>
    <t>1.10.2.4</t>
  </si>
  <si>
    <t>1.10.2.5</t>
  </si>
  <si>
    <t>1.10.2.6</t>
  </si>
  <si>
    <t>1.10.2.7</t>
  </si>
  <si>
    <t>1.10.2.8</t>
  </si>
  <si>
    <t>1.10.2.9</t>
  </si>
  <si>
    <t>1.10.2.10</t>
  </si>
  <si>
    <t>1.10.2.11</t>
  </si>
  <si>
    <t>1.10.2.12</t>
  </si>
  <si>
    <t>1.10.3.1</t>
  </si>
  <si>
    <t>1.10.3.2</t>
  </si>
  <si>
    <t>1.10.3.3</t>
  </si>
  <si>
    <t>1.10.3.4</t>
  </si>
  <si>
    <t>1.10.3.5</t>
  </si>
  <si>
    <t>1.10.3.6</t>
  </si>
  <si>
    <t>1.10.3.7</t>
  </si>
  <si>
    <t>1.10.3.8</t>
  </si>
  <si>
    <t>1.10.3.9</t>
  </si>
  <si>
    <t>1.10.3.10</t>
  </si>
  <si>
    <t>1.10.3.11</t>
  </si>
  <si>
    <t>1.10.3.12</t>
  </si>
  <si>
    <t>1.11.1.1</t>
  </si>
  <si>
    <t>1.11.1.2</t>
  </si>
  <si>
    <t>1.11.1.3</t>
  </si>
  <si>
    <t>1.11.1.4</t>
  </si>
  <si>
    <t>1.11.1.5</t>
  </si>
  <si>
    <t>1.11.1.6</t>
  </si>
  <si>
    <t>1.11.1.7</t>
  </si>
  <si>
    <t>1.11.1.8</t>
  </si>
  <si>
    <t>1.11.1.9</t>
  </si>
  <si>
    <t>1.11.1.10</t>
  </si>
  <si>
    <t>1.11.1.11</t>
  </si>
  <si>
    <t>1.11.1.12</t>
  </si>
  <si>
    <t>1.11.2.1</t>
  </si>
  <si>
    <t>1.11.2.2</t>
  </si>
  <si>
    <t>1.11.2.3</t>
  </si>
  <si>
    <t>1.11.2.4</t>
  </si>
  <si>
    <t>1.11.2.5</t>
  </si>
  <si>
    <t>1.11.2.6</t>
  </si>
  <si>
    <t>1.11.2.7</t>
  </si>
  <si>
    <t>1.11.2.8</t>
  </si>
  <si>
    <t>1.11.2.9</t>
  </si>
  <si>
    <t>1.11.2.10</t>
  </si>
  <si>
    <t>1.11.2.11</t>
  </si>
  <si>
    <t>1.11.2.12</t>
  </si>
  <si>
    <t>1.11.3.1</t>
  </si>
  <si>
    <t>1.11.3.2</t>
  </si>
  <si>
    <t>1.11.3.3</t>
  </si>
  <si>
    <t>1.11.3.4</t>
  </si>
  <si>
    <t>1.11.3.5</t>
  </si>
  <si>
    <t>1.11.3.6</t>
  </si>
  <si>
    <t>1.11.3.7</t>
  </si>
  <si>
    <t>1.11.3.8</t>
  </si>
  <si>
    <t>1.11.3.9</t>
  </si>
  <si>
    <t>1.11.3.10</t>
  </si>
  <si>
    <t>1.11.3.11</t>
  </si>
  <si>
    <t>1.11.3.12</t>
  </si>
  <si>
    <t>1.12.1.1</t>
  </si>
  <si>
    <t>1.12.1.2</t>
  </si>
  <si>
    <t>1.12.1.3</t>
  </si>
  <si>
    <t>1.12.1.4</t>
  </si>
  <si>
    <t>1.12.1.5</t>
  </si>
  <si>
    <t>1.12.1.6</t>
  </si>
  <si>
    <t>1.12.1.7</t>
  </si>
  <si>
    <t>1.12.1.8</t>
  </si>
  <si>
    <t>1.12.1.9</t>
  </si>
  <si>
    <t>1.12.1.10</t>
  </si>
  <si>
    <t>1.12.1.11</t>
  </si>
  <si>
    <t>1.12.1.12</t>
  </si>
  <si>
    <t>1.12.2.1</t>
  </si>
  <si>
    <t>1.12.2.2</t>
  </si>
  <si>
    <t>1.12.2.3</t>
  </si>
  <si>
    <t>1.12.2.4</t>
  </si>
  <si>
    <t>1.12.2.5</t>
  </si>
  <si>
    <t>1.12.2.6</t>
  </si>
  <si>
    <t>1.12.2.7</t>
  </si>
  <si>
    <t>1.12.2.8</t>
  </si>
  <si>
    <t>1.12.2.9</t>
  </si>
  <si>
    <t>1.12.2.10</t>
  </si>
  <si>
    <t>1.12.2.11</t>
  </si>
  <si>
    <t>1.12.2.12</t>
  </si>
  <si>
    <t>1.12.3.1</t>
  </si>
  <si>
    <t>1.12.3.2</t>
  </si>
  <si>
    <t>1.12.3.3</t>
  </si>
  <si>
    <t>1.12.3.4</t>
  </si>
  <si>
    <t>1.12.3.5</t>
  </si>
  <si>
    <t>1.12.3.6</t>
  </si>
  <si>
    <t>1.12.3.7</t>
  </si>
  <si>
    <t>1.12.3.8</t>
  </si>
  <si>
    <t>1.12.3.9</t>
  </si>
  <si>
    <t>1.12.3.10</t>
  </si>
  <si>
    <t>1.12.3.11</t>
  </si>
  <si>
    <t>1.12.3.12</t>
  </si>
  <si>
    <t>Timestamp</t>
  </si>
  <si>
    <t>DT_DOUBLE</t>
  </si>
  <si>
    <t>ProbeType</t>
  </si>
  <si>
    <t>SENIS</t>
  </si>
  <si>
    <t>X</t>
  </si>
  <si>
    <t>Y</t>
  </si>
  <si>
    <t>Z</t>
  </si>
  <si>
    <t>MotionStatus</t>
  </si>
  <si>
    <t>OK</t>
  </si>
  <si>
    <t>MotionTimestamp</t>
  </si>
  <si>
    <t>EncoderTimestamp</t>
  </si>
  <si>
    <t>EncoderPosition</t>
  </si>
  <si>
    <t>EncoderVoltage</t>
  </si>
  <si>
    <t>EncoderCurrent</t>
  </si>
  <si>
    <t>EncoderStatus</t>
  </si>
  <si>
    <t>HallProbes-Probe1-TimeRequested</t>
  </si>
  <si>
    <t>None</t>
  </si>
  <si>
    <t>HallProbes-Probe1-Address</t>
  </si>
  <si>
    <t>1</t>
  </si>
  <si>
    <t>HallProbes-Probe1-Temperature</t>
  </si>
  <si>
    <t>HallProbes-Probe1-Z.field</t>
  </si>
  <si>
    <t>HallProbes-Probe1-Y.field</t>
  </si>
  <si>
    <t>HallProbes-Probe1-X.field</t>
  </si>
  <si>
    <t>HallProbes-Probe1-Z.ADC Counts</t>
  </si>
  <si>
    <t>HallProbes-Probe1-Y.ADC Counts</t>
  </si>
  <si>
    <t>HallProbes-Probe1-X.ADC Counts</t>
  </si>
  <si>
    <t>HallProbes-Probe1-Status</t>
  </si>
  <si>
    <t>HallProbes-Probe1-Sensor.name</t>
  </si>
  <si>
    <t>HallProbes-Probe1-Sensor.ID</t>
  </si>
  <si>
    <t>HallProbes-Probe1-TimeMeasured</t>
  </si>
  <si>
    <t>15:50:10 13 Oct 2023</t>
  </si>
  <si>
    <t>15:50:15 13 Oct 2023</t>
  </si>
  <si>
    <t>15:50:19 13 Oct 2023</t>
  </si>
  <si>
    <t>15:50:24 13 Oct 2023</t>
  </si>
  <si>
    <t>15:50:28 13 Oct 2023</t>
  </si>
  <si>
    <t>15:50:33 13 Oct 2023</t>
  </si>
  <si>
    <t>15:50:37 13 Oct 2023</t>
  </si>
  <si>
    <t>15:50:42 13 Oct 2023</t>
  </si>
  <si>
    <t>15:50:46 13 Oct 2023</t>
  </si>
  <si>
    <t>15:50:51 13 Oct 2023</t>
  </si>
  <si>
    <t>15:50:55 13 Oct 2023</t>
  </si>
  <si>
    <t>15:51:00 13 Oct 2023</t>
  </si>
  <si>
    <t>15:51:06 13 Oct 2023</t>
  </si>
  <si>
    <t>15:51:11 13 Oct 2023</t>
  </si>
  <si>
    <t>15:51:15 13 Oct 2023</t>
  </si>
  <si>
    <t>15:51:20 13 Oct 2023</t>
  </si>
  <si>
    <t>15:51:24 13 Oct 2023</t>
  </si>
  <si>
    <t>15:51:29 13 Oct 2023</t>
  </si>
  <si>
    <t>15:51:33 13 Oct 2023</t>
  </si>
  <si>
    <t>15:51:38 13 Oct 2023</t>
  </si>
  <si>
    <t>15:51:42 13 Oct 2023</t>
  </si>
  <si>
    <t>15:51:47 13 Oct 2023</t>
  </si>
  <si>
    <t>15:51:51 13 Oct 2023</t>
  </si>
  <si>
    <t>15:51:56 13 Oct 2023</t>
  </si>
  <si>
    <t>15:52:02 13 Oct 2023</t>
  </si>
  <si>
    <t>15:52:07 13 Oct 2023</t>
  </si>
  <si>
    <t>15:52:11 13 Oct 2023</t>
  </si>
  <si>
    <t>15:52:16 13 Oct 2023</t>
  </si>
  <si>
    <t>15:52:20 13 Oct 2023</t>
  </si>
  <si>
    <t>15:52:25 13 Oct 2023</t>
  </si>
  <si>
    <t>15:52:29 13 Oct 2023</t>
  </si>
  <si>
    <t>15:52:34 13 Oct 2023</t>
  </si>
  <si>
    <t>15:52:38 13 Oct 2023</t>
  </si>
  <si>
    <t>15:52:43 13 Oct 2023</t>
  </si>
  <si>
    <t>15:52:47 13 Oct 2023</t>
  </si>
  <si>
    <t>15:52:52 13 Oct 2023</t>
  </si>
  <si>
    <t>15:53:38 13 Oct 2023</t>
  </si>
  <si>
    <t>15:53:43 13 Oct 2023</t>
  </si>
  <si>
    <t>15:53:47 13 Oct 2023</t>
  </si>
  <si>
    <t>15:53:52 13 Oct 2023</t>
  </si>
  <si>
    <t>15:53:56 13 Oct 2023</t>
  </si>
  <si>
    <t>15:54:01 13 Oct 2023</t>
  </si>
  <si>
    <t>15:54:06 13 Oct 2023</t>
  </si>
  <si>
    <t>15:54:10 13 Oct 2023</t>
  </si>
  <si>
    <t>15:54:14 13 Oct 2023</t>
  </si>
  <si>
    <t>15:54:19 13 Oct 2023</t>
  </si>
  <si>
    <t>15:54:23 13 Oct 2023</t>
  </si>
  <si>
    <t>15:54:28 13 Oct 2023</t>
  </si>
  <si>
    <t>15:54:36 13 Oct 2023</t>
  </si>
  <si>
    <t>15:54:40 13 Oct 2023</t>
  </si>
  <si>
    <t>15:54:45 13 Oct 2023</t>
  </si>
  <si>
    <t>15:54:49 13 Oct 2023</t>
  </si>
  <si>
    <t>15:54:54 13 Oct 2023</t>
  </si>
  <si>
    <t>15:54:58 13 Oct 2023</t>
  </si>
  <si>
    <t>15:55:02 13 Oct 2023</t>
  </si>
  <si>
    <t>15:55:07 13 Oct 2023</t>
  </si>
  <si>
    <t>15:55:12 13 Oct 2023</t>
  </si>
  <si>
    <t>15:55:16 13 Oct 2023</t>
  </si>
  <si>
    <t>15:55:20 13 Oct 2023</t>
  </si>
  <si>
    <t>15:55:25 13 Oct 2023</t>
  </si>
  <si>
    <t>15:55:33 13 Oct 2023</t>
  </si>
  <si>
    <t>15:55:38 13 Oct 2023</t>
  </si>
  <si>
    <t>15:55:42 13 Oct 2023</t>
  </si>
  <si>
    <t>15:55:47 13 Oct 2023</t>
  </si>
  <si>
    <t>15:55:51 13 Oct 2023</t>
  </si>
  <si>
    <t>15:55:56 13 Oct 2023</t>
  </si>
  <si>
    <t>15:56:00 13 Oct 2023</t>
  </si>
  <si>
    <t>15:56:05 13 Oct 2023</t>
  </si>
  <si>
    <t>15:56:09 13 Oct 2023</t>
  </si>
  <si>
    <t>15:56:14 13 Oct 2023</t>
  </si>
  <si>
    <t>15:56:18 13 Oct 2023</t>
  </si>
  <si>
    <t>15:56:23 13 Oct 2023</t>
  </si>
  <si>
    <t>15:57:12 13 Oct 2023</t>
  </si>
  <si>
    <t>15:57:17 13 Oct 2023</t>
  </si>
  <si>
    <t>15:57:21 13 Oct 2023</t>
  </si>
  <si>
    <t>15:57:26 13 Oct 2023</t>
  </si>
  <si>
    <t>15:57:30 13 Oct 2023</t>
  </si>
  <si>
    <t>15:57:35 13 Oct 2023</t>
  </si>
  <si>
    <t>15:57:39 13 Oct 2023</t>
  </si>
  <si>
    <t>15:57:44 13 Oct 2023</t>
  </si>
  <si>
    <t>15:57:48 13 Oct 2023</t>
  </si>
  <si>
    <t>15:57:53 13 Oct 2023</t>
  </si>
  <si>
    <t>15:57:57 13 Oct 2023</t>
  </si>
  <si>
    <t>15:58:02 13 Oct 2023</t>
  </si>
  <si>
    <t>15:58:10 13 Oct 2023</t>
  </si>
  <si>
    <t>15:58:14 13 Oct 2023</t>
  </si>
  <si>
    <t>15:58:19 13 Oct 2023</t>
  </si>
  <si>
    <t>15:58:23 13 Oct 2023</t>
  </si>
  <si>
    <t>15:58:28 13 Oct 2023</t>
  </si>
  <si>
    <t>15:58:32 13 Oct 2023</t>
  </si>
  <si>
    <t>15:58:37 13 Oct 2023</t>
  </si>
  <si>
    <t>15:58:41 13 Oct 2023</t>
  </si>
  <si>
    <t>15:58:46 13 Oct 2023</t>
  </si>
  <si>
    <t>15:58:50 13 Oct 2023</t>
  </si>
  <si>
    <t>15:58:55 13 Oct 2023</t>
  </si>
  <si>
    <t>15:58:59 13 Oct 2023</t>
  </si>
  <si>
    <t>15:59:08 13 Oct 2023</t>
  </si>
  <si>
    <t>15:59:12 13 Oct 2023</t>
  </si>
  <si>
    <t>15:59:17 13 Oct 2023</t>
  </si>
  <si>
    <t>15:59:21 13 Oct 2023</t>
  </si>
  <si>
    <t>15:59:26 13 Oct 2023</t>
  </si>
  <si>
    <t>15:59:30 13 Oct 2023</t>
  </si>
  <si>
    <t>15:59:35 13 Oct 2023</t>
  </si>
  <si>
    <t>15:59:39 13 Oct 2023</t>
  </si>
  <si>
    <t>15:59:43 13 Oct 2023</t>
  </si>
  <si>
    <t>15:59:48 13 Oct 2023</t>
  </si>
  <si>
    <t>15:59:52 13 Oct 2023</t>
  </si>
  <si>
    <t>15:59:57 13 Oct 2023</t>
  </si>
  <si>
    <t>16:00:45 13 Oct 2023</t>
  </si>
  <si>
    <t>16:00:49 13 Oct 2023</t>
  </si>
  <si>
    <t>16:00:54 13 Oct 2023</t>
  </si>
  <si>
    <t>16:00:58 13 Oct 2023</t>
  </si>
  <si>
    <t>16:01:03 13 Oct 2023</t>
  </si>
  <si>
    <t>16:01:07 13 Oct 2023</t>
  </si>
  <si>
    <t>16:01:12 13 Oct 2023</t>
  </si>
  <si>
    <t>16:01:16 13 Oct 2023</t>
  </si>
  <si>
    <t>16:01:21 13 Oct 2023</t>
  </si>
  <si>
    <t>16:01:25 13 Oct 2023</t>
  </si>
  <si>
    <t>16:01:30 13 Oct 2023</t>
  </si>
  <si>
    <t>16:01:34 13 Oct 2023</t>
  </si>
  <si>
    <t>16:01:41 13 Oct 2023</t>
  </si>
  <si>
    <t>16:01:45 13 Oct 2023</t>
  </si>
  <si>
    <t>16:01:50 13 Oct 2023</t>
  </si>
  <si>
    <t>16:01:54 13 Oct 2023</t>
  </si>
  <si>
    <t>16:01:59 13 Oct 2023</t>
  </si>
  <si>
    <t>16:02:03 13 Oct 2023</t>
  </si>
  <si>
    <t>16:02:08 13 Oct 2023</t>
  </si>
  <si>
    <t>16:02:12 13 Oct 2023</t>
  </si>
  <si>
    <t>16:02:17 13 Oct 2023</t>
  </si>
  <si>
    <t>16:02:21 13 Oct 2023</t>
  </si>
  <si>
    <t>16:02:26 13 Oct 2023</t>
  </si>
  <si>
    <t>16:02:30 13 Oct 2023</t>
  </si>
  <si>
    <t>16:02:37 13 Oct 2023</t>
  </si>
  <si>
    <t>16:02:41 13 Oct 2023</t>
  </si>
  <si>
    <t>16:02:46 13 Oct 2023</t>
  </si>
  <si>
    <t>16:02:50 13 Oct 2023</t>
  </si>
  <si>
    <t>16:02:55 13 Oct 2023</t>
  </si>
  <si>
    <t>16:02:59 13 Oct 2023</t>
  </si>
  <si>
    <t>16:03:04 13 Oct 2023</t>
  </si>
  <si>
    <t>16:03:08 13 Oct 2023</t>
  </si>
  <si>
    <t>16:03:13 13 Oct 2023</t>
  </si>
  <si>
    <t>16:03:17 13 Oct 2023</t>
  </si>
  <si>
    <t>16:03:22 13 Oct 2023</t>
  </si>
  <si>
    <t>16:03:27 13 Oct 2023</t>
  </si>
  <si>
    <t>16:04:13 13 Oct 2023</t>
  </si>
  <si>
    <t>16:04:17 13 Oct 2023</t>
  </si>
  <si>
    <t>16:04:22 13 Oct 2023</t>
  </si>
  <si>
    <t>16:04:26 13 Oct 2023</t>
  </si>
  <si>
    <t>16:04:31 13 Oct 2023</t>
  </si>
  <si>
    <t>16:04:35 13 Oct 2023</t>
  </si>
  <si>
    <t>16:04:40 13 Oct 2023</t>
  </si>
  <si>
    <t>16:04:44 13 Oct 2023</t>
  </si>
  <si>
    <t>16:04:49 13 Oct 2023</t>
  </si>
  <si>
    <t>16:04:53 13 Oct 2023</t>
  </si>
  <si>
    <t>16:04:58 13 Oct 2023</t>
  </si>
  <si>
    <t>16:05:02 13 Oct 2023</t>
  </si>
  <si>
    <t>16:05:10 13 Oct 2023</t>
  </si>
  <si>
    <t>16:05:15 13 Oct 2023</t>
  </si>
  <si>
    <t>16:05:19 13 Oct 2023</t>
  </si>
  <si>
    <t>16:05:24 13 Oct 2023</t>
  </si>
  <si>
    <t>16:05:28 13 Oct 2023</t>
  </si>
  <si>
    <t>16:05:33 13 Oct 2023</t>
  </si>
  <si>
    <t>16:05:38 13 Oct 2023</t>
  </si>
  <si>
    <t>16:05:42 13 Oct 2023</t>
  </si>
  <si>
    <t>16:05:47 13 Oct 2023</t>
  </si>
  <si>
    <t>16:05:51 13 Oct 2023</t>
  </si>
  <si>
    <t>16:05:56 13 Oct 2023</t>
  </si>
  <si>
    <t>16:06:00 13 Oct 2023</t>
  </si>
  <si>
    <t>16:06:08 13 Oct 2023</t>
  </si>
  <si>
    <t>16:06:13 13 Oct 2023</t>
  </si>
  <si>
    <t>16:06:17 13 Oct 2023</t>
  </si>
  <si>
    <t>16:06:22 13 Oct 2023</t>
  </si>
  <si>
    <t>16:06:26 13 Oct 2023</t>
  </si>
  <si>
    <t>16:06:31 13 Oct 2023</t>
  </si>
  <si>
    <t>16:06:35 13 Oct 2023</t>
  </si>
  <si>
    <t>16:06:40 13 Oct 2023</t>
  </si>
  <si>
    <t>16:06:44 13 Oct 2023</t>
  </si>
  <si>
    <t>16:06:49 13 Oct 2023</t>
  </si>
  <si>
    <t>16:06:53 13 Oct 2023</t>
  </si>
  <si>
    <t>16:06:58 13 Oct 2023</t>
  </si>
  <si>
    <t>16:07:47 13 Oct 2023</t>
  </si>
  <si>
    <t>16:07:51 13 Oct 2023</t>
  </si>
  <si>
    <t>16:07:56 13 Oct 2023</t>
  </si>
  <si>
    <t>16:08:00 13 Oct 2023</t>
  </si>
  <si>
    <t>16:08:05 13 Oct 2023</t>
  </si>
  <si>
    <t>16:08:09 13 Oct 2023</t>
  </si>
  <si>
    <t>16:08:14 13 Oct 2023</t>
  </si>
  <si>
    <t>16:08:18 13 Oct 2023</t>
  </si>
  <si>
    <t>16:08:23 13 Oct 2023</t>
  </si>
  <si>
    <t>16:08:27 13 Oct 2023</t>
  </si>
  <si>
    <t>16:08:32 13 Oct 2023</t>
  </si>
  <si>
    <t>16:08:36 13 Oct 2023</t>
  </si>
  <si>
    <t>16:08:44 13 Oct 2023</t>
  </si>
  <si>
    <t>16:08:49 13 Oct 2023</t>
  </si>
  <si>
    <t>16:08:53 13 Oct 2023</t>
  </si>
  <si>
    <t>16:08:58 13 Oct 2023</t>
  </si>
  <si>
    <t>16:09:02 13 Oct 2023</t>
  </si>
  <si>
    <t>16:09:07 13 Oct 2023</t>
  </si>
  <si>
    <t>16:09:11 13 Oct 2023</t>
  </si>
  <si>
    <t>16:09:16 13 Oct 2023</t>
  </si>
  <si>
    <t>16:09:20 13 Oct 2023</t>
  </si>
  <si>
    <t>16:09:25 13 Oct 2023</t>
  </si>
  <si>
    <t>16:09:29 13 Oct 2023</t>
  </si>
  <si>
    <t>16:09:34 13 Oct 2023</t>
  </si>
  <si>
    <t>16:09:42 13 Oct 2023</t>
  </si>
  <si>
    <t>16:09:46 13 Oct 2023</t>
  </si>
  <si>
    <t>16:09:51 13 Oct 2023</t>
  </si>
  <si>
    <t>16:09:55 13 Oct 2023</t>
  </si>
  <si>
    <t>16:10:00 13 Oct 2023</t>
  </si>
  <si>
    <t>16:10:04 13 Oct 2023</t>
  </si>
  <si>
    <t>16:10:09 13 Oct 2023</t>
  </si>
  <si>
    <t>16:10:13 13 Oct 2023</t>
  </si>
  <si>
    <t>16:10:18 13 Oct 2023</t>
  </si>
  <si>
    <t>16:10:22 13 Oct 2023</t>
  </si>
  <si>
    <t>16:10:27 13 Oct 2023</t>
  </si>
  <si>
    <t>16:10:31 13 Oct 2023</t>
  </si>
  <si>
    <t>16:11:19 13 Oct 2023</t>
  </si>
  <si>
    <t>16:11:24 13 Oct 2023</t>
  </si>
  <si>
    <t>16:11:28 13 Oct 2023</t>
  </si>
  <si>
    <t>16:11:33 13 Oct 2023</t>
  </si>
  <si>
    <t>16:11:37 13 Oct 2023</t>
  </si>
  <si>
    <t>16:11:42 13 Oct 2023</t>
  </si>
  <si>
    <t>16:11:46 13 Oct 2023</t>
  </si>
  <si>
    <t>16:11:51 13 Oct 2023</t>
  </si>
  <si>
    <t>16:11:55 13 Oct 2023</t>
  </si>
  <si>
    <t>16:12:00 13 Oct 2023</t>
  </si>
  <si>
    <t>16:12:04 13 Oct 2023</t>
  </si>
  <si>
    <t>16:12:09 13 Oct 2023</t>
  </si>
  <si>
    <t>16:12:15 13 Oct 2023</t>
  </si>
  <si>
    <t>16:12:20 13 Oct 2023</t>
  </si>
  <si>
    <t>16:12:24 13 Oct 2023</t>
  </si>
  <si>
    <t>16:12:29 13 Oct 2023</t>
  </si>
  <si>
    <t>16:12:33 13 Oct 2023</t>
  </si>
  <si>
    <t>16:12:38 13 Oct 2023</t>
  </si>
  <si>
    <t>16:12:42 13 Oct 2023</t>
  </si>
  <si>
    <t>16:12:47 13 Oct 2023</t>
  </si>
  <si>
    <t>16:12:51 13 Oct 2023</t>
  </si>
  <si>
    <t>16:12:56 13 Oct 2023</t>
  </si>
  <si>
    <t>16:13:00 13 Oct 2023</t>
  </si>
  <si>
    <t>16:13:05 13 Oct 2023</t>
  </si>
  <si>
    <t>16:13:11 13 Oct 2023</t>
  </si>
  <si>
    <t>16:13:16 13 Oct 2023</t>
  </si>
  <si>
    <t>16:13:21 13 Oct 2023</t>
  </si>
  <si>
    <t>16:13:25 13 Oct 2023</t>
  </si>
  <si>
    <t>16:13:30 13 Oct 2023</t>
  </si>
  <si>
    <t>16:13:34 13 Oct 2023</t>
  </si>
  <si>
    <t>16:13:38 13 Oct 2023</t>
  </si>
  <si>
    <t>16:13:43 13 Oct 2023</t>
  </si>
  <si>
    <t>16:13:48 13 Oct 2023</t>
  </si>
  <si>
    <t>16:13:52 13 Oct 2023</t>
  </si>
  <si>
    <t>16:13:56 13 Oct 2023</t>
  </si>
  <si>
    <t>16:14:01 13 Oct 2023</t>
  </si>
  <si>
    <t>16:14:48 13 Oct 2023</t>
  </si>
  <si>
    <t>16:14:52 13 Oct 2023</t>
  </si>
  <si>
    <t>16:14:56 13 Oct 2023</t>
  </si>
  <si>
    <t>16:15:01 13 Oct 2023</t>
  </si>
  <si>
    <t>16:15:05 13 Oct 2023</t>
  </si>
  <si>
    <t>16:15:10 13 Oct 2023</t>
  </si>
  <si>
    <t>16:15:14 13 Oct 2023</t>
  </si>
  <si>
    <t>16:15:19 13 Oct 2023</t>
  </si>
  <si>
    <t>16:15:23 13 Oct 2023</t>
  </si>
  <si>
    <t>16:15:28 13 Oct 2023</t>
  </si>
  <si>
    <t>16:15:32 13 Oct 2023</t>
  </si>
  <si>
    <t>16:15:37 13 Oct 2023</t>
  </si>
  <si>
    <t>16:15:45 13 Oct 2023</t>
  </si>
  <si>
    <t>16:15:49 13 Oct 2023</t>
  </si>
  <si>
    <t>16:15:54 13 Oct 2023</t>
  </si>
  <si>
    <t>16:15:58 13 Oct 2023</t>
  </si>
  <si>
    <t>16:16:03 13 Oct 2023</t>
  </si>
  <si>
    <t>16:16:07 13 Oct 2023</t>
  </si>
  <si>
    <t>16:16:12 13 Oct 2023</t>
  </si>
  <si>
    <t>16:16:16 13 Oct 2023</t>
  </si>
  <si>
    <t>16:16:21 13 Oct 2023</t>
  </si>
  <si>
    <t>16:16:25 13 Oct 2023</t>
  </si>
  <si>
    <t>16:16:30 13 Oct 2023</t>
  </si>
  <si>
    <t>16:16:34 13 Oct 2023</t>
  </si>
  <si>
    <t>16:16:42 13 Oct 2023</t>
  </si>
  <si>
    <t>16:16:47 13 Oct 2023</t>
  </si>
  <si>
    <t>16:16:51 13 Oct 2023</t>
  </si>
  <si>
    <t>16:16:56 13 Oct 2023</t>
  </si>
  <si>
    <t>16:17:00 13 Oct 2023</t>
  </si>
  <si>
    <t>16:17:05 13 Oct 2023</t>
  </si>
  <si>
    <t>16:17:09 13 Oct 2023</t>
  </si>
  <si>
    <t>16:17:14 13 Oct 2023</t>
  </si>
  <si>
    <t>16:17:18 13 Oct 2023</t>
  </si>
  <si>
    <t>16:17:23 13 Oct 2023</t>
  </si>
  <si>
    <t>16:17:27 13 Oct 2023</t>
  </si>
  <si>
    <t>16:17:32 13 Oct 2023</t>
  </si>
  <si>
    <t>16:18:21 13 Oct 2023</t>
  </si>
  <si>
    <t>16:18:25 13 Oct 2023</t>
  </si>
  <si>
    <t>16:18:30 13 Oct 2023</t>
  </si>
  <si>
    <t>16:18:34 13 Oct 2023</t>
  </si>
  <si>
    <t>16:18:39 13 Oct 2023</t>
  </si>
  <si>
    <t>16:18:43 13 Oct 2023</t>
  </si>
  <si>
    <t>16:18:48 13 Oct 2023</t>
  </si>
  <si>
    <t>16:18:52 13 Oct 2023</t>
  </si>
  <si>
    <t>16:18:57 13 Oct 2023</t>
  </si>
  <si>
    <t>16:19:01 13 Oct 2023</t>
  </si>
  <si>
    <t>16:19:06 13 Oct 2023</t>
  </si>
  <si>
    <t>16:19:10 13 Oct 2023</t>
  </si>
  <si>
    <t>16:19:18 13 Oct 2023</t>
  </si>
  <si>
    <t>16:19:22 13 Oct 2023</t>
  </si>
  <si>
    <t>16:19:27 13 Oct 2023</t>
  </si>
  <si>
    <t>16:19:31 13 Oct 2023</t>
  </si>
  <si>
    <t>16:19:36 13 Oct 2023</t>
  </si>
  <si>
    <t>16:19:41 13 Oct 2023</t>
  </si>
  <si>
    <t>16:19:45 13 Oct 2023</t>
  </si>
  <si>
    <t>16:19:50 13 Oct 2023</t>
  </si>
  <si>
    <t>16:19:54 13 Oct 2023</t>
  </si>
  <si>
    <t>16:19:59 13 Oct 2023</t>
  </si>
  <si>
    <t>16:20:03 13 Oct 2023</t>
  </si>
  <si>
    <t>16:20:07 13 Oct 2023</t>
  </si>
  <si>
    <t>16:20:16 13 Oct 2023</t>
  </si>
  <si>
    <t>16:20:20 13 Oct 2023</t>
  </si>
  <si>
    <t>16:20:25 13 Oct 2023</t>
  </si>
  <si>
    <t>16:20:29 13 Oct 2023</t>
  </si>
  <si>
    <t>16:20:34 13 Oct 2023</t>
  </si>
  <si>
    <t>16:20:38 13 Oct 2023</t>
  </si>
  <si>
    <t>16:20:42 13 Oct 2023</t>
  </si>
  <si>
    <t>16:20:47 13 Oct 2023</t>
  </si>
  <si>
    <t>16:20:52 13 Oct 2023</t>
  </si>
  <si>
    <t>16:20:56 13 Oct 2023</t>
  </si>
  <si>
    <t>16:21:00 13 Oct 2023</t>
  </si>
  <si>
    <t>16:21:05 13 Oct 2023</t>
  </si>
  <si>
    <t>16:21:53 13 Oct 2023</t>
  </si>
  <si>
    <t>16:21:57 13 Oct 2023</t>
  </si>
  <si>
    <t>16:22:02 13 Oct 2023</t>
  </si>
  <si>
    <t>16:22:06 13 Oct 2023</t>
  </si>
  <si>
    <t>16:22:11 13 Oct 2023</t>
  </si>
  <si>
    <t>16:22:15 13 Oct 2023</t>
  </si>
  <si>
    <t>16:22:19 13 Oct 2023</t>
  </si>
  <si>
    <t>16:22:24 13 Oct 2023</t>
  </si>
  <si>
    <t>16:22:29 13 Oct 2023</t>
  </si>
  <si>
    <t>16:22:33 13 Oct 2023</t>
  </si>
  <si>
    <t>16:22:37 13 Oct 2023</t>
  </si>
  <si>
    <t>16:22:42 13 Oct 2023</t>
  </si>
  <si>
    <t>16:22:49 13 Oct 2023</t>
  </si>
  <si>
    <t>16:22:53 13 Oct 2023</t>
  </si>
  <si>
    <t>16:22:57 13 Oct 2023</t>
  </si>
  <si>
    <t>16:23:02 13 Oct 2023</t>
  </si>
  <si>
    <t>16:23:06 13 Oct 2023</t>
  </si>
  <si>
    <t>16:23:11 13 Oct 2023</t>
  </si>
  <si>
    <t>16:23:15 13 Oct 2023</t>
  </si>
  <si>
    <t>16:23:20 13 Oct 2023</t>
  </si>
  <si>
    <t>16:23:24 13 Oct 2023</t>
  </si>
  <si>
    <t>16:23:29 13 Oct 2023</t>
  </si>
  <si>
    <t>16:23:33 13 Oct 2023</t>
  </si>
  <si>
    <t>16:23:38 13 Oct 2023</t>
  </si>
  <si>
    <t>16:23:44 13 Oct 2023</t>
  </si>
  <si>
    <t>16:23:49 13 Oct 2023</t>
  </si>
  <si>
    <t>16:23:53 13 Oct 2023</t>
  </si>
  <si>
    <t>16:23:58 13 Oct 2023</t>
  </si>
  <si>
    <t>16:24:02 13 Oct 2023</t>
  </si>
  <si>
    <t>16:24:07 13 Oct 2023</t>
  </si>
  <si>
    <t>16:24:11 13 Oct 2023</t>
  </si>
  <si>
    <t>16:24:16 13 Oct 2023</t>
  </si>
  <si>
    <t>16:24:20 13 Oct 2023</t>
  </si>
  <si>
    <t>16:24:25 13 Oct 2023</t>
  </si>
  <si>
    <t>16:24:29 13 Oct 2023</t>
  </si>
  <si>
    <t>16:24:34 13 Oct 2023</t>
  </si>
  <si>
    <t>16:25:20 13 Oct 2023</t>
  </si>
  <si>
    <t>16:25:25 13 Oct 2023</t>
  </si>
  <si>
    <t>16:25:29 13 Oct 2023</t>
  </si>
  <si>
    <t>16:25:34 13 Oct 2023</t>
  </si>
  <si>
    <t>16:25:38 13 Oct 2023</t>
  </si>
  <si>
    <t>16:25:43 13 Oct 2023</t>
  </si>
  <si>
    <t>16:25:47 13 Oct 2023</t>
  </si>
  <si>
    <t>16:25:52 13 Oct 2023</t>
  </si>
  <si>
    <t>16:25:56 13 Oct 2023</t>
  </si>
  <si>
    <t>16:26:01 13 Oct 2023</t>
  </si>
  <si>
    <t>16:26:05 13 Oct 2023</t>
  </si>
  <si>
    <t>16:26:10 13 Oct 2023</t>
  </si>
  <si>
    <t>16:26:18 13 Oct 2023</t>
  </si>
  <si>
    <t>16:26:22 13 Oct 2023</t>
  </si>
  <si>
    <t>16:26:27 13 Oct 2023</t>
  </si>
  <si>
    <t>16:26:31 13 Oct 2023</t>
  </si>
  <si>
    <t>16:26:36 13 Oct 2023</t>
  </si>
  <si>
    <t>16:26:40 13 Oct 2023</t>
  </si>
  <si>
    <t>16:26:45 13 Oct 2023</t>
  </si>
  <si>
    <t>16:26:49 13 Oct 2023</t>
  </si>
  <si>
    <t>16:26:54 13 Oct 2023</t>
  </si>
  <si>
    <t>16:26:58 13 Oct 2023</t>
  </si>
  <si>
    <t>16:27:03 13 Oct 2023</t>
  </si>
  <si>
    <t>16:27:07 13 Oct 2023</t>
  </si>
  <si>
    <t>16:27:15 13 Oct 2023</t>
  </si>
  <si>
    <t>16:27:20 13 Oct 2023</t>
  </si>
  <si>
    <t>16:27:24 13 Oct 2023</t>
  </si>
  <si>
    <t>16:27:29 13 Oct 2023</t>
  </si>
  <si>
    <t>16:27:33 13 Oct 2023</t>
  </si>
  <si>
    <t>16:27:38 13 Oct 2023</t>
  </si>
  <si>
    <t>16:27:42 13 Oct 2023</t>
  </si>
  <si>
    <t>16:27:47 13 Oct 2023</t>
  </si>
  <si>
    <t>16:27:51 13 Oct 2023</t>
  </si>
  <si>
    <t>16:27:56 13 Oct 2023</t>
  </si>
  <si>
    <t>16:28:00 13 Oct 2023</t>
  </si>
  <si>
    <t>16:28:05 13 Oct 2023</t>
  </si>
  <si>
    <t>16:28:54 13 Oct 2023</t>
  </si>
  <si>
    <t>16:28:59 13 Oct 2023</t>
  </si>
  <si>
    <t>16:29:03 13 Oct 2023</t>
  </si>
  <si>
    <t>16:29:08 13 Oct 2023</t>
  </si>
  <si>
    <t>16:29:12 13 Oct 2023</t>
  </si>
  <si>
    <t>16:29:17 13 Oct 2023</t>
  </si>
  <si>
    <t>16:29:21 13 Oct 2023</t>
  </si>
  <si>
    <t>16:29:26 13 Oct 2023</t>
  </si>
  <si>
    <t>16:29:30 13 Oct 2023</t>
  </si>
  <si>
    <t>16:29:35 13 Oct 2023</t>
  </si>
  <si>
    <t>16:29:40 13 Oct 2023</t>
  </si>
  <si>
    <t>16:29:44 13 Oct 2023</t>
  </si>
  <si>
    <t>16:29:52 13 Oct 2023</t>
  </si>
  <si>
    <t>16:29:57 13 Oct 2023</t>
  </si>
  <si>
    <t>16:30:01 13 Oct 2023</t>
  </si>
  <si>
    <t>16:30:06 13 Oct 2023</t>
  </si>
  <si>
    <t>16:30:10 13 Oct 2023</t>
  </si>
  <si>
    <t>16:30:15 13 Oct 2023</t>
  </si>
  <si>
    <t>16:30:19 13 Oct 2023</t>
  </si>
  <si>
    <t>16:30:24 13 Oct 2023</t>
  </si>
  <si>
    <t>16:30:28 13 Oct 2023</t>
  </si>
  <si>
    <t>16:30:33 13 Oct 2023</t>
  </si>
  <si>
    <t>16:30:37 13 Oct 2023</t>
  </si>
  <si>
    <t>16:30:42 13 Oct 2023</t>
  </si>
  <si>
    <t>16:30:50 13 Oct 2023</t>
  </si>
  <si>
    <t>16:30:55 13 Oct 2023</t>
  </si>
  <si>
    <t>16:30:59 13 Oct 2023</t>
  </si>
  <si>
    <t>16:31:04 13 Oct 2023</t>
  </si>
  <si>
    <t>16:31:08 13 Oct 2023</t>
  </si>
  <si>
    <t>16:31:13 13 Oct 2023</t>
  </si>
  <si>
    <t>16:31:17 13 Oct 2023</t>
  </si>
  <si>
    <t>16:31:22 13 Oct 2023</t>
  </si>
  <si>
    <t>16:31:26 13 Oct 2023</t>
  </si>
  <si>
    <t>16:31:31 13 Oct 2023</t>
  </si>
  <si>
    <t>16:31:35 13 Oct 2023</t>
  </si>
  <si>
    <t>16:31:39 13 Oct 2023</t>
  </si>
  <si>
    <t>t, sec</t>
  </si>
  <si>
    <t>Field Sensitive Point Origin In Stage Coordinates</t>
  </si>
  <si>
    <t>X(aperture center)</t>
  </si>
  <si>
    <t>Y(aperture center)</t>
  </si>
  <si>
    <t>Z(frontFace)</t>
  </si>
  <si>
    <t>Bz offset</t>
  </si>
  <si>
    <t>By offset</t>
  </si>
  <si>
    <t>Bx offset</t>
  </si>
  <si>
    <t>RADIUS</t>
  </si>
  <si>
    <t>ANGLE</t>
  </si>
  <si>
    <t>Field Sensitive Point Magnet Coordinates</t>
  </si>
  <si>
    <t>Bz</t>
  </si>
  <si>
    <t>By</t>
  </si>
  <si>
    <t>Bx</t>
  </si>
  <si>
    <t>Zencoder offset wrt Z_X0Y0scan_Repeat_20231020-152214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</si>
</sst>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hh:mm:ss.000\ AM/PM"/>
    <numFmt numFmtId="165" formatCode="0.0"/>
    <numFmt numFmtId="166" formatCode="0.0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top/>
      <bottom style="medium">
        <color indexed="64"/>
      </bottom>
      <diagonal/>
    </border>
    <border>
      <left/>
      <right/>
      <top style="thin">
        <color indexed="64"/>
      </top>
      <bottom/>
      <diagonal/>
    </border>
  </borders>
  <cellStyleXfs count="1">
    <xf numFmtId="0" fontId="0" fillId="0" borderId="0"/>
  </cellStyleXfs>
  <cellXfs count="39">
    <xf numFmtId="0" fontId="0" fillId="0" borderId="0" xfId="0"/>
    <xf numFmtId="49" fontId="1" fillId="0" borderId="0" xfId="0" applyNumberFormat="1" applyFont="1"/>
    <xf numFmtId="49" fontId="2" fillId="0" borderId="0" xfId="0" applyNumberFormat="1" applyFont="1"/>
    <xf numFmtId="49" fontId="0" fillId="0" borderId="0" xfId="0" applyNumberFormat="1"/>
    <xf numFmtId="164" fontId="0" fillId="0" borderId="0" xfId="0" applyNumberFormat="1"/>
    <xf numFmtId="49" fontId="0" fillId="0" borderId="0" xfId="0" applyNumberFormat="1" applyAlignment="1">
      <alignment wrapText="1"/>
    </xf>
    <xf numFmtId="0" fontId="0" fillId="0" borderId="0" xfId="0" applyAlignment="1">
      <alignment horizontal="center"/>
    </xf>
    <xf numFmtId="165" fontId="1" fillId="0" borderId="0" xfId="0" applyNumberFormat="1" applyFont="1" applyAlignment="1">
      <alignment horizontal="center"/>
    </xf>
    <xf numFmtId="165" fontId="0" fillId="0" borderId="0" xfId="0" applyNumberFormat="1" applyAlignment="1">
      <alignment horizontal="center"/>
    </xf>
    <xf numFmtId="2" fontId="1" fillId="0" borderId="0" xfId="0" applyNumberFormat="1" applyFont="1" applyAlignment="1">
      <alignment horizontal="center"/>
    </xf>
    <xf numFmtId="2" fontId="0" fillId="0" borderId="0" xfId="0" applyNumberFormat="1" applyAlignment="1">
      <alignment horizontal="center"/>
    </xf>
    <xf numFmtId="166" fontId="1" fillId="0" borderId="0" xfId="0" applyNumberFormat="1" applyFont="1" applyAlignment="1">
      <alignment horizontal="center"/>
    </xf>
    <xf numFmtId="166" fontId="0" fillId="0" borderId="0" xfId="0" applyNumberFormat="1" applyAlignment="1">
      <alignment horizontal="center"/>
    </xf>
    <xf numFmtId="0" fontId="1" fillId="0" borderId="0" xfId="0" applyFont="1" applyAlignment="1">
      <alignment horizontal="center"/>
    </xf>
    <xf numFmtId="165" fontId="0" fillId="0" borderId="0" xfId="0" applyNumberFormat="1"/>
    <xf numFmtId="166" fontId="0" fillId="0" borderId="0" xfId="0" applyNumberFormat="1"/>
    <xf numFmtId="1" fontId="0" fillId="0" borderId="0" xfId="0" applyNumberFormat="1" applyAlignment="1">
      <alignment horizontal="center"/>
    </xf>
    <xf numFmtId="1" fontId="1" fillId="0" borderId="0" xfId="0" applyNumberFormat="1" applyFont="1" applyAlignment="1">
      <alignment horizontal="center"/>
    </xf>
    <xf numFmtId="1" fontId="0" fillId="0" borderId="0" xfId="0" applyNumberFormat="1" applyAlignment="1">
      <alignment horizontal="left"/>
    </xf>
    <xf numFmtId="0" fontId="0" fillId="0" borderId="1" xfId="0" applyBorder="1"/>
    <xf numFmtId="165" fontId="0" fillId="0" borderId="1" xfId="0" applyNumberFormat="1" applyBorder="1"/>
    <xf numFmtId="166" fontId="0" fillId="0" borderId="1" xfId="0" applyNumberFormat="1" applyBorder="1"/>
    <xf numFmtId="1" fontId="0" fillId="0" borderId="1" xfId="0" applyNumberFormat="1" applyBorder="1" applyAlignment="1">
      <alignment horizontal="center"/>
    </xf>
    <xf numFmtId="0" fontId="0" fillId="0" borderId="2" xfId="0" applyBorder="1"/>
    <xf numFmtId="165" fontId="0" fillId="0" borderId="2" xfId="0" applyNumberFormat="1" applyBorder="1"/>
    <xf numFmtId="166" fontId="0" fillId="0" borderId="2" xfId="0" applyNumberFormat="1" applyBorder="1"/>
    <xf numFmtId="1" fontId="0" fillId="0" borderId="2" xfId="0" applyNumberForma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0" xfId="0" applyBorder="1"/>
    <xf numFmtId="165" fontId="0" fillId="0" borderId="0" xfId="0" applyNumberFormat="1" applyBorder="1"/>
    <xf numFmtId="166" fontId="0" fillId="0" borderId="0" xfId="0" applyNumberFormat="1" applyBorder="1"/>
    <xf numFmtId="1" fontId="0" fillId="0" borderId="0" xfId="0" applyNumberFormat="1" applyBorder="1" applyAlignment="1">
      <alignment horizontal="center"/>
    </xf>
    <xf numFmtId="0" fontId="0" fillId="0" borderId="0" xfId="0" applyBorder="1" applyAlignment="1">
      <alignment horizontal="center"/>
    </xf>
    <xf numFmtId="0" fontId="0" fillId="0" borderId="3" xfId="0" applyBorder="1"/>
    <xf numFmtId="165" fontId="0" fillId="0" borderId="3" xfId="0" applyNumberFormat="1" applyBorder="1"/>
    <xf numFmtId="166" fontId="0" fillId="0" borderId="3" xfId="0" applyNumberFormat="1" applyBorder="1"/>
    <xf numFmtId="1" fontId="0" fillId="0" borderId="3" xfId="0" applyNumberFormat="1"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Y vs X</c:v>
          </c:tx>
          <c:spPr>
            <a:ln w="25400" cap="rnd">
              <a:noFill/>
              <a:round/>
            </a:ln>
            <a:effectLst/>
          </c:spPr>
          <c:marker>
            <c:symbol val="circle"/>
            <c:size val="5"/>
            <c:spPr>
              <a:solidFill>
                <a:schemeClr val="accent1"/>
              </a:solidFill>
              <a:ln w="9525">
                <a:solidFill>
                  <a:schemeClr val="accent1"/>
                </a:solidFill>
              </a:ln>
              <a:effectLst/>
            </c:spPr>
          </c:marker>
          <c:xVal>
            <c:numRef>
              <c:f>ProbeData!$B$4:$B$615</c:f>
              <c:numCache>
                <c:formatCode>0.0</c:formatCode>
                <c:ptCount val="612"/>
                <c:pt idx="0">
                  <c:v>4.9999401441115765</c:v>
                </c:pt>
                <c:pt idx="1">
                  <c:v>5.000024860311612</c:v>
                </c:pt>
                <c:pt idx="2">
                  <c:v>4.999959261911556</c:v>
                </c:pt>
                <c:pt idx="3">
                  <c:v>4.9999336251115665</c:v>
                </c:pt>
                <c:pt idx="4">
                  <c:v>4.9999120007116176</c:v>
                </c:pt>
                <c:pt idx="5">
                  <c:v>5.0002156223116003</c:v>
                </c:pt>
                <c:pt idx="6">
                  <c:v>4.9999905469115902</c:v>
                </c:pt>
                <c:pt idx="7">
                  <c:v>4.9998933801115868</c:v>
                </c:pt>
                <c:pt idx="8">
                  <c:v>4.9999294523116191</c:v>
                </c:pt>
                <c:pt idx="9">
                  <c:v>5.0001068747116051</c:v>
                </c:pt>
                <c:pt idx="10">
                  <c:v>4.9997560695115908</c:v>
                </c:pt>
                <c:pt idx="11">
                  <c:v>4.9997997371116298</c:v>
                </c:pt>
                <c:pt idx="12">
                  <c:v>10.000199617111605</c:v>
                </c:pt>
                <c:pt idx="13">
                  <c:v>10.000155949511623</c:v>
                </c:pt>
                <c:pt idx="14">
                  <c:v>10.000006754711592</c:v>
                </c:pt>
                <c:pt idx="15">
                  <c:v>9.9998293323116059</c:v>
                </c:pt>
                <c:pt idx="16">
                  <c:v>9.9997932601115735</c:v>
                </c:pt>
                <c:pt idx="17">
                  <c:v>9.9998904269115769</c:v>
                </c:pt>
                <c:pt idx="18">
                  <c:v>10.000115502311587</c:v>
                </c:pt>
                <c:pt idx="19">
                  <c:v>9.9998118807116043</c:v>
                </c:pt>
                <c:pt idx="20">
                  <c:v>9.9998335051115532</c:v>
                </c:pt>
                <c:pt idx="21">
                  <c:v>9.9998591419115996</c:v>
                </c:pt>
                <c:pt idx="22">
                  <c:v>9.9999247403115987</c:v>
                </c:pt>
                <c:pt idx="23">
                  <c:v>9.9998400241116201</c:v>
                </c:pt>
                <c:pt idx="24">
                  <c:v>14.999884080111599</c:v>
                </c:pt>
                <c:pt idx="25">
                  <c:v>14.999968796311578</c:v>
                </c:pt>
                <c:pt idx="26">
                  <c:v>14.999903197911635</c:v>
                </c:pt>
                <c:pt idx="27">
                  <c:v>14.999877561111589</c:v>
                </c:pt>
                <c:pt idx="28">
                  <c:v>14.999855936711583</c:v>
                </c:pt>
                <c:pt idx="29">
                  <c:v>15.000159558311623</c:v>
                </c:pt>
                <c:pt idx="30">
                  <c:v>14.999934482911613</c:v>
                </c:pt>
                <c:pt idx="31">
                  <c:v>14.999837316111609</c:v>
                </c:pt>
                <c:pt idx="32">
                  <c:v>14.999873388311585</c:v>
                </c:pt>
                <c:pt idx="33">
                  <c:v>15.000050810711571</c:v>
                </c:pt>
                <c:pt idx="34">
                  <c:v>15.000200005511601</c:v>
                </c:pt>
                <c:pt idx="35">
                  <c:v>15.000243673111584</c:v>
                </c:pt>
                <c:pt idx="36">
                  <c:v>4.3302227021115982</c:v>
                </c:pt>
                <c:pt idx="37">
                  <c:v>4.3303074183115768</c:v>
                </c:pt>
                <c:pt idx="38">
                  <c:v>4.3302418199115777</c:v>
                </c:pt>
                <c:pt idx="39">
                  <c:v>4.3302161831115882</c:v>
                </c:pt>
                <c:pt idx="40">
                  <c:v>4.3301945587115824</c:v>
                </c:pt>
                <c:pt idx="41">
                  <c:v>4.329998180311577</c:v>
                </c:pt>
                <c:pt idx="42">
                  <c:v>4.3302731049116119</c:v>
                </c:pt>
                <c:pt idx="43">
                  <c:v>4.3301759381116085</c:v>
                </c:pt>
                <c:pt idx="44">
                  <c:v>4.330212010311584</c:v>
                </c:pt>
                <c:pt idx="45">
                  <c:v>4.3298894327115818</c:v>
                </c:pt>
                <c:pt idx="46">
                  <c:v>4.3300386275116125</c:v>
                </c:pt>
                <c:pt idx="47">
                  <c:v>4.3300822951115947</c:v>
                </c:pt>
                <c:pt idx="48">
                  <c:v>8.6603146411115972</c:v>
                </c:pt>
                <c:pt idx="49">
                  <c:v>8.660270973511615</c:v>
                </c:pt>
                <c:pt idx="50">
                  <c:v>8.6601217787116411</c:v>
                </c:pt>
                <c:pt idx="51">
                  <c:v>8.6604443563115865</c:v>
                </c:pt>
                <c:pt idx="52">
                  <c:v>8.660408284111611</c:v>
                </c:pt>
                <c:pt idx="53">
                  <c:v>8.6600054509115694</c:v>
                </c:pt>
                <c:pt idx="54">
                  <c:v>8.6602305263116364</c:v>
                </c:pt>
                <c:pt idx="55">
                  <c:v>8.6604269047115849</c:v>
                </c:pt>
                <c:pt idx="56">
                  <c:v>8.6604485291116475</c:v>
                </c:pt>
                <c:pt idx="57">
                  <c:v>8.6604741659116371</c:v>
                </c:pt>
                <c:pt idx="58">
                  <c:v>8.6600397643115912</c:v>
                </c:pt>
                <c:pt idx="59">
                  <c:v>8.6604550481116007</c:v>
                </c:pt>
                <c:pt idx="60">
                  <c:v>12.990607972111604</c:v>
                </c:pt>
                <c:pt idx="61">
                  <c:v>12.990192688311652</c:v>
                </c:pt>
                <c:pt idx="62">
                  <c:v>12.990627089911584</c:v>
                </c:pt>
                <c:pt idx="63">
                  <c:v>12.990601453111651</c:v>
                </c:pt>
                <c:pt idx="64">
                  <c:v>12.990579828711589</c:v>
                </c:pt>
                <c:pt idx="65">
                  <c:v>12.990383450311583</c:v>
                </c:pt>
                <c:pt idx="66">
                  <c:v>12.990158374911573</c:v>
                </c:pt>
                <c:pt idx="67">
                  <c:v>12.990561208111558</c:v>
                </c:pt>
                <c:pt idx="68">
                  <c:v>12.99059728031159</c:v>
                </c:pt>
                <c:pt idx="69">
                  <c:v>12.990274702711588</c:v>
                </c:pt>
                <c:pt idx="70">
                  <c:v>12.990423897511619</c:v>
                </c:pt>
                <c:pt idx="71">
                  <c:v>12.990467565111601</c:v>
                </c:pt>
                <c:pt idx="72">
                  <c:v>2.5001172561115936</c:v>
                </c:pt>
                <c:pt idx="73">
                  <c:v>2.5002019723115723</c:v>
                </c:pt>
                <c:pt idx="74">
                  <c:v>2.5001363739115732</c:v>
                </c:pt>
                <c:pt idx="75">
                  <c:v>2.5001107371115836</c:v>
                </c:pt>
                <c:pt idx="76">
                  <c:v>2.5000891127115779</c:v>
                </c:pt>
                <c:pt idx="77">
                  <c:v>2.4998927343115724</c:v>
                </c:pt>
                <c:pt idx="78">
                  <c:v>2.5001676589116073</c:v>
                </c:pt>
                <c:pt idx="79">
                  <c:v>2.5000704921116039</c:v>
                </c:pt>
                <c:pt idx="80">
                  <c:v>2.5001065643115794</c:v>
                </c:pt>
                <c:pt idx="81">
                  <c:v>2.4997839867115772</c:v>
                </c:pt>
                <c:pt idx="82">
                  <c:v>2.4999331815116079</c:v>
                </c:pt>
                <c:pt idx="83">
                  <c:v>2.4999768491115901</c:v>
                </c:pt>
                <c:pt idx="84">
                  <c:v>4.9997997371116298</c:v>
                </c:pt>
                <c:pt idx="85">
                  <c:v>4.9997560695115908</c:v>
                </c:pt>
                <c:pt idx="86">
                  <c:v>5.0001068747116051</c:v>
                </c:pt>
                <c:pt idx="87">
                  <c:v>4.9999294523116191</c:v>
                </c:pt>
                <c:pt idx="88">
                  <c:v>4.9998933801115868</c:v>
                </c:pt>
                <c:pt idx="89">
                  <c:v>4.9999905469115902</c:v>
                </c:pt>
                <c:pt idx="90">
                  <c:v>5.0002156223116003</c:v>
                </c:pt>
                <c:pt idx="91">
                  <c:v>4.9999120007116176</c:v>
                </c:pt>
                <c:pt idx="92">
                  <c:v>4.9999336251115665</c:v>
                </c:pt>
                <c:pt idx="93">
                  <c:v>4.999959261911556</c:v>
                </c:pt>
                <c:pt idx="94">
                  <c:v>5.000024860311612</c:v>
                </c:pt>
                <c:pt idx="95">
                  <c:v>4.9999401441115765</c:v>
                </c:pt>
                <c:pt idx="96">
                  <c:v>7.5001476721115523</c:v>
                </c:pt>
                <c:pt idx="97">
                  <c:v>7.5002323883115878</c:v>
                </c:pt>
                <c:pt idx="98">
                  <c:v>7.5001667899115887</c:v>
                </c:pt>
                <c:pt idx="99">
                  <c:v>7.5001411531115991</c:v>
                </c:pt>
                <c:pt idx="100">
                  <c:v>7.5001195287115934</c:v>
                </c:pt>
                <c:pt idx="101">
                  <c:v>7.499923150311588</c:v>
                </c:pt>
                <c:pt idx="102">
                  <c:v>7.5001980749116228</c:v>
                </c:pt>
                <c:pt idx="103">
                  <c:v>7.5001009081116194</c:v>
                </c:pt>
                <c:pt idx="104">
                  <c:v>7.5001369803115949</c:v>
                </c:pt>
                <c:pt idx="105">
                  <c:v>7.4998144027115927</c:v>
                </c:pt>
                <c:pt idx="106">
                  <c:v>7.4999635975115666</c:v>
                </c:pt>
                <c:pt idx="107">
                  <c:v>7.5000072651116056</c:v>
                </c:pt>
                <c:pt idx="108">
                  <c:v>-5.9967888375922485E-5</c:v>
                </c:pt>
                <c:pt idx="109">
                  <c:v>2.4748311602706963E-5</c:v>
                </c:pt>
                <c:pt idx="110">
                  <c:v>-4.0850088396382489E-5</c:v>
                </c:pt>
                <c:pt idx="111">
                  <c:v>-6.6486888385952625E-5</c:v>
                </c:pt>
                <c:pt idx="112">
                  <c:v>-8.8111288391701237E-5</c:v>
                </c:pt>
                <c:pt idx="113">
                  <c:v>2.155103115910606E-4</c:v>
                </c:pt>
                <c:pt idx="114">
                  <c:v>-9.5650883622511174E-6</c:v>
                </c:pt>
                <c:pt idx="115">
                  <c:v>-1.0673188836562986E-4</c:v>
                </c:pt>
                <c:pt idx="116">
                  <c:v>-7.0659688390151132E-5</c:v>
                </c:pt>
                <c:pt idx="117">
                  <c:v>1.0676271159582029E-4</c:v>
                </c:pt>
                <c:pt idx="118">
                  <c:v>-2.440424884184722E-4</c:v>
                </c:pt>
                <c:pt idx="119">
                  <c:v>-2.0037488837942874E-4</c:v>
                </c:pt>
                <c:pt idx="120">
                  <c:v>-2.0037488837942874E-4</c:v>
                </c:pt>
                <c:pt idx="121">
                  <c:v>-2.440424884184722E-4</c:v>
                </c:pt>
                <c:pt idx="122">
                  <c:v>1.0676271159582029E-4</c:v>
                </c:pt>
                <c:pt idx="123">
                  <c:v>-7.0659688390151132E-5</c:v>
                </c:pt>
                <c:pt idx="124">
                  <c:v>-1.0673188836562986E-4</c:v>
                </c:pt>
                <c:pt idx="125">
                  <c:v>-9.5650883622511174E-6</c:v>
                </c:pt>
                <c:pt idx="126">
                  <c:v>2.155103115910606E-4</c:v>
                </c:pt>
                <c:pt idx="127">
                  <c:v>-8.8111288391701237E-5</c:v>
                </c:pt>
                <c:pt idx="128">
                  <c:v>-6.6486888385952625E-5</c:v>
                </c:pt>
                <c:pt idx="129">
                  <c:v>-4.0850088396382489E-5</c:v>
                </c:pt>
                <c:pt idx="130">
                  <c:v>2.4748311602706963E-5</c:v>
                </c:pt>
                <c:pt idx="131">
                  <c:v>-5.9967888375922485E-5</c:v>
                </c:pt>
                <c:pt idx="132">
                  <c:v>-5.9967888375922485E-5</c:v>
                </c:pt>
                <c:pt idx="133">
                  <c:v>2.4748311602706963E-5</c:v>
                </c:pt>
                <c:pt idx="134">
                  <c:v>-4.0850088396382489E-5</c:v>
                </c:pt>
                <c:pt idx="135">
                  <c:v>-6.6486888385952625E-5</c:v>
                </c:pt>
                <c:pt idx="136">
                  <c:v>-8.8111288391701237E-5</c:v>
                </c:pt>
                <c:pt idx="137">
                  <c:v>2.155103115910606E-4</c:v>
                </c:pt>
                <c:pt idx="138">
                  <c:v>-9.5650883622511174E-6</c:v>
                </c:pt>
                <c:pt idx="139">
                  <c:v>-1.0673188836562986E-4</c:v>
                </c:pt>
                <c:pt idx="140">
                  <c:v>-7.0659688390151132E-5</c:v>
                </c:pt>
                <c:pt idx="141">
                  <c:v>1.0676271159582029E-4</c:v>
                </c:pt>
                <c:pt idx="142">
                  <c:v>-2.440424884184722E-4</c:v>
                </c:pt>
                <c:pt idx="143">
                  <c:v>-2.0037488837942874E-4</c:v>
                </c:pt>
                <c:pt idx="144">
                  <c:v>-2.500031247888387</c:v>
                </c:pt>
                <c:pt idx="145">
                  <c:v>-2.4999465316884084</c:v>
                </c:pt>
                <c:pt idx="146">
                  <c:v>-2.5000121300884075</c:v>
                </c:pt>
                <c:pt idx="147">
                  <c:v>-2.5000377668883971</c:v>
                </c:pt>
                <c:pt idx="148">
                  <c:v>-2.5000593912884028</c:v>
                </c:pt>
                <c:pt idx="149">
                  <c:v>-2.4997557696884201</c:v>
                </c:pt>
                <c:pt idx="150">
                  <c:v>-2.4999808450883734</c:v>
                </c:pt>
                <c:pt idx="151">
                  <c:v>-2.5000780118884336</c:v>
                </c:pt>
                <c:pt idx="152">
                  <c:v>-2.5000419396884013</c:v>
                </c:pt>
                <c:pt idx="153">
                  <c:v>-2.4998645172884153</c:v>
                </c:pt>
                <c:pt idx="154">
                  <c:v>-2.5002153224883727</c:v>
                </c:pt>
                <c:pt idx="155">
                  <c:v>-2.5001716548884474</c:v>
                </c:pt>
                <c:pt idx="156">
                  <c:v>-5.000167134888386</c:v>
                </c:pt>
                <c:pt idx="157">
                  <c:v>-5.0002108024883682</c:v>
                </c:pt>
                <c:pt idx="158">
                  <c:v>-4.999859997288354</c:v>
                </c:pt>
                <c:pt idx="159">
                  <c:v>-5.0000374196883968</c:v>
                </c:pt>
                <c:pt idx="160">
                  <c:v>-5.0000734918884291</c:v>
                </c:pt>
                <c:pt idx="161">
                  <c:v>-4.9999763250884257</c:v>
                </c:pt>
                <c:pt idx="162">
                  <c:v>-4.9997512496883587</c:v>
                </c:pt>
                <c:pt idx="163">
                  <c:v>-5.0000548712883983</c:v>
                </c:pt>
                <c:pt idx="164">
                  <c:v>-5.0000332468883926</c:v>
                </c:pt>
                <c:pt idx="165">
                  <c:v>-5.000007610088403</c:v>
                </c:pt>
                <c:pt idx="166">
                  <c:v>-4.9999420116884039</c:v>
                </c:pt>
                <c:pt idx="167">
                  <c:v>-5.0000267278883825</c:v>
                </c:pt>
                <c:pt idx="168">
                  <c:v>-7.500090731888406</c:v>
                </c:pt>
                <c:pt idx="169">
                  <c:v>-7.5000060156884274</c:v>
                </c:pt>
                <c:pt idx="170">
                  <c:v>-7.5000716140883696</c:v>
                </c:pt>
                <c:pt idx="171">
                  <c:v>-7.5000972508884161</c:v>
                </c:pt>
                <c:pt idx="172">
                  <c:v>-7.5001188752884218</c:v>
                </c:pt>
                <c:pt idx="173">
                  <c:v>-7.4998152536883822</c:v>
                </c:pt>
                <c:pt idx="174">
                  <c:v>-7.5000403290883924</c:v>
                </c:pt>
                <c:pt idx="175">
                  <c:v>-7.5001374958883957</c:v>
                </c:pt>
                <c:pt idx="176">
                  <c:v>-7.5001014236884203</c:v>
                </c:pt>
                <c:pt idx="177">
                  <c:v>-7.4999240012884343</c:v>
                </c:pt>
                <c:pt idx="178">
                  <c:v>-7.4997748064884036</c:v>
                </c:pt>
                <c:pt idx="179">
                  <c:v>-7.5002311388884095</c:v>
                </c:pt>
                <c:pt idx="180">
                  <c:v>-4.3300105433883687</c:v>
                </c:pt>
                <c:pt idx="181">
                  <c:v>-4.32992582718839</c:v>
                </c:pt>
                <c:pt idx="182">
                  <c:v>-4.3299914255883891</c:v>
                </c:pt>
                <c:pt idx="183">
                  <c:v>-4.3300170623884355</c:v>
                </c:pt>
                <c:pt idx="184">
                  <c:v>-4.3300386867883844</c:v>
                </c:pt>
                <c:pt idx="185">
                  <c:v>-4.3302350651883899</c:v>
                </c:pt>
                <c:pt idx="186">
                  <c:v>-4.3299601405884118</c:v>
                </c:pt>
                <c:pt idx="187">
                  <c:v>-4.3300573073884152</c:v>
                </c:pt>
                <c:pt idx="188">
                  <c:v>-4.3300212351883829</c:v>
                </c:pt>
                <c:pt idx="189">
                  <c:v>-4.3303438127883851</c:v>
                </c:pt>
                <c:pt idx="190">
                  <c:v>-4.3301946179884112</c:v>
                </c:pt>
                <c:pt idx="191">
                  <c:v>-4.330150950388429</c:v>
                </c:pt>
                <c:pt idx="192">
                  <c:v>-8.6601258358883797</c:v>
                </c:pt>
                <c:pt idx="193">
                  <c:v>-8.6601695034884187</c:v>
                </c:pt>
                <c:pt idx="194">
                  <c:v>-8.6603186982883926</c:v>
                </c:pt>
                <c:pt idx="195">
                  <c:v>-8.6604961206883786</c:v>
                </c:pt>
                <c:pt idx="196">
                  <c:v>-8.6600321928883659</c:v>
                </c:pt>
                <c:pt idx="197">
                  <c:v>-8.6604350260884075</c:v>
                </c:pt>
                <c:pt idx="198">
                  <c:v>-8.6602099506883974</c:v>
                </c:pt>
                <c:pt idx="199">
                  <c:v>-8.660013572288392</c:v>
                </c:pt>
                <c:pt idx="200">
                  <c:v>-8.6604919478883744</c:v>
                </c:pt>
                <c:pt idx="201">
                  <c:v>-8.6604663110884417</c:v>
                </c:pt>
                <c:pt idx="202">
                  <c:v>-8.6604007126883857</c:v>
                </c:pt>
                <c:pt idx="203">
                  <c:v>-8.6604854288884212</c:v>
                </c:pt>
                <c:pt idx="204">
                  <c:v>-12.990468856888413</c:v>
                </c:pt>
                <c:pt idx="205">
                  <c:v>-12.990384140688377</c:v>
                </c:pt>
                <c:pt idx="206">
                  <c:v>-12.990449739088433</c:v>
                </c:pt>
                <c:pt idx="207">
                  <c:v>-12.990475375888423</c:v>
                </c:pt>
                <c:pt idx="208">
                  <c:v>-12.990497000288372</c:v>
                </c:pt>
                <c:pt idx="209">
                  <c:v>-12.990193378688446</c:v>
                </c:pt>
                <c:pt idx="210">
                  <c:v>-12.990418454088399</c:v>
                </c:pt>
                <c:pt idx="211">
                  <c:v>-12.990515620888402</c:v>
                </c:pt>
                <c:pt idx="212">
                  <c:v>-12.99047954868837</c:v>
                </c:pt>
                <c:pt idx="213">
                  <c:v>-12.990302126288441</c:v>
                </c:pt>
                <c:pt idx="214">
                  <c:v>-12.99015293148841</c:v>
                </c:pt>
                <c:pt idx="215">
                  <c:v>-12.990609263888359</c:v>
                </c:pt>
                <c:pt idx="216">
                  <c:v>-5.0000267278883825</c:v>
                </c:pt>
                <c:pt idx="217">
                  <c:v>-4.9999420116884039</c:v>
                </c:pt>
                <c:pt idx="218">
                  <c:v>-5.000007610088403</c:v>
                </c:pt>
                <c:pt idx="219">
                  <c:v>-5.0000332468883926</c:v>
                </c:pt>
                <c:pt idx="220">
                  <c:v>-5.0000548712883983</c:v>
                </c:pt>
                <c:pt idx="221">
                  <c:v>-4.9997512496883587</c:v>
                </c:pt>
                <c:pt idx="222">
                  <c:v>-4.9999763250884257</c:v>
                </c:pt>
                <c:pt idx="223">
                  <c:v>-5.0000734918884291</c:v>
                </c:pt>
                <c:pt idx="224">
                  <c:v>-5.0000374196883968</c:v>
                </c:pt>
                <c:pt idx="225">
                  <c:v>-4.999859997288354</c:v>
                </c:pt>
                <c:pt idx="226">
                  <c:v>-5.0002108024883682</c:v>
                </c:pt>
                <c:pt idx="227">
                  <c:v>-5.000167134888386</c:v>
                </c:pt>
                <c:pt idx="228">
                  <c:v>-9.9997751988883579</c:v>
                </c:pt>
                <c:pt idx="229">
                  <c:v>-9.9998188664883969</c:v>
                </c:pt>
                <c:pt idx="230">
                  <c:v>-9.9999680612884276</c:v>
                </c:pt>
                <c:pt idx="231">
                  <c:v>-10.000145483688414</c:v>
                </c:pt>
                <c:pt idx="232">
                  <c:v>-10.000181555888389</c:v>
                </c:pt>
                <c:pt idx="233">
                  <c:v>-10.000084389088386</c:v>
                </c:pt>
                <c:pt idx="234">
                  <c:v>-9.9998593136884324</c:v>
                </c:pt>
                <c:pt idx="235">
                  <c:v>-10.000162935288415</c:v>
                </c:pt>
                <c:pt idx="236">
                  <c:v>-10.000141310888409</c:v>
                </c:pt>
                <c:pt idx="237">
                  <c:v>-10.00011567408842</c:v>
                </c:pt>
                <c:pt idx="238">
                  <c:v>-10.000050075688421</c:v>
                </c:pt>
                <c:pt idx="239">
                  <c:v>-10.000134791888399</c:v>
                </c:pt>
                <c:pt idx="240">
                  <c:v>-15.00006528788839</c:v>
                </c:pt>
                <c:pt idx="241">
                  <c:v>-14.999980571688411</c:v>
                </c:pt>
                <c:pt idx="242">
                  <c:v>-15.00004617008841</c:v>
                </c:pt>
                <c:pt idx="243">
                  <c:v>-15.0000718068884</c:v>
                </c:pt>
                <c:pt idx="244">
                  <c:v>-15.000093431288349</c:v>
                </c:pt>
                <c:pt idx="245">
                  <c:v>-14.999789809688423</c:v>
                </c:pt>
                <c:pt idx="246">
                  <c:v>-15.000014885088433</c:v>
                </c:pt>
                <c:pt idx="247">
                  <c:v>-15.000112051888436</c:v>
                </c:pt>
                <c:pt idx="248">
                  <c:v>-15.000075979688404</c:v>
                </c:pt>
                <c:pt idx="249">
                  <c:v>-14.999898557288418</c:v>
                </c:pt>
                <c:pt idx="250">
                  <c:v>-15.000249362488375</c:v>
                </c:pt>
                <c:pt idx="251">
                  <c:v>-15.00020569488845</c:v>
                </c:pt>
                <c:pt idx="252">
                  <c:v>-4.3300105433883687</c:v>
                </c:pt>
                <c:pt idx="253">
                  <c:v>-4.32992582718839</c:v>
                </c:pt>
                <c:pt idx="254">
                  <c:v>-4.3299914255883891</c:v>
                </c:pt>
                <c:pt idx="255">
                  <c:v>-4.3300170623884355</c:v>
                </c:pt>
                <c:pt idx="256">
                  <c:v>-4.3300386867883844</c:v>
                </c:pt>
                <c:pt idx="257">
                  <c:v>-4.3302350651883899</c:v>
                </c:pt>
                <c:pt idx="258">
                  <c:v>-4.3299601405884118</c:v>
                </c:pt>
                <c:pt idx="259">
                  <c:v>-4.3300573073884152</c:v>
                </c:pt>
                <c:pt idx="260">
                  <c:v>-4.3300212351883829</c:v>
                </c:pt>
                <c:pt idx="261">
                  <c:v>-4.3303438127883851</c:v>
                </c:pt>
                <c:pt idx="262">
                  <c:v>-4.3301946179884112</c:v>
                </c:pt>
                <c:pt idx="263">
                  <c:v>-4.330150950388429</c:v>
                </c:pt>
                <c:pt idx="264">
                  <c:v>-8.6601258358883797</c:v>
                </c:pt>
                <c:pt idx="265">
                  <c:v>-8.6601695034884187</c:v>
                </c:pt>
                <c:pt idx="266">
                  <c:v>-8.6603186982883926</c:v>
                </c:pt>
                <c:pt idx="267">
                  <c:v>-8.6604961206883786</c:v>
                </c:pt>
                <c:pt idx="268">
                  <c:v>-8.6600321928883659</c:v>
                </c:pt>
                <c:pt idx="269">
                  <c:v>-8.6604350260884075</c:v>
                </c:pt>
                <c:pt idx="270">
                  <c:v>-8.6602099506883974</c:v>
                </c:pt>
                <c:pt idx="271">
                  <c:v>-8.660013572288392</c:v>
                </c:pt>
                <c:pt idx="272">
                  <c:v>-8.6604919478883744</c:v>
                </c:pt>
                <c:pt idx="273">
                  <c:v>-8.6604663110884417</c:v>
                </c:pt>
                <c:pt idx="274">
                  <c:v>-8.6604007126883857</c:v>
                </c:pt>
                <c:pt idx="275">
                  <c:v>-8.6604854288884212</c:v>
                </c:pt>
                <c:pt idx="276">
                  <c:v>-12.990468856888413</c:v>
                </c:pt>
                <c:pt idx="277">
                  <c:v>-12.990384140688377</c:v>
                </c:pt>
                <c:pt idx="278">
                  <c:v>-12.990449739088433</c:v>
                </c:pt>
                <c:pt idx="279">
                  <c:v>-12.990475375888423</c:v>
                </c:pt>
                <c:pt idx="280">
                  <c:v>-12.990497000288372</c:v>
                </c:pt>
                <c:pt idx="281">
                  <c:v>-12.990193378688446</c:v>
                </c:pt>
                <c:pt idx="282">
                  <c:v>-12.990418454088399</c:v>
                </c:pt>
                <c:pt idx="283">
                  <c:v>-12.990515620888402</c:v>
                </c:pt>
                <c:pt idx="284">
                  <c:v>-12.99047954868837</c:v>
                </c:pt>
                <c:pt idx="285">
                  <c:v>-12.990302126288441</c:v>
                </c:pt>
                <c:pt idx="286">
                  <c:v>-12.99015293148841</c:v>
                </c:pt>
                <c:pt idx="287">
                  <c:v>-12.990609263888359</c:v>
                </c:pt>
                <c:pt idx="288">
                  <c:v>-2.500031247888387</c:v>
                </c:pt>
                <c:pt idx="289">
                  <c:v>-2.4999465316884084</c:v>
                </c:pt>
                <c:pt idx="290">
                  <c:v>-2.5000121300884075</c:v>
                </c:pt>
                <c:pt idx="291">
                  <c:v>-2.5000377668883971</c:v>
                </c:pt>
                <c:pt idx="292">
                  <c:v>-2.5000593912884028</c:v>
                </c:pt>
                <c:pt idx="293">
                  <c:v>-2.4997557696884201</c:v>
                </c:pt>
                <c:pt idx="294">
                  <c:v>-2.4999808450883734</c:v>
                </c:pt>
                <c:pt idx="295">
                  <c:v>-2.5000780118884336</c:v>
                </c:pt>
                <c:pt idx="296">
                  <c:v>-2.5000419396884013</c:v>
                </c:pt>
                <c:pt idx="297">
                  <c:v>-2.4998645172884153</c:v>
                </c:pt>
                <c:pt idx="298">
                  <c:v>-2.5002153224883727</c:v>
                </c:pt>
                <c:pt idx="299">
                  <c:v>-2.5001716548884474</c:v>
                </c:pt>
                <c:pt idx="300">
                  <c:v>-5.000167134888386</c:v>
                </c:pt>
                <c:pt idx="301">
                  <c:v>-5.0002108024883682</c:v>
                </c:pt>
                <c:pt idx="302">
                  <c:v>-4.999859997288354</c:v>
                </c:pt>
                <c:pt idx="303">
                  <c:v>-5.0000374196883968</c:v>
                </c:pt>
                <c:pt idx="304">
                  <c:v>-5.0000734918884291</c:v>
                </c:pt>
                <c:pt idx="305">
                  <c:v>-4.9999763250884257</c:v>
                </c:pt>
                <c:pt idx="306">
                  <c:v>-4.9997512496883587</c:v>
                </c:pt>
                <c:pt idx="307">
                  <c:v>-5.0000548712883983</c:v>
                </c:pt>
                <c:pt idx="308">
                  <c:v>-5.0000332468883926</c:v>
                </c:pt>
                <c:pt idx="309">
                  <c:v>-5.000007610088403</c:v>
                </c:pt>
                <c:pt idx="310">
                  <c:v>-4.9999420116884039</c:v>
                </c:pt>
                <c:pt idx="311">
                  <c:v>-5.0000267278883825</c:v>
                </c:pt>
                <c:pt idx="312">
                  <c:v>-7.500090731888406</c:v>
                </c:pt>
                <c:pt idx="313">
                  <c:v>-7.5000060156884274</c:v>
                </c:pt>
                <c:pt idx="314">
                  <c:v>-7.5000716140883696</c:v>
                </c:pt>
                <c:pt idx="315">
                  <c:v>-7.5000972508884161</c:v>
                </c:pt>
                <c:pt idx="316">
                  <c:v>-7.5001188752884218</c:v>
                </c:pt>
                <c:pt idx="317">
                  <c:v>-7.4998152536883822</c:v>
                </c:pt>
                <c:pt idx="318">
                  <c:v>-7.5000403290883924</c:v>
                </c:pt>
                <c:pt idx="319">
                  <c:v>-7.5001374958883957</c:v>
                </c:pt>
                <c:pt idx="320">
                  <c:v>-7.5001014236884203</c:v>
                </c:pt>
                <c:pt idx="321">
                  <c:v>-7.4999240012884343</c:v>
                </c:pt>
                <c:pt idx="322">
                  <c:v>-7.4997748064884036</c:v>
                </c:pt>
                <c:pt idx="323">
                  <c:v>-7.5002311388884095</c:v>
                </c:pt>
                <c:pt idx="324">
                  <c:v>-5.9967888375922485E-5</c:v>
                </c:pt>
                <c:pt idx="325">
                  <c:v>2.4748311602706963E-5</c:v>
                </c:pt>
                <c:pt idx="326">
                  <c:v>-4.0850088396382489E-5</c:v>
                </c:pt>
                <c:pt idx="327">
                  <c:v>-6.6486888385952625E-5</c:v>
                </c:pt>
                <c:pt idx="328">
                  <c:v>-8.8111288391701237E-5</c:v>
                </c:pt>
                <c:pt idx="329">
                  <c:v>2.155103115910606E-4</c:v>
                </c:pt>
                <c:pt idx="330">
                  <c:v>-9.5650883622511174E-6</c:v>
                </c:pt>
                <c:pt idx="331">
                  <c:v>-1.0673188836562986E-4</c:v>
                </c:pt>
                <c:pt idx="332">
                  <c:v>-7.0659688390151132E-5</c:v>
                </c:pt>
                <c:pt idx="333">
                  <c:v>1.0676271159582029E-4</c:v>
                </c:pt>
                <c:pt idx="334">
                  <c:v>-2.440424884184722E-4</c:v>
                </c:pt>
                <c:pt idx="335">
                  <c:v>-2.0037488837942874E-4</c:v>
                </c:pt>
                <c:pt idx="336">
                  <c:v>-2.0037488837942874E-4</c:v>
                </c:pt>
                <c:pt idx="337">
                  <c:v>-2.440424884184722E-4</c:v>
                </c:pt>
                <c:pt idx="338">
                  <c:v>1.0676271159582029E-4</c:v>
                </c:pt>
                <c:pt idx="339">
                  <c:v>-7.0659688390151132E-5</c:v>
                </c:pt>
                <c:pt idx="340">
                  <c:v>-1.0673188836562986E-4</c:v>
                </c:pt>
                <c:pt idx="341">
                  <c:v>-9.5650883622511174E-6</c:v>
                </c:pt>
                <c:pt idx="342">
                  <c:v>2.155103115910606E-4</c:v>
                </c:pt>
                <c:pt idx="343">
                  <c:v>-8.8111288391701237E-5</c:v>
                </c:pt>
                <c:pt idx="344">
                  <c:v>-6.6486888385952625E-5</c:v>
                </c:pt>
                <c:pt idx="345">
                  <c:v>-4.0850088396382489E-5</c:v>
                </c:pt>
                <c:pt idx="346">
                  <c:v>2.4748311602706963E-5</c:v>
                </c:pt>
                <c:pt idx="347">
                  <c:v>-5.9967888375922485E-5</c:v>
                </c:pt>
                <c:pt idx="348">
                  <c:v>-5.9967888375922485E-5</c:v>
                </c:pt>
                <c:pt idx="349">
                  <c:v>2.4748311602706963E-5</c:v>
                </c:pt>
                <c:pt idx="350">
                  <c:v>-4.0850088396382489E-5</c:v>
                </c:pt>
                <c:pt idx="351">
                  <c:v>-6.6486888385952625E-5</c:v>
                </c:pt>
                <c:pt idx="352">
                  <c:v>-8.8111288391701237E-5</c:v>
                </c:pt>
                <c:pt idx="353">
                  <c:v>2.155103115910606E-4</c:v>
                </c:pt>
                <c:pt idx="354">
                  <c:v>-9.5650883622511174E-6</c:v>
                </c:pt>
                <c:pt idx="355">
                  <c:v>-1.0673188836562986E-4</c:v>
                </c:pt>
                <c:pt idx="356">
                  <c:v>-7.0659688390151132E-5</c:v>
                </c:pt>
                <c:pt idx="357">
                  <c:v>1.0676271159582029E-4</c:v>
                </c:pt>
                <c:pt idx="358">
                  <c:v>-2.440424884184722E-4</c:v>
                </c:pt>
                <c:pt idx="359">
                  <c:v>-2.0037488837942874E-4</c:v>
                </c:pt>
                <c:pt idx="360">
                  <c:v>2.5001172561115936</c:v>
                </c:pt>
                <c:pt idx="361">
                  <c:v>2.5002019723115723</c:v>
                </c:pt>
                <c:pt idx="362">
                  <c:v>2.5001363739115732</c:v>
                </c:pt>
                <c:pt idx="363">
                  <c:v>2.5001107371115836</c:v>
                </c:pt>
                <c:pt idx="364">
                  <c:v>2.5000891127115779</c:v>
                </c:pt>
                <c:pt idx="365">
                  <c:v>2.4998927343115724</c:v>
                </c:pt>
                <c:pt idx="366">
                  <c:v>2.5001676589116073</c:v>
                </c:pt>
                <c:pt idx="367">
                  <c:v>2.5000704921116039</c:v>
                </c:pt>
                <c:pt idx="368">
                  <c:v>2.5001065643115794</c:v>
                </c:pt>
                <c:pt idx="369">
                  <c:v>2.4997839867115772</c:v>
                </c:pt>
                <c:pt idx="370">
                  <c:v>2.4999331815116079</c:v>
                </c:pt>
                <c:pt idx="371">
                  <c:v>2.4999768491115901</c:v>
                </c:pt>
                <c:pt idx="372">
                  <c:v>4.9997997371116298</c:v>
                </c:pt>
                <c:pt idx="373">
                  <c:v>4.9997560695115908</c:v>
                </c:pt>
                <c:pt idx="374">
                  <c:v>5.0001068747116051</c:v>
                </c:pt>
                <c:pt idx="375">
                  <c:v>4.9999294523116191</c:v>
                </c:pt>
                <c:pt idx="376">
                  <c:v>4.9998933801115868</c:v>
                </c:pt>
                <c:pt idx="377">
                  <c:v>4.9999905469115902</c:v>
                </c:pt>
                <c:pt idx="378">
                  <c:v>5.0002156223116003</c:v>
                </c:pt>
                <c:pt idx="379">
                  <c:v>4.9999120007116176</c:v>
                </c:pt>
                <c:pt idx="380">
                  <c:v>4.9999336251115665</c:v>
                </c:pt>
                <c:pt idx="381">
                  <c:v>4.999959261911556</c:v>
                </c:pt>
                <c:pt idx="382">
                  <c:v>5.000024860311612</c:v>
                </c:pt>
                <c:pt idx="383">
                  <c:v>4.9999401441115765</c:v>
                </c:pt>
                <c:pt idx="384">
                  <c:v>7.5001476721115523</c:v>
                </c:pt>
                <c:pt idx="385">
                  <c:v>7.5002323883115878</c:v>
                </c:pt>
                <c:pt idx="386">
                  <c:v>7.5001667899115887</c:v>
                </c:pt>
                <c:pt idx="387">
                  <c:v>7.5001411531115991</c:v>
                </c:pt>
                <c:pt idx="388">
                  <c:v>7.5001195287115934</c:v>
                </c:pt>
                <c:pt idx="389">
                  <c:v>7.499923150311588</c:v>
                </c:pt>
                <c:pt idx="390">
                  <c:v>7.5001980749116228</c:v>
                </c:pt>
                <c:pt idx="391">
                  <c:v>7.5001009081116194</c:v>
                </c:pt>
                <c:pt idx="392">
                  <c:v>7.5001369803115949</c:v>
                </c:pt>
                <c:pt idx="393">
                  <c:v>7.4998144027115927</c:v>
                </c:pt>
                <c:pt idx="394">
                  <c:v>7.4999635975115666</c:v>
                </c:pt>
                <c:pt idx="395">
                  <c:v>7.5000072651116056</c:v>
                </c:pt>
                <c:pt idx="396">
                  <c:v>4.3302227021115982</c:v>
                </c:pt>
                <c:pt idx="397">
                  <c:v>4.3303074183115768</c:v>
                </c:pt>
                <c:pt idx="398">
                  <c:v>4.3302418199115777</c:v>
                </c:pt>
                <c:pt idx="399">
                  <c:v>4.3302161831115882</c:v>
                </c:pt>
                <c:pt idx="400">
                  <c:v>4.3301945587115824</c:v>
                </c:pt>
                <c:pt idx="401">
                  <c:v>4.329998180311577</c:v>
                </c:pt>
                <c:pt idx="402">
                  <c:v>4.3302731049116119</c:v>
                </c:pt>
                <c:pt idx="403">
                  <c:v>4.3301759381116085</c:v>
                </c:pt>
                <c:pt idx="404">
                  <c:v>4.330212010311584</c:v>
                </c:pt>
                <c:pt idx="405">
                  <c:v>4.3298894327115818</c:v>
                </c:pt>
                <c:pt idx="406">
                  <c:v>4.3300386275116125</c:v>
                </c:pt>
                <c:pt idx="407">
                  <c:v>4.3300822951115947</c:v>
                </c:pt>
                <c:pt idx="408">
                  <c:v>8.6603146411115972</c:v>
                </c:pt>
                <c:pt idx="409">
                  <c:v>8.660270973511615</c:v>
                </c:pt>
                <c:pt idx="410">
                  <c:v>8.6601217787116411</c:v>
                </c:pt>
                <c:pt idx="411">
                  <c:v>8.6604443563115865</c:v>
                </c:pt>
                <c:pt idx="412">
                  <c:v>8.660408284111611</c:v>
                </c:pt>
                <c:pt idx="413">
                  <c:v>8.6600054509115694</c:v>
                </c:pt>
                <c:pt idx="414">
                  <c:v>8.6602305263116364</c:v>
                </c:pt>
                <c:pt idx="415">
                  <c:v>8.6604269047115849</c:v>
                </c:pt>
                <c:pt idx="416">
                  <c:v>8.6604485291116475</c:v>
                </c:pt>
                <c:pt idx="417">
                  <c:v>8.6604741659116371</c:v>
                </c:pt>
                <c:pt idx="418">
                  <c:v>8.6600397643115912</c:v>
                </c:pt>
                <c:pt idx="419">
                  <c:v>8.6604550481116007</c:v>
                </c:pt>
                <c:pt idx="420">
                  <c:v>12.990607972111604</c:v>
                </c:pt>
                <c:pt idx="421">
                  <c:v>12.990192688311652</c:v>
                </c:pt>
                <c:pt idx="422">
                  <c:v>12.990627089911584</c:v>
                </c:pt>
                <c:pt idx="423">
                  <c:v>12.990601453111651</c:v>
                </c:pt>
                <c:pt idx="424">
                  <c:v>12.990579828711589</c:v>
                </c:pt>
                <c:pt idx="425">
                  <c:v>12.990383450311583</c:v>
                </c:pt>
                <c:pt idx="426">
                  <c:v>12.990158374911573</c:v>
                </c:pt>
                <c:pt idx="427">
                  <c:v>12.990561208111558</c:v>
                </c:pt>
                <c:pt idx="428">
                  <c:v>12.99059728031159</c:v>
                </c:pt>
                <c:pt idx="429">
                  <c:v>12.990274702711588</c:v>
                </c:pt>
                <c:pt idx="430">
                  <c:v>12.990423897511619</c:v>
                </c:pt>
                <c:pt idx="431">
                  <c:v>12.990467565111601</c:v>
                </c:pt>
              </c:numCache>
            </c:numRef>
          </c:xVal>
          <c:yVal>
            <c:numRef>
              <c:f>ProbeData!$C$4:$C$615</c:f>
              <c:numCache>
                <c:formatCode>0.0</c:formatCode>
                <c:ptCount val="612"/>
                <c:pt idx="0">
                  <c:v>-1.2725528642931749E-4</c:v>
                </c:pt>
                <c:pt idx="1">
                  <c:v>1.6938251360443246E-4</c:v>
                </c:pt>
                <c:pt idx="2">
                  <c:v>1.3970551361808248E-4</c:v>
                </c:pt>
                <c:pt idx="3">
                  <c:v>-8.6163086393753474E-5</c:v>
                </c:pt>
                <c:pt idx="4">
                  <c:v>-1.0468636446603341E-7</c:v>
                </c:pt>
                <c:pt idx="5">
                  <c:v>8.6241113649521139E-5</c:v>
                </c:pt>
                <c:pt idx="6">
                  <c:v>-7.6933286436542403E-5</c:v>
                </c:pt>
                <c:pt idx="7">
                  <c:v>-1.7093348640173645E-4</c:v>
                </c:pt>
                <c:pt idx="8">
                  <c:v>2.0847691359904275E-4</c:v>
                </c:pt>
                <c:pt idx="9">
                  <c:v>2.6593980237521464E-5</c:v>
                </c:pt>
                <c:pt idx="10">
                  <c:v>-7.3298086363138282E-5</c:v>
                </c:pt>
                <c:pt idx="11">
                  <c:v>2.4585631359741456E-4</c:v>
                </c:pt>
                <c:pt idx="12">
                  <c:v>2.934381365093941E-5</c:v>
                </c:pt>
                <c:pt idx="13">
                  <c:v>2.1018941362171972E-4</c:v>
                </c:pt>
                <c:pt idx="14">
                  <c:v>-1.899185197657971E-4</c:v>
                </c:pt>
                <c:pt idx="15">
                  <c:v>-8.0355863474323996E-6</c:v>
                </c:pt>
                <c:pt idx="16">
                  <c:v>1.1255401358312156E-4</c:v>
                </c:pt>
                <c:pt idx="17">
                  <c:v>2.0655421360515902E-4</c:v>
                </c:pt>
                <c:pt idx="18">
                  <c:v>-1.3027138635379742E-4</c:v>
                </c:pt>
                <c:pt idx="19">
                  <c:v>-2.1661718642462802E-4</c:v>
                </c:pt>
                <c:pt idx="20">
                  <c:v>1.9732441359110453E-4</c:v>
                </c:pt>
                <c:pt idx="21">
                  <c:v>-7.6806986385236087E-5</c:v>
                </c:pt>
                <c:pt idx="22">
                  <c:v>-4.7129986342042685E-5</c:v>
                </c:pt>
                <c:pt idx="23">
                  <c:v>1.5623221361238393E-4</c:v>
                </c:pt>
                <c:pt idx="24">
                  <c:v>3.1596136409461906E-6</c:v>
                </c:pt>
                <c:pt idx="25">
                  <c:v>-2.0020258637032384E-4</c:v>
                </c:pt>
                <c:pt idx="26">
                  <c:v>-2.2987958641351725E-4</c:v>
                </c:pt>
                <c:pt idx="27">
                  <c:v>4.4251813562823372E-5</c:v>
                </c:pt>
                <c:pt idx="28">
                  <c:v>1.3031021364895423E-4</c:v>
                </c:pt>
                <c:pt idx="29">
                  <c:v>2.1665601360609799E-4</c:v>
                </c:pt>
                <c:pt idx="30">
                  <c:v>5.3481613633721281E-5</c:v>
                </c:pt>
                <c:pt idx="31">
                  <c:v>-4.051858638831618E-5</c:v>
                </c:pt>
                <c:pt idx="32">
                  <c:v>-1.6110818637571356E-4</c:v>
                </c:pt>
                <c:pt idx="33">
                  <c:v>1.5700888019409831E-4</c:v>
                </c:pt>
                <c:pt idx="34">
                  <c:v>5.7116813650281983E-5</c:v>
                </c:pt>
                <c:pt idx="35">
                  <c:v>-1.2372878637734175E-4</c:v>
                </c:pt>
                <c:pt idx="36">
                  <c:v>2.500126972225587</c:v>
                </c:pt>
                <c:pt idx="37">
                  <c:v>2.4999236100256326</c:v>
                </c:pt>
                <c:pt idx="38">
                  <c:v>2.4998939330256462</c:v>
                </c:pt>
                <c:pt idx="39">
                  <c:v>2.5001680644256226</c:v>
                </c:pt>
                <c:pt idx="40">
                  <c:v>2.4997541228256068</c:v>
                </c:pt>
                <c:pt idx="41">
                  <c:v>2.4998404686256208</c:v>
                </c:pt>
                <c:pt idx="42">
                  <c:v>2.5001772942256366</c:v>
                </c:pt>
                <c:pt idx="43">
                  <c:v>2.5000832940256146</c:v>
                </c:pt>
                <c:pt idx="44">
                  <c:v>2.4999627044255703</c:v>
                </c:pt>
                <c:pt idx="45">
                  <c:v>2.4997808214922088</c:v>
                </c:pt>
                <c:pt idx="46">
                  <c:v>2.5001809294255963</c:v>
                </c:pt>
                <c:pt idx="47">
                  <c:v>2.5000000838256256</c:v>
                </c:pt>
                <c:pt idx="48">
                  <c:v>4.9993601898376028</c:v>
                </c:pt>
                <c:pt idx="49">
                  <c:v>5.0000410354376186</c:v>
                </c:pt>
                <c:pt idx="50">
                  <c:v>5.0001409275042192</c:v>
                </c:pt>
                <c:pt idx="51">
                  <c:v>4.9998228104376494</c:v>
                </c:pt>
                <c:pt idx="52">
                  <c:v>4.9999434000376368</c:v>
                </c:pt>
                <c:pt idx="53">
                  <c:v>5.000037400237602</c:v>
                </c:pt>
                <c:pt idx="54">
                  <c:v>5.0002005746375744</c:v>
                </c:pt>
                <c:pt idx="55">
                  <c:v>5.0001142288376172</c:v>
                </c:pt>
                <c:pt idx="56">
                  <c:v>5.0000281704376448</c:v>
                </c:pt>
                <c:pt idx="57">
                  <c:v>4.9997540390376116</c:v>
                </c:pt>
                <c:pt idx="58">
                  <c:v>4.999783716037598</c:v>
                </c:pt>
                <c:pt idx="59">
                  <c:v>4.9999870782376092</c:v>
                </c:pt>
                <c:pt idx="60">
                  <c:v>7.5000548212828448</c:v>
                </c:pt>
                <c:pt idx="61">
                  <c:v>7.4998514590828336</c:v>
                </c:pt>
                <c:pt idx="62">
                  <c:v>7.4998217820828472</c:v>
                </c:pt>
                <c:pt idx="63">
                  <c:v>7.5000959134828236</c:v>
                </c:pt>
                <c:pt idx="64">
                  <c:v>7.500181971882796</c:v>
                </c:pt>
                <c:pt idx="65">
                  <c:v>7.4997683176828218</c:v>
                </c:pt>
                <c:pt idx="66">
                  <c:v>7.5001051432828376</c:v>
                </c:pt>
                <c:pt idx="67">
                  <c:v>7.5000111430828156</c:v>
                </c:pt>
                <c:pt idx="68">
                  <c:v>7.4998905534828282</c:v>
                </c:pt>
                <c:pt idx="69">
                  <c:v>7.500208670549398</c:v>
                </c:pt>
                <c:pt idx="70">
                  <c:v>7.5001087784827973</c:v>
                </c:pt>
                <c:pt idx="71">
                  <c:v>7.4999279328828266</c:v>
                </c:pt>
                <c:pt idx="72">
                  <c:v>4.330019014013601</c:v>
                </c:pt>
                <c:pt idx="73">
                  <c:v>4.3303156518136348</c:v>
                </c:pt>
                <c:pt idx="74">
                  <c:v>4.3302859748135916</c:v>
                </c:pt>
                <c:pt idx="75">
                  <c:v>4.3300601062135797</c:v>
                </c:pt>
                <c:pt idx="76">
                  <c:v>4.330146164613609</c:v>
                </c:pt>
                <c:pt idx="77">
                  <c:v>4.330232510413623</c:v>
                </c:pt>
                <c:pt idx="78">
                  <c:v>4.3300693360135938</c:v>
                </c:pt>
                <c:pt idx="79">
                  <c:v>4.3299753358136286</c:v>
                </c:pt>
                <c:pt idx="80">
                  <c:v>4.3303547462136294</c:v>
                </c:pt>
                <c:pt idx="81">
                  <c:v>4.330172863280211</c:v>
                </c:pt>
                <c:pt idx="82">
                  <c:v>4.3300729712136672</c:v>
                </c:pt>
                <c:pt idx="83">
                  <c:v>4.3298921256136396</c:v>
                </c:pt>
                <c:pt idx="84">
                  <c:v>8.6604558998135985</c:v>
                </c:pt>
                <c:pt idx="85">
                  <c:v>8.660136745413638</c:v>
                </c:pt>
                <c:pt idx="86">
                  <c:v>8.6602366374802386</c:v>
                </c:pt>
                <c:pt idx="87">
                  <c:v>8.6604185204136002</c:v>
                </c:pt>
                <c:pt idx="88">
                  <c:v>8.6600391100135994</c:v>
                </c:pt>
                <c:pt idx="89">
                  <c:v>8.6601331102136214</c:v>
                </c:pt>
                <c:pt idx="90">
                  <c:v>8.6602962846136506</c:v>
                </c:pt>
                <c:pt idx="91">
                  <c:v>8.6602099388136367</c:v>
                </c:pt>
                <c:pt idx="92">
                  <c:v>8.6601238804136074</c:v>
                </c:pt>
                <c:pt idx="93">
                  <c:v>8.6603497490136192</c:v>
                </c:pt>
                <c:pt idx="94">
                  <c:v>8.6603794260136056</c:v>
                </c:pt>
                <c:pt idx="95">
                  <c:v>8.6600827882135718</c:v>
                </c:pt>
                <c:pt idx="96">
                  <c:v>12.990154440213587</c:v>
                </c:pt>
                <c:pt idx="97">
                  <c:v>12.990451078013621</c:v>
                </c:pt>
                <c:pt idx="98">
                  <c:v>12.990421401013577</c:v>
                </c:pt>
                <c:pt idx="99">
                  <c:v>12.990195532413622</c:v>
                </c:pt>
                <c:pt idx="100">
                  <c:v>12.990281590813652</c:v>
                </c:pt>
                <c:pt idx="101">
                  <c:v>12.990367936613609</c:v>
                </c:pt>
                <c:pt idx="102">
                  <c:v>12.99020476221358</c:v>
                </c:pt>
                <c:pt idx="103">
                  <c:v>12.990610762013603</c:v>
                </c:pt>
                <c:pt idx="104">
                  <c:v>12.990490172413615</c:v>
                </c:pt>
                <c:pt idx="105">
                  <c:v>12.990308289480197</c:v>
                </c:pt>
                <c:pt idx="106">
                  <c:v>12.990208397413653</c:v>
                </c:pt>
                <c:pt idx="107">
                  <c:v>12.990527551813614</c:v>
                </c:pt>
                <c:pt idx="108">
                  <c:v>5.0001673560136055</c:v>
                </c:pt>
                <c:pt idx="109">
                  <c:v>4.9999639938136511</c:v>
                </c:pt>
                <c:pt idx="110">
                  <c:v>4.9999343168136079</c:v>
                </c:pt>
                <c:pt idx="111">
                  <c:v>5.0002084482136411</c:v>
                </c:pt>
                <c:pt idx="112">
                  <c:v>4.9997945066136253</c:v>
                </c:pt>
                <c:pt idx="113">
                  <c:v>4.9998808524136393</c:v>
                </c:pt>
                <c:pt idx="114">
                  <c:v>5.0002176780136551</c:v>
                </c:pt>
                <c:pt idx="115">
                  <c:v>5.0001236778135763</c:v>
                </c:pt>
                <c:pt idx="116">
                  <c:v>5.0000030882135889</c:v>
                </c:pt>
                <c:pt idx="117">
                  <c:v>4.9998212052802273</c:v>
                </c:pt>
                <c:pt idx="118">
                  <c:v>5.0002213132136148</c:v>
                </c:pt>
                <c:pt idx="119">
                  <c:v>5.0000404676136441</c:v>
                </c:pt>
                <c:pt idx="120">
                  <c:v>9.9999077666136031</c:v>
                </c:pt>
                <c:pt idx="121">
                  <c:v>10.000088612213574</c:v>
                </c:pt>
                <c:pt idx="122">
                  <c:v>10.000188504280231</c:v>
                </c:pt>
                <c:pt idx="123">
                  <c:v>9.9998703872136048</c:v>
                </c:pt>
                <c:pt idx="124">
                  <c:v>9.999990976813649</c:v>
                </c:pt>
                <c:pt idx="125">
                  <c:v>10.000084977013614</c:v>
                </c:pt>
                <c:pt idx="126">
                  <c:v>10.000248151413587</c:v>
                </c:pt>
                <c:pt idx="127">
                  <c:v>10.000161805613629</c:v>
                </c:pt>
                <c:pt idx="128">
                  <c:v>10.0000757472136</c:v>
                </c:pt>
                <c:pt idx="129">
                  <c:v>9.9998016158136238</c:v>
                </c:pt>
                <c:pt idx="130">
                  <c:v>9.9998312928136102</c:v>
                </c:pt>
                <c:pt idx="131">
                  <c:v>10.000034655013621</c:v>
                </c:pt>
                <c:pt idx="132">
                  <c:v>14.999961169013602</c:v>
                </c:pt>
                <c:pt idx="133">
                  <c:v>14.999757806813591</c:v>
                </c:pt>
                <c:pt idx="134">
                  <c:v>15.000228129813593</c:v>
                </c:pt>
                <c:pt idx="135">
                  <c:v>15.000002261213638</c:v>
                </c:pt>
                <c:pt idx="136">
                  <c:v>15.00008831961361</c:v>
                </c:pt>
                <c:pt idx="137">
                  <c:v>15.000174665413624</c:v>
                </c:pt>
                <c:pt idx="138">
                  <c:v>15.000011491013595</c:v>
                </c:pt>
                <c:pt idx="139">
                  <c:v>14.99991749081363</c:v>
                </c:pt>
                <c:pt idx="140">
                  <c:v>14.999796901213642</c:v>
                </c:pt>
                <c:pt idx="141">
                  <c:v>15.000115018280212</c:v>
                </c:pt>
                <c:pt idx="142">
                  <c:v>15.000015126213668</c:v>
                </c:pt>
                <c:pt idx="143">
                  <c:v>14.999834280613641</c:v>
                </c:pt>
                <c:pt idx="144">
                  <c:v>4.3299266183136069</c:v>
                </c:pt>
                <c:pt idx="145">
                  <c:v>4.3302232561136407</c:v>
                </c:pt>
                <c:pt idx="146">
                  <c:v>4.3301935791135975</c:v>
                </c:pt>
                <c:pt idx="147">
                  <c:v>4.3299677105135856</c:v>
                </c:pt>
                <c:pt idx="148">
                  <c:v>4.3300537689136718</c:v>
                </c:pt>
                <c:pt idx="149">
                  <c:v>4.3301401147136289</c:v>
                </c:pt>
                <c:pt idx="150">
                  <c:v>4.3299769403135997</c:v>
                </c:pt>
                <c:pt idx="151">
                  <c:v>4.3298829401136345</c:v>
                </c:pt>
                <c:pt idx="152">
                  <c:v>4.3302623505136353</c:v>
                </c:pt>
                <c:pt idx="153">
                  <c:v>4.3300804675802169</c:v>
                </c:pt>
                <c:pt idx="154">
                  <c:v>4.3299805755136163</c:v>
                </c:pt>
                <c:pt idx="155">
                  <c:v>4.3302997299136337</c:v>
                </c:pt>
                <c:pt idx="156">
                  <c:v>8.6603895449136417</c:v>
                </c:pt>
                <c:pt idx="157">
                  <c:v>8.6600703905136243</c:v>
                </c:pt>
                <c:pt idx="158">
                  <c:v>8.6601702825802249</c:v>
                </c:pt>
                <c:pt idx="159">
                  <c:v>8.6603521655135864</c:v>
                </c:pt>
                <c:pt idx="160">
                  <c:v>8.6604727551135738</c:v>
                </c:pt>
                <c:pt idx="161">
                  <c:v>8.6600667553136645</c:v>
                </c:pt>
                <c:pt idx="162">
                  <c:v>8.6602299297136369</c:v>
                </c:pt>
                <c:pt idx="163">
                  <c:v>8.6601435839136229</c:v>
                </c:pt>
                <c:pt idx="164">
                  <c:v>8.6600575255135936</c:v>
                </c:pt>
                <c:pt idx="165">
                  <c:v>8.6602833941136055</c:v>
                </c:pt>
                <c:pt idx="166">
                  <c:v>8.6603130711136487</c:v>
                </c:pt>
                <c:pt idx="167">
                  <c:v>8.6600164333136149</c:v>
                </c:pt>
                <c:pt idx="168">
                  <c:v>12.990291264413599</c:v>
                </c:pt>
                <c:pt idx="169">
                  <c:v>12.990587902213576</c:v>
                </c:pt>
                <c:pt idx="170">
                  <c:v>12.990558225213647</c:v>
                </c:pt>
                <c:pt idx="171">
                  <c:v>12.990332356613635</c:v>
                </c:pt>
                <c:pt idx="172">
                  <c:v>12.990418415013608</c:v>
                </c:pt>
                <c:pt idx="173">
                  <c:v>12.990504760813621</c:v>
                </c:pt>
                <c:pt idx="174">
                  <c:v>12.990341586413592</c:v>
                </c:pt>
                <c:pt idx="175">
                  <c:v>12.990247586213627</c:v>
                </c:pt>
                <c:pt idx="176">
                  <c:v>12.990626996613628</c:v>
                </c:pt>
                <c:pt idx="177">
                  <c:v>12.990445113680266</c:v>
                </c:pt>
                <c:pt idx="178">
                  <c:v>12.990345221613609</c:v>
                </c:pt>
                <c:pt idx="179">
                  <c:v>12.990164376013581</c:v>
                </c:pt>
                <c:pt idx="180">
                  <c:v>2.5000294843015922</c:v>
                </c:pt>
                <c:pt idx="181">
                  <c:v>2.4998261221015809</c:v>
                </c:pt>
                <c:pt idx="182">
                  <c:v>2.4997964451015946</c:v>
                </c:pt>
                <c:pt idx="183">
                  <c:v>2.5000705765016278</c:v>
                </c:pt>
                <c:pt idx="184">
                  <c:v>2.5001566349016002</c:v>
                </c:pt>
                <c:pt idx="185">
                  <c:v>2.5002429807016142</c:v>
                </c:pt>
                <c:pt idx="186">
                  <c:v>2.500079806301585</c:v>
                </c:pt>
                <c:pt idx="187">
                  <c:v>2.4999858061016198</c:v>
                </c:pt>
                <c:pt idx="188">
                  <c:v>2.4998652165016324</c:v>
                </c:pt>
                <c:pt idx="189">
                  <c:v>2.5001833335682022</c:v>
                </c:pt>
                <c:pt idx="190">
                  <c:v>2.5000834415016584</c:v>
                </c:pt>
                <c:pt idx="191">
                  <c:v>2.4999025959016308</c:v>
                </c:pt>
                <c:pt idx="192">
                  <c:v>5.0001351650564061</c:v>
                </c:pt>
                <c:pt idx="193">
                  <c:v>4.9998160106563887</c:v>
                </c:pt>
                <c:pt idx="194">
                  <c:v>4.9999159027229894</c:v>
                </c:pt>
                <c:pt idx="195">
                  <c:v>5.0000977856564077</c:v>
                </c:pt>
                <c:pt idx="196">
                  <c:v>5.000218375256452</c:v>
                </c:pt>
                <c:pt idx="197">
                  <c:v>4.999812375456429</c:v>
                </c:pt>
                <c:pt idx="198">
                  <c:v>4.9999755498564014</c:v>
                </c:pt>
                <c:pt idx="199">
                  <c:v>4.9998892040564442</c:v>
                </c:pt>
                <c:pt idx="200">
                  <c:v>4.9998031456564149</c:v>
                </c:pt>
                <c:pt idx="201">
                  <c:v>5.0000290142564268</c:v>
                </c:pt>
                <c:pt idx="202">
                  <c:v>5.0000586912564131</c:v>
                </c:pt>
                <c:pt idx="203">
                  <c:v>4.9997620534564362</c:v>
                </c:pt>
                <c:pt idx="204">
                  <c:v>7.5000724035444364</c:v>
                </c:pt>
                <c:pt idx="205">
                  <c:v>7.4998690413444251</c:v>
                </c:pt>
                <c:pt idx="206">
                  <c:v>7.4998393643443819</c:v>
                </c:pt>
                <c:pt idx="207">
                  <c:v>7.5001134957444151</c:v>
                </c:pt>
                <c:pt idx="208">
                  <c:v>7.5001995541444444</c:v>
                </c:pt>
                <c:pt idx="209">
                  <c:v>7.4997858999444134</c:v>
                </c:pt>
                <c:pt idx="210">
                  <c:v>7.5001227255444292</c:v>
                </c:pt>
                <c:pt idx="211">
                  <c:v>7.5000287253444071</c:v>
                </c:pt>
                <c:pt idx="212">
                  <c:v>7.4999081357444197</c:v>
                </c:pt>
                <c:pt idx="213">
                  <c:v>7.5002262528109895</c:v>
                </c:pt>
                <c:pt idx="214">
                  <c:v>7.5001263607443889</c:v>
                </c:pt>
                <c:pt idx="215">
                  <c:v>7.4999455151444181</c:v>
                </c:pt>
                <c:pt idx="216">
                  <c:v>-1.9361018638619498E-4</c:v>
                </c:pt>
                <c:pt idx="217">
                  <c:v>1.0302761364755497E-4</c:v>
                </c:pt>
                <c:pt idx="218">
                  <c:v>7.335061360436157E-5</c:v>
                </c:pt>
                <c:pt idx="219">
                  <c:v>-1.5251798640747438E-4</c:v>
                </c:pt>
                <c:pt idx="220">
                  <c:v>-6.6459586378186941E-5</c:v>
                </c:pt>
                <c:pt idx="221">
                  <c:v>1.9886213635800232E-5</c:v>
                </c:pt>
                <c:pt idx="222">
                  <c:v>-1.4328818639341989E-4</c:v>
                </c:pt>
                <c:pt idx="223">
                  <c:v>-2.3728838641545735E-4</c:v>
                </c:pt>
                <c:pt idx="224">
                  <c:v>1.4212201364216526E-4</c:v>
                </c:pt>
                <c:pt idx="225">
                  <c:v>-3.9760919776199444E-5</c:v>
                </c:pt>
                <c:pt idx="226">
                  <c:v>-1.3965298637685919E-4</c:v>
                </c:pt>
                <c:pt idx="227">
                  <c:v>1.7950141364053707E-4</c:v>
                </c:pt>
                <c:pt idx="228">
                  <c:v>-8.4319486347794737E-5</c:v>
                </c:pt>
                <c:pt idx="229">
                  <c:v>9.6526113622985577E-5</c:v>
                </c:pt>
                <c:pt idx="230">
                  <c:v>1.9641818022364532E-4</c:v>
                </c:pt>
                <c:pt idx="231">
                  <c:v>-1.2169888640300996E-4</c:v>
                </c:pt>
                <c:pt idx="232">
                  <c:v>-1.109286415612587E-6</c:v>
                </c:pt>
                <c:pt idx="233">
                  <c:v>9.2890913606424874E-5</c:v>
                </c:pt>
                <c:pt idx="234">
                  <c:v>-2.4393468635253157E-4</c:v>
                </c:pt>
                <c:pt idx="235">
                  <c:v>1.6971951362165782E-4</c:v>
                </c:pt>
                <c:pt idx="236">
                  <c:v>8.3661113592370384E-5</c:v>
                </c:pt>
                <c:pt idx="237">
                  <c:v>-1.9047028638397023E-4</c:v>
                </c:pt>
                <c:pt idx="238">
                  <c:v>-1.6079328634077683E-4</c:v>
                </c:pt>
                <c:pt idx="239">
                  <c:v>4.2568913613649784E-5</c:v>
                </c:pt>
                <c:pt idx="240">
                  <c:v>1.2321831360395663E-4</c:v>
                </c:pt>
                <c:pt idx="241">
                  <c:v>-8.0143886407313403E-5</c:v>
                </c:pt>
                <c:pt idx="242">
                  <c:v>-1.0982088633681997E-4</c:v>
                </c:pt>
                <c:pt idx="243">
                  <c:v>1.6431051363952065E-4</c:v>
                </c:pt>
                <c:pt idx="244">
                  <c:v>-2.496310863762119E-4</c:v>
                </c:pt>
                <c:pt idx="245">
                  <c:v>-1.6328528636222472E-4</c:v>
                </c:pt>
                <c:pt idx="246">
                  <c:v>1.7354031359673172E-4</c:v>
                </c:pt>
                <c:pt idx="247">
                  <c:v>7.9540113631537679E-5</c:v>
                </c:pt>
                <c:pt idx="248">
                  <c:v>-4.1049486412703118E-5</c:v>
                </c:pt>
                <c:pt idx="249">
                  <c:v>-2.229324197742244E-4</c:v>
                </c:pt>
                <c:pt idx="250">
                  <c:v>1.7717551361329242E-4</c:v>
                </c:pt>
                <c:pt idx="251">
                  <c:v>-3.6700864143313083E-6</c:v>
                </c:pt>
                <c:pt idx="252">
                  <c:v>-2.5000198716983846</c:v>
                </c:pt>
                <c:pt idx="253">
                  <c:v>-2.5002232338983958</c:v>
                </c:pt>
                <c:pt idx="254">
                  <c:v>-2.499752910898394</c:v>
                </c:pt>
                <c:pt idx="255">
                  <c:v>-2.4999787794984059</c:v>
                </c:pt>
                <c:pt idx="256">
                  <c:v>-2.4998927210983766</c:v>
                </c:pt>
                <c:pt idx="257">
                  <c:v>-2.4998063752983626</c:v>
                </c:pt>
                <c:pt idx="258">
                  <c:v>-2.4999695496983918</c:v>
                </c:pt>
                <c:pt idx="259">
                  <c:v>-2.500063549898357</c:v>
                </c:pt>
                <c:pt idx="260">
                  <c:v>-2.5001841394983444</c:v>
                </c:pt>
                <c:pt idx="261">
                  <c:v>-2.4998660224317746</c:v>
                </c:pt>
                <c:pt idx="262">
                  <c:v>-2.4999659144983752</c:v>
                </c:pt>
                <c:pt idx="263">
                  <c:v>-2.4996467600983578</c:v>
                </c:pt>
                <c:pt idx="264">
                  <c:v>-5.0000138714435707</c:v>
                </c:pt>
                <c:pt idx="265">
                  <c:v>-4.9998330258435431</c:v>
                </c:pt>
                <c:pt idx="266">
                  <c:v>-5.0002331337769874</c:v>
                </c:pt>
                <c:pt idx="267">
                  <c:v>-5.0000512508435691</c:v>
                </c:pt>
                <c:pt idx="268">
                  <c:v>-4.9999306612435817</c:v>
                </c:pt>
                <c:pt idx="269">
                  <c:v>-4.9998366610436165</c:v>
                </c:pt>
                <c:pt idx="270">
                  <c:v>-5.0001734866436323</c:v>
                </c:pt>
                <c:pt idx="271">
                  <c:v>-4.9997598324436012</c:v>
                </c:pt>
                <c:pt idx="272">
                  <c:v>-4.9998458908435737</c:v>
                </c:pt>
                <c:pt idx="273">
                  <c:v>-5.0001200222436069</c:v>
                </c:pt>
                <c:pt idx="274">
                  <c:v>-5.0000903452436205</c:v>
                </c:pt>
                <c:pt idx="275">
                  <c:v>-4.9998869830436092</c:v>
                </c:pt>
                <c:pt idx="276">
                  <c:v>-7.5000455969556015</c:v>
                </c:pt>
                <c:pt idx="277">
                  <c:v>-7.5002489591556127</c:v>
                </c:pt>
                <c:pt idx="278">
                  <c:v>-7.4997786361555541</c:v>
                </c:pt>
                <c:pt idx="279">
                  <c:v>-7.5000045047555659</c:v>
                </c:pt>
                <c:pt idx="280">
                  <c:v>-7.4999184463555935</c:v>
                </c:pt>
                <c:pt idx="281">
                  <c:v>-7.4998321005555795</c:v>
                </c:pt>
                <c:pt idx="282">
                  <c:v>-7.4999952749556087</c:v>
                </c:pt>
                <c:pt idx="283">
                  <c:v>-7.5000892751555739</c:v>
                </c:pt>
                <c:pt idx="284">
                  <c:v>-7.5002098647556181</c:v>
                </c:pt>
                <c:pt idx="285">
                  <c:v>-7.4998917476889346</c:v>
                </c:pt>
                <c:pt idx="286">
                  <c:v>-7.4999916397555921</c:v>
                </c:pt>
                <c:pt idx="287">
                  <c:v>-7.5001724853556198</c:v>
                </c:pt>
                <c:pt idx="288">
                  <c:v>-4.3299738991863705</c:v>
                </c:pt>
                <c:pt idx="289">
                  <c:v>-4.3301772613863818</c:v>
                </c:pt>
                <c:pt idx="290">
                  <c:v>-4.3302069383863682</c:v>
                </c:pt>
                <c:pt idx="291">
                  <c:v>-4.3299328069863918</c:v>
                </c:pt>
                <c:pt idx="292">
                  <c:v>-4.3303467485863507</c:v>
                </c:pt>
                <c:pt idx="293">
                  <c:v>-4.3302604027863936</c:v>
                </c:pt>
                <c:pt idx="294">
                  <c:v>-4.3299235771863778</c:v>
                </c:pt>
                <c:pt idx="295">
                  <c:v>-4.330017577386343</c:v>
                </c:pt>
                <c:pt idx="296">
                  <c:v>-4.3301381669863872</c:v>
                </c:pt>
                <c:pt idx="297">
                  <c:v>-4.3303200499198056</c:v>
                </c:pt>
                <c:pt idx="298">
                  <c:v>-4.3299199419864181</c:v>
                </c:pt>
                <c:pt idx="299">
                  <c:v>-4.3301007875863888</c:v>
                </c:pt>
                <c:pt idx="300">
                  <c:v>-8.6604793690864312</c:v>
                </c:pt>
                <c:pt idx="301">
                  <c:v>-8.6602985234864036</c:v>
                </c:pt>
                <c:pt idx="302">
                  <c:v>-8.6601986314197461</c:v>
                </c:pt>
                <c:pt idx="303">
                  <c:v>-8.6600167484863846</c:v>
                </c:pt>
                <c:pt idx="304">
                  <c:v>-8.6603961588863854</c:v>
                </c:pt>
                <c:pt idx="305">
                  <c:v>-8.6603021586863633</c:v>
                </c:pt>
                <c:pt idx="306">
                  <c:v>-8.660138984286391</c:v>
                </c:pt>
                <c:pt idx="307">
                  <c:v>-8.6602253300864049</c:v>
                </c:pt>
                <c:pt idx="308">
                  <c:v>-8.6603113884863774</c:v>
                </c:pt>
                <c:pt idx="309">
                  <c:v>-8.6600855198863655</c:v>
                </c:pt>
                <c:pt idx="310">
                  <c:v>-8.660055842886436</c:v>
                </c:pt>
                <c:pt idx="311">
                  <c:v>-8.6603524806864129</c:v>
                </c:pt>
                <c:pt idx="312">
                  <c:v>-12.990381039586396</c:v>
                </c:pt>
                <c:pt idx="313">
                  <c:v>-12.990584401786407</c:v>
                </c:pt>
                <c:pt idx="314">
                  <c:v>-12.990614078786336</c:v>
                </c:pt>
                <c:pt idx="315">
                  <c:v>-12.99033994738636</c:v>
                </c:pt>
                <c:pt idx="316">
                  <c:v>-12.990253888986388</c:v>
                </c:pt>
                <c:pt idx="317">
                  <c:v>-12.990167543186374</c:v>
                </c:pt>
                <c:pt idx="318">
                  <c:v>-12.990330717586403</c:v>
                </c:pt>
                <c:pt idx="319">
                  <c:v>-12.990424717786368</c:v>
                </c:pt>
                <c:pt idx="320">
                  <c:v>-12.990545307386412</c:v>
                </c:pt>
                <c:pt idx="321">
                  <c:v>-12.990227190319786</c:v>
                </c:pt>
                <c:pt idx="322">
                  <c:v>-12.990327082386386</c:v>
                </c:pt>
                <c:pt idx="323">
                  <c:v>-12.990507927986414</c:v>
                </c:pt>
                <c:pt idx="324">
                  <c:v>-4.9999816804863713</c:v>
                </c:pt>
                <c:pt idx="325">
                  <c:v>-4.9996850426863944</c:v>
                </c:pt>
                <c:pt idx="326">
                  <c:v>-5.0002147196863689</c:v>
                </c:pt>
                <c:pt idx="327">
                  <c:v>-4.9999405882863925</c:v>
                </c:pt>
                <c:pt idx="328">
                  <c:v>-4.9998545298863633</c:v>
                </c:pt>
                <c:pt idx="329">
                  <c:v>-4.9997681840864061</c:v>
                </c:pt>
                <c:pt idx="330">
                  <c:v>-4.9999313584863785</c:v>
                </c:pt>
                <c:pt idx="331">
                  <c:v>-5.0000253586863437</c:v>
                </c:pt>
                <c:pt idx="332">
                  <c:v>-5.0001459482863879</c:v>
                </c:pt>
                <c:pt idx="333">
                  <c:v>-4.9998278312197613</c:v>
                </c:pt>
                <c:pt idx="334">
                  <c:v>-4.9999277232864188</c:v>
                </c:pt>
                <c:pt idx="335">
                  <c:v>-5.0001085688863895</c:v>
                </c:pt>
                <c:pt idx="336">
                  <c:v>-9.9998534108863737</c:v>
                </c:pt>
                <c:pt idx="337">
                  <c:v>-10.000172565286334</c:v>
                </c:pt>
                <c:pt idx="338">
                  <c:v>-10.00007267321979</c:v>
                </c:pt>
                <c:pt idx="339">
                  <c:v>-9.9998907902863721</c:v>
                </c:pt>
                <c:pt idx="340">
                  <c:v>-9.9997702006863847</c:v>
                </c:pt>
                <c:pt idx="341">
                  <c:v>-10.000176200486408</c:v>
                </c:pt>
                <c:pt idx="342">
                  <c:v>-10.000013026086378</c:v>
                </c:pt>
                <c:pt idx="343">
                  <c:v>-10.000099371886392</c:v>
                </c:pt>
                <c:pt idx="344">
                  <c:v>-10.000185430286365</c:v>
                </c:pt>
                <c:pt idx="345">
                  <c:v>-9.9999595616864099</c:v>
                </c:pt>
                <c:pt idx="346">
                  <c:v>-9.9999298846863667</c:v>
                </c:pt>
                <c:pt idx="347">
                  <c:v>-10.0002265224864</c:v>
                </c:pt>
                <c:pt idx="348">
                  <c:v>-14.999962836986356</c:v>
                </c:pt>
                <c:pt idx="349">
                  <c:v>-15.000166199186367</c:v>
                </c:pt>
                <c:pt idx="350">
                  <c:v>-15.00019587618641</c:v>
                </c:pt>
                <c:pt idx="351">
                  <c:v>-14.999921744786377</c:v>
                </c:pt>
                <c:pt idx="352">
                  <c:v>-14.999835686386405</c:v>
                </c:pt>
                <c:pt idx="353">
                  <c:v>-15.000249340586379</c:v>
                </c:pt>
                <c:pt idx="354">
                  <c:v>-14.999912514986363</c:v>
                </c:pt>
                <c:pt idx="355">
                  <c:v>-15.000006515186385</c:v>
                </c:pt>
                <c:pt idx="356">
                  <c:v>-15.000127104786372</c:v>
                </c:pt>
                <c:pt idx="357">
                  <c:v>-14.999808987719803</c:v>
                </c:pt>
                <c:pt idx="358">
                  <c:v>-14.999908879786403</c:v>
                </c:pt>
                <c:pt idx="359">
                  <c:v>-15.000089725386374</c:v>
                </c:pt>
                <c:pt idx="360">
                  <c:v>-4.3298815034863765</c:v>
                </c:pt>
                <c:pt idx="361">
                  <c:v>-4.3300848656863877</c:v>
                </c:pt>
                <c:pt idx="362">
                  <c:v>-4.3301145426864309</c:v>
                </c:pt>
                <c:pt idx="363">
                  <c:v>-4.3303404112863859</c:v>
                </c:pt>
                <c:pt idx="364">
                  <c:v>-4.3302543528863566</c:v>
                </c:pt>
                <c:pt idx="365">
                  <c:v>-4.3301680070863995</c:v>
                </c:pt>
                <c:pt idx="366">
                  <c:v>-4.3303311814863719</c:v>
                </c:pt>
                <c:pt idx="367">
                  <c:v>-4.3299251816863489</c:v>
                </c:pt>
                <c:pt idx="368">
                  <c:v>-4.3300457712863931</c:v>
                </c:pt>
                <c:pt idx="369">
                  <c:v>-4.3302276542198115</c:v>
                </c:pt>
                <c:pt idx="370">
                  <c:v>-4.3303275462863553</c:v>
                </c:pt>
                <c:pt idx="371">
                  <c:v>-4.3300083918863947</c:v>
                </c:pt>
                <c:pt idx="372">
                  <c:v>-8.6604130141864175</c:v>
                </c:pt>
                <c:pt idx="373">
                  <c:v>-8.6602321685863899</c:v>
                </c:pt>
                <c:pt idx="374">
                  <c:v>-8.6601322765197892</c:v>
                </c:pt>
                <c:pt idx="375">
                  <c:v>-8.660450393586359</c:v>
                </c:pt>
                <c:pt idx="376">
                  <c:v>-8.6603298039863716</c:v>
                </c:pt>
                <c:pt idx="377">
                  <c:v>-8.6602358037864064</c:v>
                </c:pt>
                <c:pt idx="378">
                  <c:v>-8.6600726293864341</c:v>
                </c:pt>
                <c:pt idx="379">
                  <c:v>-8.6601589751863912</c:v>
                </c:pt>
                <c:pt idx="380">
                  <c:v>-8.6602450335863637</c:v>
                </c:pt>
                <c:pt idx="381">
                  <c:v>-8.6600191649864087</c:v>
                </c:pt>
                <c:pt idx="382">
                  <c:v>-8.6604894879864105</c:v>
                </c:pt>
                <c:pt idx="383">
                  <c:v>-8.6602861257863992</c:v>
                </c:pt>
                <c:pt idx="384">
                  <c:v>-12.990517863786408</c:v>
                </c:pt>
                <c:pt idx="385">
                  <c:v>-12.990221225986375</c:v>
                </c:pt>
                <c:pt idx="386">
                  <c:v>-12.990250902986418</c:v>
                </c:pt>
                <c:pt idx="387">
                  <c:v>-12.990476771586373</c:v>
                </c:pt>
                <c:pt idx="388">
                  <c:v>-12.9903907131864</c:v>
                </c:pt>
                <c:pt idx="389">
                  <c:v>-12.990304367386386</c:v>
                </c:pt>
                <c:pt idx="390">
                  <c:v>-12.990467541786415</c:v>
                </c:pt>
                <c:pt idx="391">
                  <c:v>-12.990561541986381</c:v>
                </c:pt>
                <c:pt idx="392">
                  <c:v>-12.99018213158638</c:v>
                </c:pt>
                <c:pt idx="393">
                  <c:v>-12.990364014519798</c:v>
                </c:pt>
                <c:pt idx="394">
                  <c:v>-12.990463906586342</c:v>
                </c:pt>
                <c:pt idx="395">
                  <c:v>-12.990144752186382</c:v>
                </c:pt>
                <c:pt idx="396">
                  <c:v>-2.4999223837743898</c:v>
                </c:pt>
                <c:pt idx="397">
                  <c:v>-2.5001257459744011</c:v>
                </c:pt>
                <c:pt idx="398">
                  <c:v>-2.5001554229743874</c:v>
                </c:pt>
                <c:pt idx="399">
                  <c:v>-2.4998812915743542</c:v>
                </c:pt>
                <c:pt idx="400">
                  <c:v>-2.4997952331743818</c:v>
                </c:pt>
                <c:pt idx="401">
                  <c:v>-2.5002088873744128</c:v>
                </c:pt>
                <c:pt idx="402">
                  <c:v>-2.499872061774397</c:v>
                </c:pt>
                <c:pt idx="403">
                  <c:v>-2.4999660619743622</c:v>
                </c:pt>
                <c:pt idx="404">
                  <c:v>-2.5000866515743496</c:v>
                </c:pt>
                <c:pt idx="405">
                  <c:v>-2.4997685345077798</c:v>
                </c:pt>
                <c:pt idx="406">
                  <c:v>-2.4998684265743805</c:v>
                </c:pt>
                <c:pt idx="407">
                  <c:v>-2.5000492721744081</c:v>
                </c:pt>
                <c:pt idx="408">
                  <c:v>-4.9997888466623976</c:v>
                </c:pt>
                <c:pt idx="409">
                  <c:v>-5.0001080010623582</c:v>
                </c:pt>
                <c:pt idx="410">
                  <c:v>-5.0000081089957575</c:v>
                </c:pt>
                <c:pt idx="411">
                  <c:v>-4.999826226062396</c:v>
                </c:pt>
                <c:pt idx="412">
                  <c:v>-5.0002056364623968</c:v>
                </c:pt>
                <c:pt idx="413">
                  <c:v>-5.0001116362624316</c:v>
                </c:pt>
                <c:pt idx="414">
                  <c:v>-4.9999484618623455</c:v>
                </c:pt>
                <c:pt idx="415">
                  <c:v>-5.0000348076623595</c:v>
                </c:pt>
                <c:pt idx="416">
                  <c:v>-5.0001208660623888</c:v>
                </c:pt>
                <c:pt idx="417">
                  <c:v>-4.999894997462377</c:v>
                </c:pt>
                <c:pt idx="418">
                  <c:v>-4.9998653204623906</c:v>
                </c:pt>
                <c:pt idx="419">
                  <c:v>-5.0001619582624244</c:v>
                </c:pt>
                <c:pt idx="420">
                  <c:v>-7.500063179217193</c:v>
                </c:pt>
                <c:pt idx="421">
                  <c:v>-7.4997665414171593</c:v>
                </c:pt>
                <c:pt idx="422">
                  <c:v>-7.4997962184172025</c:v>
                </c:pt>
                <c:pt idx="423">
                  <c:v>-7.5000220870171574</c:v>
                </c:pt>
                <c:pt idx="424">
                  <c:v>-7.499936028617185</c:v>
                </c:pt>
                <c:pt idx="425">
                  <c:v>-7.4998496828172279</c:v>
                </c:pt>
                <c:pt idx="426">
                  <c:v>-7.5000128572172002</c:v>
                </c:pt>
                <c:pt idx="427">
                  <c:v>-7.5001068574171654</c:v>
                </c:pt>
                <c:pt idx="428">
                  <c:v>-7.5002274470171528</c:v>
                </c:pt>
                <c:pt idx="429">
                  <c:v>-7.499909329950583</c:v>
                </c:pt>
                <c:pt idx="430">
                  <c:v>-7.5000092220171837</c:v>
                </c:pt>
                <c:pt idx="431">
                  <c:v>-7.5001900676172113</c:v>
                </c:pt>
              </c:numCache>
            </c:numRef>
          </c:yVal>
          <c:smooth val="0"/>
          <c:extLst>
            <c:ext xmlns:c16="http://schemas.microsoft.com/office/drawing/2014/chart" uri="{C3380CC4-5D6E-409C-BE32-E72D297353CC}">
              <c16:uniqueId val="{00000000-5D17-4FB7-88F5-4781561C42F9}"/>
            </c:ext>
          </c:extLst>
        </c:ser>
        <c:dLbls>
          <c:showLegendKey val="0"/>
          <c:showVal val="0"/>
          <c:showCatName val="0"/>
          <c:showSerName val="0"/>
          <c:showPercent val="0"/>
          <c:showBubbleSize val="0"/>
        </c:dLbls>
        <c:axId val="452211528"/>
        <c:axId val="452214048"/>
      </c:scatterChart>
      <c:valAx>
        <c:axId val="45221152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214048"/>
        <c:crosses val="autoZero"/>
        <c:crossBetween val="midCat"/>
      </c:valAx>
      <c:valAx>
        <c:axId val="4522140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21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Section 2 By [T] vs ANGLE [Deg]</a:t>
            </a:r>
          </a:p>
        </c:rich>
      </c:tx>
      <c:layout>
        <c:manualLayout>
          <c:xMode val="edge"/>
          <c:yMode val="edge"/>
          <c:x val="0.24117886542591271"/>
          <c:y val="3.583427073026669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By, R=15mm</c:v>
          </c:tx>
          <c:spPr>
            <a:ln w="25400" cap="rnd">
              <a:noFill/>
              <a:round/>
            </a:ln>
            <a:effectLst/>
          </c:spPr>
          <c:marker>
            <c:symbol val="circle"/>
            <c:size val="5"/>
            <c:spPr>
              <a:solidFill>
                <a:schemeClr val="accent1"/>
              </a:solidFill>
              <a:ln w="9525">
                <a:solidFill>
                  <a:schemeClr val="accent1"/>
                </a:solidFill>
              </a:ln>
              <a:effectLst/>
            </c:spPr>
          </c:marker>
          <c:xVal>
            <c:numRef>
              <c:f>(ProbeData!$J$28:$J$39,ProbeData!$J$64:$J$75,ProbeData!$J$100:$J$111,ProbeData!$J$136:$J$147,ProbeData!$J$172:$J$183,ProbeData!$J$208:$J$219,ProbeData!$J$244:$J$255,ProbeData!$J$280:$J$291,ProbeData!$J$316:$J$327,ProbeData!$J$352:$J$363,ProbeData!$J$388:$J$399,ProbeData!$J$424:$J$435)</c:f>
              <c:numCache>
                <c:formatCode>0</c:formatCode>
                <c:ptCount val="144"/>
                <c:pt idx="0">
                  <c:v>0</c:v>
                </c:pt>
                <c:pt idx="1">
                  <c:v>0</c:v>
                </c:pt>
                <c:pt idx="2">
                  <c:v>0</c:v>
                </c:pt>
                <c:pt idx="3">
                  <c:v>0</c:v>
                </c:pt>
                <c:pt idx="4">
                  <c:v>0</c:v>
                </c:pt>
                <c:pt idx="5">
                  <c:v>0</c:v>
                </c:pt>
                <c:pt idx="6">
                  <c:v>0</c:v>
                </c:pt>
                <c:pt idx="7">
                  <c:v>0</c:v>
                </c:pt>
                <c:pt idx="8">
                  <c:v>0</c:v>
                </c:pt>
                <c:pt idx="9">
                  <c:v>0</c:v>
                </c:pt>
                <c:pt idx="10">
                  <c:v>0</c:v>
                </c:pt>
                <c:pt idx="11">
                  <c:v>0</c:v>
                </c:pt>
                <c:pt idx="12" formatCode="General">
                  <c:v>30</c:v>
                </c:pt>
                <c:pt idx="13" formatCode="General">
                  <c:v>30</c:v>
                </c:pt>
                <c:pt idx="14" formatCode="General">
                  <c:v>30</c:v>
                </c:pt>
                <c:pt idx="15" formatCode="General">
                  <c:v>30</c:v>
                </c:pt>
                <c:pt idx="16" formatCode="General">
                  <c:v>30</c:v>
                </c:pt>
                <c:pt idx="17" formatCode="General">
                  <c:v>30</c:v>
                </c:pt>
                <c:pt idx="18" formatCode="General">
                  <c:v>30</c:v>
                </c:pt>
                <c:pt idx="19" formatCode="General">
                  <c:v>30</c:v>
                </c:pt>
                <c:pt idx="20" formatCode="General">
                  <c:v>30</c:v>
                </c:pt>
                <c:pt idx="21" formatCode="General">
                  <c:v>30</c:v>
                </c:pt>
                <c:pt idx="22" formatCode="General">
                  <c:v>30</c:v>
                </c:pt>
                <c:pt idx="23" formatCode="General">
                  <c:v>30</c:v>
                </c:pt>
                <c:pt idx="24" formatCode="General">
                  <c:v>60</c:v>
                </c:pt>
                <c:pt idx="25" formatCode="General">
                  <c:v>60</c:v>
                </c:pt>
                <c:pt idx="26" formatCode="General">
                  <c:v>60</c:v>
                </c:pt>
                <c:pt idx="27" formatCode="General">
                  <c:v>60</c:v>
                </c:pt>
                <c:pt idx="28" formatCode="General">
                  <c:v>60</c:v>
                </c:pt>
                <c:pt idx="29" formatCode="General">
                  <c:v>60</c:v>
                </c:pt>
                <c:pt idx="30" formatCode="General">
                  <c:v>60</c:v>
                </c:pt>
                <c:pt idx="31" formatCode="General">
                  <c:v>60</c:v>
                </c:pt>
                <c:pt idx="32" formatCode="General">
                  <c:v>60</c:v>
                </c:pt>
                <c:pt idx="33" formatCode="General">
                  <c:v>60</c:v>
                </c:pt>
                <c:pt idx="34" formatCode="General">
                  <c:v>60</c:v>
                </c:pt>
                <c:pt idx="35" formatCode="General">
                  <c:v>60</c:v>
                </c:pt>
                <c:pt idx="36" formatCode="General">
                  <c:v>90</c:v>
                </c:pt>
                <c:pt idx="37" formatCode="General">
                  <c:v>90</c:v>
                </c:pt>
                <c:pt idx="38" formatCode="General">
                  <c:v>90</c:v>
                </c:pt>
                <c:pt idx="39" formatCode="General">
                  <c:v>90</c:v>
                </c:pt>
                <c:pt idx="40" formatCode="General">
                  <c:v>90</c:v>
                </c:pt>
                <c:pt idx="41" formatCode="General">
                  <c:v>90</c:v>
                </c:pt>
                <c:pt idx="42" formatCode="General">
                  <c:v>90</c:v>
                </c:pt>
                <c:pt idx="43" formatCode="General">
                  <c:v>90</c:v>
                </c:pt>
                <c:pt idx="44" formatCode="General">
                  <c:v>90</c:v>
                </c:pt>
                <c:pt idx="45" formatCode="General">
                  <c:v>90</c:v>
                </c:pt>
                <c:pt idx="46" formatCode="General">
                  <c:v>90</c:v>
                </c:pt>
                <c:pt idx="47" formatCode="General">
                  <c:v>90</c:v>
                </c:pt>
                <c:pt idx="48" formatCode="General">
                  <c:v>120</c:v>
                </c:pt>
                <c:pt idx="49" formatCode="General">
                  <c:v>120</c:v>
                </c:pt>
                <c:pt idx="50" formatCode="General">
                  <c:v>120</c:v>
                </c:pt>
                <c:pt idx="51" formatCode="General">
                  <c:v>120</c:v>
                </c:pt>
                <c:pt idx="52" formatCode="General">
                  <c:v>120</c:v>
                </c:pt>
                <c:pt idx="53" formatCode="General">
                  <c:v>120</c:v>
                </c:pt>
                <c:pt idx="54" formatCode="General">
                  <c:v>120</c:v>
                </c:pt>
                <c:pt idx="55" formatCode="General">
                  <c:v>120</c:v>
                </c:pt>
                <c:pt idx="56" formatCode="General">
                  <c:v>120</c:v>
                </c:pt>
                <c:pt idx="57" formatCode="General">
                  <c:v>120</c:v>
                </c:pt>
                <c:pt idx="58" formatCode="General">
                  <c:v>120</c:v>
                </c:pt>
                <c:pt idx="59" formatCode="General">
                  <c:v>120</c:v>
                </c:pt>
                <c:pt idx="60" formatCode="General">
                  <c:v>150</c:v>
                </c:pt>
                <c:pt idx="61" formatCode="General">
                  <c:v>150</c:v>
                </c:pt>
                <c:pt idx="62" formatCode="General">
                  <c:v>150</c:v>
                </c:pt>
                <c:pt idx="63" formatCode="General">
                  <c:v>150</c:v>
                </c:pt>
                <c:pt idx="64" formatCode="General">
                  <c:v>150</c:v>
                </c:pt>
                <c:pt idx="65" formatCode="General">
                  <c:v>150</c:v>
                </c:pt>
                <c:pt idx="66" formatCode="General">
                  <c:v>150</c:v>
                </c:pt>
                <c:pt idx="67" formatCode="General">
                  <c:v>150</c:v>
                </c:pt>
                <c:pt idx="68" formatCode="General">
                  <c:v>150</c:v>
                </c:pt>
                <c:pt idx="69" formatCode="General">
                  <c:v>150</c:v>
                </c:pt>
                <c:pt idx="70" formatCode="General">
                  <c:v>150</c:v>
                </c:pt>
                <c:pt idx="71" formatCode="General">
                  <c:v>150</c:v>
                </c:pt>
                <c:pt idx="72" formatCode="General">
                  <c:v>180</c:v>
                </c:pt>
                <c:pt idx="73" formatCode="General">
                  <c:v>180</c:v>
                </c:pt>
                <c:pt idx="74" formatCode="General">
                  <c:v>180</c:v>
                </c:pt>
                <c:pt idx="75" formatCode="General">
                  <c:v>180</c:v>
                </c:pt>
                <c:pt idx="76" formatCode="General">
                  <c:v>180</c:v>
                </c:pt>
                <c:pt idx="77" formatCode="General">
                  <c:v>180</c:v>
                </c:pt>
                <c:pt idx="78" formatCode="General">
                  <c:v>180</c:v>
                </c:pt>
                <c:pt idx="79" formatCode="General">
                  <c:v>180</c:v>
                </c:pt>
                <c:pt idx="80" formatCode="General">
                  <c:v>180</c:v>
                </c:pt>
                <c:pt idx="81" formatCode="General">
                  <c:v>180</c:v>
                </c:pt>
                <c:pt idx="82" formatCode="General">
                  <c:v>180</c:v>
                </c:pt>
                <c:pt idx="83" formatCode="General">
                  <c:v>180</c:v>
                </c:pt>
                <c:pt idx="84" formatCode="General">
                  <c:v>210</c:v>
                </c:pt>
                <c:pt idx="85" formatCode="General">
                  <c:v>210</c:v>
                </c:pt>
                <c:pt idx="86" formatCode="General">
                  <c:v>210</c:v>
                </c:pt>
                <c:pt idx="87" formatCode="General">
                  <c:v>210</c:v>
                </c:pt>
                <c:pt idx="88" formatCode="General">
                  <c:v>210</c:v>
                </c:pt>
                <c:pt idx="89" formatCode="General">
                  <c:v>210</c:v>
                </c:pt>
                <c:pt idx="90" formatCode="General">
                  <c:v>210</c:v>
                </c:pt>
                <c:pt idx="91" formatCode="General">
                  <c:v>210</c:v>
                </c:pt>
                <c:pt idx="92" formatCode="General">
                  <c:v>210</c:v>
                </c:pt>
                <c:pt idx="93" formatCode="General">
                  <c:v>210</c:v>
                </c:pt>
                <c:pt idx="94" formatCode="General">
                  <c:v>210</c:v>
                </c:pt>
                <c:pt idx="95" formatCode="General">
                  <c:v>210</c:v>
                </c:pt>
                <c:pt idx="96" formatCode="General">
                  <c:v>240</c:v>
                </c:pt>
                <c:pt idx="97" formatCode="General">
                  <c:v>240</c:v>
                </c:pt>
                <c:pt idx="98" formatCode="General">
                  <c:v>240</c:v>
                </c:pt>
                <c:pt idx="99" formatCode="General">
                  <c:v>240</c:v>
                </c:pt>
                <c:pt idx="100" formatCode="General">
                  <c:v>240</c:v>
                </c:pt>
                <c:pt idx="101" formatCode="General">
                  <c:v>240</c:v>
                </c:pt>
                <c:pt idx="102" formatCode="General">
                  <c:v>240</c:v>
                </c:pt>
                <c:pt idx="103" formatCode="General">
                  <c:v>240</c:v>
                </c:pt>
                <c:pt idx="104" formatCode="General">
                  <c:v>240</c:v>
                </c:pt>
                <c:pt idx="105" formatCode="General">
                  <c:v>240</c:v>
                </c:pt>
                <c:pt idx="106" formatCode="General">
                  <c:v>240</c:v>
                </c:pt>
                <c:pt idx="107" formatCode="General">
                  <c:v>240</c:v>
                </c:pt>
                <c:pt idx="108" formatCode="General">
                  <c:v>270</c:v>
                </c:pt>
                <c:pt idx="109" formatCode="General">
                  <c:v>270</c:v>
                </c:pt>
                <c:pt idx="110" formatCode="General">
                  <c:v>270</c:v>
                </c:pt>
                <c:pt idx="111" formatCode="General">
                  <c:v>270</c:v>
                </c:pt>
                <c:pt idx="112" formatCode="General">
                  <c:v>270</c:v>
                </c:pt>
                <c:pt idx="113" formatCode="General">
                  <c:v>270</c:v>
                </c:pt>
                <c:pt idx="114" formatCode="General">
                  <c:v>270</c:v>
                </c:pt>
                <c:pt idx="115" formatCode="General">
                  <c:v>270</c:v>
                </c:pt>
                <c:pt idx="116" formatCode="General">
                  <c:v>270</c:v>
                </c:pt>
                <c:pt idx="117" formatCode="General">
                  <c:v>270</c:v>
                </c:pt>
                <c:pt idx="118" formatCode="General">
                  <c:v>270</c:v>
                </c:pt>
                <c:pt idx="119" formatCode="General">
                  <c:v>270</c:v>
                </c:pt>
                <c:pt idx="120" formatCode="General">
                  <c:v>300</c:v>
                </c:pt>
                <c:pt idx="121" formatCode="General">
                  <c:v>300</c:v>
                </c:pt>
                <c:pt idx="122" formatCode="General">
                  <c:v>300</c:v>
                </c:pt>
                <c:pt idx="123" formatCode="General">
                  <c:v>300</c:v>
                </c:pt>
                <c:pt idx="124" formatCode="General">
                  <c:v>300</c:v>
                </c:pt>
                <c:pt idx="125" formatCode="General">
                  <c:v>300</c:v>
                </c:pt>
                <c:pt idx="126" formatCode="General">
                  <c:v>300</c:v>
                </c:pt>
                <c:pt idx="127" formatCode="General">
                  <c:v>300</c:v>
                </c:pt>
                <c:pt idx="128" formatCode="General">
                  <c:v>300</c:v>
                </c:pt>
                <c:pt idx="129" formatCode="General">
                  <c:v>300</c:v>
                </c:pt>
                <c:pt idx="130" formatCode="General">
                  <c:v>300</c:v>
                </c:pt>
                <c:pt idx="131" formatCode="General">
                  <c:v>300</c:v>
                </c:pt>
                <c:pt idx="132" formatCode="General">
                  <c:v>330</c:v>
                </c:pt>
                <c:pt idx="133" formatCode="General">
                  <c:v>330</c:v>
                </c:pt>
                <c:pt idx="134" formatCode="General">
                  <c:v>330</c:v>
                </c:pt>
                <c:pt idx="135" formatCode="General">
                  <c:v>330</c:v>
                </c:pt>
                <c:pt idx="136" formatCode="General">
                  <c:v>330</c:v>
                </c:pt>
                <c:pt idx="137" formatCode="General">
                  <c:v>330</c:v>
                </c:pt>
                <c:pt idx="138" formatCode="General">
                  <c:v>330</c:v>
                </c:pt>
                <c:pt idx="139" formatCode="General">
                  <c:v>330</c:v>
                </c:pt>
                <c:pt idx="140" formatCode="General">
                  <c:v>330</c:v>
                </c:pt>
                <c:pt idx="141" formatCode="General">
                  <c:v>330</c:v>
                </c:pt>
                <c:pt idx="142" formatCode="General">
                  <c:v>330</c:v>
                </c:pt>
                <c:pt idx="143" formatCode="General">
                  <c:v>330</c:v>
                </c:pt>
              </c:numCache>
            </c:numRef>
          </c:xVal>
          <c:yVal>
            <c:numRef>
              <c:f>(ProbeData!$F$28:$F$39,ProbeData!$F$64:$F$75,ProbeData!$F$100:$F$111,ProbeData!$F$136:$F$147,ProbeData!$F$172:$F$183,ProbeData!$F$208:$F$219,ProbeData!$F$244:$F$255,ProbeData!$F$280:$F$291,ProbeData!$F$316:$F$327,ProbeData!$F$352:$F$363,ProbeData!$F$388:$F$399,ProbeData!$F$424:$F$435)</c:f>
              <c:numCache>
                <c:formatCode>0.00000</c:formatCode>
                <c:ptCount val="144"/>
                <c:pt idx="0">
                  <c:v>-1.113397175</c:v>
                </c:pt>
                <c:pt idx="1">
                  <c:v>-1.1223251750000001</c:v>
                </c:pt>
                <c:pt idx="2">
                  <c:v>-1.1329701750000001</c:v>
                </c:pt>
                <c:pt idx="3">
                  <c:v>-1.1440921750000002</c:v>
                </c:pt>
                <c:pt idx="4">
                  <c:v>-1.150121175</c:v>
                </c:pt>
                <c:pt idx="5">
                  <c:v>-1.1505291750000002</c:v>
                </c:pt>
                <c:pt idx="6">
                  <c:v>-1.1478821750000001</c:v>
                </c:pt>
                <c:pt idx="7">
                  <c:v>-1.1441971750000002</c:v>
                </c:pt>
                <c:pt idx="8">
                  <c:v>-1.1391881750000001</c:v>
                </c:pt>
                <c:pt idx="9">
                  <c:v>-1.1313961750000001</c:v>
                </c:pt>
                <c:pt idx="10">
                  <c:v>-1.120058175</c:v>
                </c:pt>
                <c:pt idx="11">
                  <c:v>-1.1038521750000001</c:v>
                </c:pt>
                <c:pt idx="12">
                  <c:v>-1.215671175</c:v>
                </c:pt>
                <c:pt idx="13">
                  <c:v>-1.219109175</c:v>
                </c:pt>
                <c:pt idx="14">
                  <c:v>-1.219568175</c:v>
                </c:pt>
                <c:pt idx="15">
                  <c:v>-1.2153911750000002</c:v>
                </c:pt>
                <c:pt idx="16">
                  <c:v>-1.205984175</c:v>
                </c:pt>
                <c:pt idx="17">
                  <c:v>-1.198796175</c:v>
                </c:pt>
                <c:pt idx="18">
                  <c:v>-1.194181175</c:v>
                </c:pt>
                <c:pt idx="19">
                  <c:v>-1.190761175</c:v>
                </c:pt>
                <c:pt idx="20">
                  <c:v>-1.186326175</c:v>
                </c:pt>
                <c:pt idx="21">
                  <c:v>-1.1788921750000001</c:v>
                </c:pt>
                <c:pt idx="22">
                  <c:v>-1.166518175</c:v>
                </c:pt>
                <c:pt idx="23">
                  <c:v>-1.1473151750000001</c:v>
                </c:pt>
                <c:pt idx="24">
                  <c:v>-1.4597101750000001</c:v>
                </c:pt>
                <c:pt idx="25">
                  <c:v>-1.459015175</c:v>
                </c:pt>
                <c:pt idx="26">
                  <c:v>-1.4296551750000002</c:v>
                </c:pt>
                <c:pt idx="27">
                  <c:v>-1.358336175</c:v>
                </c:pt>
                <c:pt idx="28">
                  <c:v>-1.298965175</c:v>
                </c:pt>
                <c:pt idx="29">
                  <c:v>-1.2765331750000002</c:v>
                </c:pt>
                <c:pt idx="30">
                  <c:v>-1.270702175</c:v>
                </c:pt>
                <c:pt idx="31">
                  <c:v>-1.267933175</c:v>
                </c:pt>
                <c:pt idx="32">
                  <c:v>-1.2648551750000001</c:v>
                </c:pt>
                <c:pt idx="33">
                  <c:v>-1.257666175</c:v>
                </c:pt>
                <c:pt idx="34">
                  <c:v>-1.2431711750000001</c:v>
                </c:pt>
                <c:pt idx="35">
                  <c:v>-1.2181641750000001</c:v>
                </c:pt>
                <c:pt idx="36">
                  <c:v>-1.5589361750000001</c:v>
                </c:pt>
                <c:pt idx="37">
                  <c:v>-1.5585131750000001</c:v>
                </c:pt>
                <c:pt idx="38">
                  <c:v>-1.513742175</c:v>
                </c:pt>
                <c:pt idx="39">
                  <c:v>-1.4087861750000001</c:v>
                </c:pt>
                <c:pt idx="40">
                  <c:v>-1.3264921750000001</c:v>
                </c:pt>
                <c:pt idx="41">
                  <c:v>-1.2984641750000001</c:v>
                </c:pt>
                <c:pt idx="42">
                  <c:v>-1.2927641750000001</c:v>
                </c:pt>
                <c:pt idx="43">
                  <c:v>-1.291199175</c:v>
                </c:pt>
                <c:pt idx="44">
                  <c:v>-1.2880081750000001</c:v>
                </c:pt>
                <c:pt idx="45">
                  <c:v>-1.2802971750000001</c:v>
                </c:pt>
                <c:pt idx="46">
                  <c:v>-1.2651841750000001</c:v>
                </c:pt>
                <c:pt idx="47">
                  <c:v>-1.237579175</c:v>
                </c:pt>
                <c:pt idx="48">
                  <c:v>-1.4649811750000001</c:v>
                </c:pt>
                <c:pt idx="49">
                  <c:v>-1.4620481750000001</c:v>
                </c:pt>
                <c:pt idx="50">
                  <c:v>-1.429465175</c:v>
                </c:pt>
                <c:pt idx="51">
                  <c:v>-1.3559971750000002</c:v>
                </c:pt>
                <c:pt idx="52">
                  <c:v>-1.295936175</c:v>
                </c:pt>
                <c:pt idx="53">
                  <c:v>-1.2723781750000001</c:v>
                </c:pt>
                <c:pt idx="54">
                  <c:v>-1.2651981750000001</c:v>
                </c:pt>
                <c:pt idx="55">
                  <c:v>-1.261553175</c:v>
                </c:pt>
                <c:pt idx="56">
                  <c:v>-1.257472175</c:v>
                </c:pt>
                <c:pt idx="57">
                  <c:v>-1.249023175</c:v>
                </c:pt>
                <c:pt idx="58">
                  <c:v>-1.2347521750000001</c:v>
                </c:pt>
                <c:pt idx="59">
                  <c:v>-1.2097781750000001</c:v>
                </c:pt>
                <c:pt idx="60">
                  <c:v>-1.224586175</c:v>
                </c:pt>
                <c:pt idx="61">
                  <c:v>-1.222559175</c:v>
                </c:pt>
                <c:pt idx="62">
                  <c:v>-1.2188871750000001</c:v>
                </c:pt>
                <c:pt idx="63">
                  <c:v>-1.2119941750000001</c:v>
                </c:pt>
                <c:pt idx="64">
                  <c:v>-1.2014271750000001</c:v>
                </c:pt>
                <c:pt idx="65">
                  <c:v>-1.1925161750000002</c:v>
                </c:pt>
                <c:pt idx="66">
                  <c:v>-1.1863791750000001</c:v>
                </c:pt>
                <c:pt idx="67">
                  <c:v>-1.1815901750000002</c:v>
                </c:pt>
                <c:pt idx="68">
                  <c:v>-1.175700175</c:v>
                </c:pt>
                <c:pt idx="69">
                  <c:v>-1.1672121750000002</c:v>
                </c:pt>
                <c:pt idx="70">
                  <c:v>-1.1546441750000001</c:v>
                </c:pt>
                <c:pt idx="71">
                  <c:v>-1.1362271750000001</c:v>
                </c:pt>
                <c:pt idx="72">
                  <c:v>-1.125054175</c:v>
                </c:pt>
                <c:pt idx="73">
                  <c:v>-1.1281161750000002</c:v>
                </c:pt>
                <c:pt idx="74">
                  <c:v>-1.1346301750000001</c:v>
                </c:pt>
                <c:pt idx="75">
                  <c:v>-1.1428591750000001</c:v>
                </c:pt>
                <c:pt idx="76">
                  <c:v>-1.146523175</c:v>
                </c:pt>
                <c:pt idx="77">
                  <c:v>-1.144153175</c:v>
                </c:pt>
                <c:pt idx="78">
                  <c:v>-1.1397531750000001</c:v>
                </c:pt>
                <c:pt idx="79">
                  <c:v>-1.1340171750000001</c:v>
                </c:pt>
                <c:pt idx="80">
                  <c:v>-1.1274881750000001</c:v>
                </c:pt>
                <c:pt idx="81">
                  <c:v>-1.1191611750000001</c:v>
                </c:pt>
                <c:pt idx="82">
                  <c:v>-1.1075841750000002</c:v>
                </c:pt>
                <c:pt idx="83">
                  <c:v>-1.0923071750000002</c:v>
                </c:pt>
                <c:pt idx="84">
                  <c:v>-1.2020611750000001</c:v>
                </c:pt>
                <c:pt idx="85">
                  <c:v>-1.201798175</c:v>
                </c:pt>
                <c:pt idx="86">
                  <c:v>-1.2043011750000001</c:v>
                </c:pt>
                <c:pt idx="87">
                  <c:v>-1.2040181750000001</c:v>
                </c:pt>
                <c:pt idx="88">
                  <c:v>-1.196775175</c:v>
                </c:pt>
                <c:pt idx="89">
                  <c:v>-1.1885491750000001</c:v>
                </c:pt>
                <c:pt idx="90">
                  <c:v>-1.1825301750000001</c:v>
                </c:pt>
                <c:pt idx="91">
                  <c:v>-1.177225175</c:v>
                </c:pt>
                <c:pt idx="92">
                  <c:v>-1.170618175</c:v>
                </c:pt>
                <c:pt idx="93">
                  <c:v>-1.1616631750000002</c:v>
                </c:pt>
                <c:pt idx="94">
                  <c:v>-1.149028175</c:v>
                </c:pt>
                <c:pt idx="95">
                  <c:v>-1.1306611750000002</c:v>
                </c:pt>
                <c:pt idx="96">
                  <c:v>-1.420772175</c:v>
                </c:pt>
                <c:pt idx="97">
                  <c:v>-1.418045175</c:v>
                </c:pt>
                <c:pt idx="98">
                  <c:v>-1.3939821750000001</c:v>
                </c:pt>
                <c:pt idx="99">
                  <c:v>-1.3358141750000001</c:v>
                </c:pt>
                <c:pt idx="100">
                  <c:v>-1.2840731750000001</c:v>
                </c:pt>
                <c:pt idx="101">
                  <c:v>-1.2631001750000002</c:v>
                </c:pt>
                <c:pt idx="102">
                  <c:v>-1.2564231750000001</c:v>
                </c:pt>
                <c:pt idx="103">
                  <c:v>-1.2526801750000001</c:v>
                </c:pt>
                <c:pt idx="104">
                  <c:v>-1.2480351750000001</c:v>
                </c:pt>
                <c:pt idx="105">
                  <c:v>-1.2397611750000002</c:v>
                </c:pt>
                <c:pt idx="106">
                  <c:v>-1.224856175</c:v>
                </c:pt>
                <c:pt idx="107">
                  <c:v>-1.200440175</c:v>
                </c:pt>
                <c:pt idx="108">
                  <c:v>-1.537771175</c:v>
                </c:pt>
                <c:pt idx="109">
                  <c:v>-1.5348441750000001</c:v>
                </c:pt>
                <c:pt idx="110">
                  <c:v>-1.4889631750000001</c:v>
                </c:pt>
                <c:pt idx="111">
                  <c:v>-1.390415175</c:v>
                </c:pt>
                <c:pt idx="112">
                  <c:v>-1.3138361750000001</c:v>
                </c:pt>
                <c:pt idx="113">
                  <c:v>-1.287499175</c:v>
                </c:pt>
                <c:pt idx="114">
                  <c:v>-1.281968175</c:v>
                </c:pt>
                <c:pt idx="115">
                  <c:v>-1.2801861750000001</c:v>
                </c:pt>
                <c:pt idx="116">
                  <c:v>-1.276751175</c:v>
                </c:pt>
                <c:pt idx="117">
                  <c:v>-1.2690741750000001</c:v>
                </c:pt>
                <c:pt idx="118">
                  <c:v>-1.2534561750000002</c:v>
                </c:pt>
                <c:pt idx="119">
                  <c:v>-1.2259741750000002</c:v>
                </c:pt>
                <c:pt idx="120">
                  <c:v>-1.459306175</c:v>
                </c:pt>
                <c:pt idx="121">
                  <c:v>-1.4566551750000001</c:v>
                </c:pt>
                <c:pt idx="122">
                  <c:v>-1.4223461750000002</c:v>
                </c:pt>
                <c:pt idx="123">
                  <c:v>-1.348822175</c:v>
                </c:pt>
                <c:pt idx="124">
                  <c:v>-1.2910681750000002</c:v>
                </c:pt>
                <c:pt idx="125">
                  <c:v>-1.267976175</c:v>
                </c:pt>
                <c:pt idx="126">
                  <c:v>-1.2613351750000001</c:v>
                </c:pt>
                <c:pt idx="127">
                  <c:v>-1.258613175</c:v>
                </c:pt>
                <c:pt idx="128">
                  <c:v>-1.2545551750000001</c:v>
                </c:pt>
                <c:pt idx="129">
                  <c:v>-1.246586175</c:v>
                </c:pt>
                <c:pt idx="130">
                  <c:v>-1.2315211750000001</c:v>
                </c:pt>
                <c:pt idx="131">
                  <c:v>-1.2061331750000002</c:v>
                </c:pt>
                <c:pt idx="132">
                  <c:v>-1.2110171750000001</c:v>
                </c:pt>
                <c:pt idx="133">
                  <c:v>-1.2161581750000001</c:v>
                </c:pt>
                <c:pt idx="134">
                  <c:v>-1.217598175</c:v>
                </c:pt>
                <c:pt idx="135">
                  <c:v>-1.212364175</c:v>
                </c:pt>
                <c:pt idx="136">
                  <c:v>-1.203636175</c:v>
                </c:pt>
                <c:pt idx="137">
                  <c:v>-1.195517175</c:v>
                </c:pt>
                <c:pt idx="138">
                  <c:v>-1.1910731750000001</c:v>
                </c:pt>
                <c:pt idx="139">
                  <c:v>-1.187147175</c:v>
                </c:pt>
                <c:pt idx="140">
                  <c:v>-1.1823581750000001</c:v>
                </c:pt>
                <c:pt idx="141">
                  <c:v>-1.1744631750000001</c:v>
                </c:pt>
                <c:pt idx="142">
                  <c:v>-1.1614941750000001</c:v>
                </c:pt>
                <c:pt idx="143">
                  <c:v>-1.142186175</c:v>
                </c:pt>
              </c:numCache>
            </c:numRef>
          </c:yVal>
          <c:smooth val="0"/>
          <c:extLst>
            <c:ext xmlns:c16="http://schemas.microsoft.com/office/drawing/2014/chart" uri="{C3380CC4-5D6E-409C-BE32-E72D297353CC}">
              <c16:uniqueId val="{00000000-18AA-48BE-83BC-E619EC523C17}"/>
            </c:ext>
          </c:extLst>
        </c:ser>
        <c:dLbls>
          <c:showLegendKey val="0"/>
          <c:showVal val="0"/>
          <c:showCatName val="0"/>
          <c:showSerName val="0"/>
          <c:showPercent val="0"/>
          <c:showBubbleSize val="0"/>
        </c:dLbls>
        <c:axId val="502044352"/>
        <c:axId val="502045792"/>
      </c:scatterChart>
      <c:valAx>
        <c:axId val="502044352"/>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045792"/>
        <c:crossesAt val="-2"/>
        <c:crossBetween val="midCat"/>
        <c:majorUnit val="30"/>
        <c:minorUnit val="5"/>
      </c:valAx>
      <c:valAx>
        <c:axId val="502045792"/>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0443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Section 2 By [T] vs RADIUS </a:t>
            </a:r>
            <a:r>
              <a:rPr lang="en-US" sz="1600" b="1" baseline="0"/>
              <a:t>at 90Deg</a:t>
            </a:r>
          </a:p>
        </c:rich>
      </c:tx>
      <c:layout>
        <c:manualLayout>
          <c:xMode val="edge"/>
          <c:yMode val="edge"/>
          <c:x val="0.24117886542591271"/>
          <c:y val="3.583427073026669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By, Z=60mm</c:v>
          </c:tx>
          <c:spPr>
            <a:ln w="25400" cap="rnd">
              <a:noFill/>
              <a:round/>
            </a:ln>
            <a:effectLst/>
          </c:spPr>
          <c:marker>
            <c:symbol val="circle"/>
            <c:size val="5"/>
            <c:spPr>
              <a:solidFill>
                <a:schemeClr val="accent1"/>
              </a:solidFill>
              <a:ln w="9525">
                <a:solidFill>
                  <a:schemeClr val="accent1"/>
                </a:solidFill>
              </a:ln>
              <a:effectLst/>
            </c:spPr>
          </c:marker>
          <c:xVal>
            <c:numRef>
              <c:f>(ProbeData!$I$112,ProbeData!$I$135,ProbeData!$I$136)</c:f>
              <c:numCache>
                <c:formatCode>0</c:formatCode>
                <c:ptCount val="3"/>
                <c:pt idx="0">
                  <c:v>5.0001673563732085</c:v>
                </c:pt>
                <c:pt idx="1">
                  <c:v>10.000034655193428</c:v>
                </c:pt>
                <c:pt idx="2">
                  <c:v>14.999961169133474</c:v>
                </c:pt>
              </c:numCache>
            </c:numRef>
          </c:xVal>
          <c:yVal>
            <c:numRef>
              <c:f>(ProbeData!$F$112,ProbeData!$F$135,ProbeData!$F$136)</c:f>
              <c:numCache>
                <c:formatCode>0.00000</c:formatCode>
                <c:ptCount val="3"/>
                <c:pt idx="0">
                  <c:v>-1.338058175</c:v>
                </c:pt>
                <c:pt idx="1">
                  <c:v>-1.4230691750000002</c:v>
                </c:pt>
                <c:pt idx="2">
                  <c:v>-1.5589361750000001</c:v>
                </c:pt>
              </c:numCache>
            </c:numRef>
          </c:yVal>
          <c:smooth val="0"/>
          <c:extLst>
            <c:ext xmlns:c16="http://schemas.microsoft.com/office/drawing/2014/chart" uri="{C3380CC4-5D6E-409C-BE32-E72D297353CC}">
              <c16:uniqueId val="{00000000-AE46-436F-BBFE-DF3CEA2A50F5}"/>
            </c:ext>
          </c:extLst>
        </c:ser>
        <c:ser>
          <c:idx val="1"/>
          <c:order val="1"/>
          <c:tx>
            <c:v>By, Z=70mm</c:v>
          </c:tx>
          <c:spPr>
            <a:ln w="25400" cap="rnd">
              <a:noFill/>
              <a:round/>
            </a:ln>
            <a:effectLst/>
          </c:spPr>
          <c:marker>
            <c:symbol val="circle"/>
            <c:size val="5"/>
            <c:spPr>
              <a:solidFill>
                <a:schemeClr val="accent2"/>
              </a:solidFill>
              <a:ln w="9525">
                <a:solidFill>
                  <a:schemeClr val="accent2"/>
                </a:solidFill>
              </a:ln>
              <a:effectLst/>
            </c:spPr>
          </c:marker>
          <c:xVal>
            <c:numRef>
              <c:f>(ProbeData!$I$114,ProbeData!$I$133,ProbeData!$I$138)</c:f>
              <c:numCache>
                <c:formatCode>0</c:formatCode>
                <c:ptCount val="3"/>
                <c:pt idx="0">
                  <c:v>4.9999343169804833</c:v>
                </c:pt>
                <c:pt idx="1">
                  <c:v>9.9998016158970611</c:v>
                </c:pt>
                <c:pt idx="2">
                  <c:v>15.000228129869216</c:v>
                </c:pt>
              </c:numCache>
            </c:numRef>
          </c:xVal>
          <c:yVal>
            <c:numRef>
              <c:f>(ProbeData!$F$114,ProbeData!$F$133,ProbeData!$F$138)</c:f>
              <c:numCache>
                <c:formatCode>0.00000</c:formatCode>
                <c:ptCount val="3"/>
                <c:pt idx="0">
                  <c:v>-1.319391175</c:v>
                </c:pt>
                <c:pt idx="1">
                  <c:v>-1.3904251750000001</c:v>
                </c:pt>
                <c:pt idx="2">
                  <c:v>-1.513742175</c:v>
                </c:pt>
              </c:numCache>
            </c:numRef>
          </c:yVal>
          <c:smooth val="0"/>
          <c:extLst>
            <c:ext xmlns:c16="http://schemas.microsoft.com/office/drawing/2014/chart" uri="{C3380CC4-5D6E-409C-BE32-E72D297353CC}">
              <c16:uniqueId val="{00000001-AE46-436F-BBFE-DF3CEA2A50F5}"/>
            </c:ext>
          </c:extLst>
        </c:ser>
        <c:ser>
          <c:idx val="2"/>
          <c:order val="2"/>
          <c:tx>
            <c:v>By, Z=80mm</c:v>
          </c:tx>
          <c:spPr>
            <a:ln w="25400" cap="rnd">
              <a:noFill/>
              <a:round/>
            </a:ln>
            <a:effectLst/>
          </c:spPr>
          <c:marker>
            <c:symbol val="circle"/>
            <c:size val="5"/>
            <c:spPr>
              <a:solidFill>
                <a:schemeClr val="accent3"/>
              </a:solidFill>
              <a:ln w="9525">
                <a:solidFill>
                  <a:schemeClr val="accent3"/>
                </a:solidFill>
              </a:ln>
              <a:effectLst/>
            </c:spPr>
          </c:marker>
          <c:xVal>
            <c:numRef>
              <c:f>(ProbeData!$I$116,ProbeData!$I$131,ProbeData!$I$140)</c:f>
              <c:numCache>
                <c:formatCode>0</c:formatCode>
                <c:ptCount val="3"/>
                <c:pt idx="0">
                  <c:v>4.9997945073900176</c:v>
                </c:pt>
                <c:pt idx="1">
                  <c:v>10.000161806001802</c:v>
                </c:pt>
                <c:pt idx="2">
                  <c:v>15.000088319872395</c:v>
                </c:pt>
              </c:numCache>
            </c:numRef>
          </c:xVal>
          <c:yVal>
            <c:numRef>
              <c:f>(ProbeData!$F$116,ProbeData!$F$131,ProbeData!$F$140)</c:f>
              <c:numCache>
                <c:formatCode>0.00000</c:formatCode>
                <c:ptCount val="3"/>
                <c:pt idx="0">
                  <c:v>-1.2700391750000002</c:v>
                </c:pt>
                <c:pt idx="1">
                  <c:v>-1.299159175</c:v>
                </c:pt>
                <c:pt idx="2">
                  <c:v>-1.3264921750000001</c:v>
                </c:pt>
              </c:numCache>
            </c:numRef>
          </c:yVal>
          <c:smooth val="0"/>
          <c:extLst>
            <c:ext xmlns:c16="http://schemas.microsoft.com/office/drawing/2014/chart" uri="{C3380CC4-5D6E-409C-BE32-E72D297353CC}">
              <c16:uniqueId val="{00000002-AE46-436F-BBFE-DF3CEA2A50F5}"/>
            </c:ext>
          </c:extLst>
        </c:ser>
        <c:ser>
          <c:idx val="3"/>
          <c:order val="3"/>
          <c:tx>
            <c:v>By, Z=90mm</c:v>
          </c:tx>
          <c:spPr>
            <a:ln w="25400" cap="rnd">
              <a:noFill/>
              <a:round/>
            </a:ln>
            <a:effectLst/>
          </c:spPr>
          <c:marker>
            <c:symbol val="x"/>
            <c:size val="8"/>
            <c:spPr>
              <a:noFill/>
              <a:ln w="15875">
                <a:solidFill>
                  <a:srgbClr val="FF0000"/>
                </a:solidFill>
              </a:ln>
              <a:effectLst/>
            </c:spPr>
          </c:marker>
          <c:xVal>
            <c:numRef>
              <c:f>(ProbeData!$I$118,ProbeData!$I$129,ProbeData!$I$142)</c:f>
              <c:numCache>
                <c:formatCode>0</c:formatCode>
                <c:ptCount val="3"/>
                <c:pt idx="0">
                  <c:v>5.0002176780228034</c:v>
                </c:pt>
                <c:pt idx="1">
                  <c:v>10.000084977018188</c:v>
                </c:pt>
                <c:pt idx="2">
                  <c:v>15.000011491016645</c:v>
                </c:pt>
              </c:numCache>
            </c:numRef>
          </c:xVal>
          <c:yVal>
            <c:numRef>
              <c:f>(ProbeData!$F$118,ProbeData!$F$129,ProbeData!$F$142)</c:f>
              <c:numCache>
                <c:formatCode>0.00000</c:formatCode>
                <c:ptCount val="3"/>
                <c:pt idx="0">
                  <c:v>-1.2376831750000001</c:v>
                </c:pt>
                <c:pt idx="1">
                  <c:v>-1.2611361750000001</c:v>
                </c:pt>
                <c:pt idx="2">
                  <c:v>-1.2927641750000001</c:v>
                </c:pt>
              </c:numCache>
            </c:numRef>
          </c:yVal>
          <c:smooth val="0"/>
          <c:extLst>
            <c:ext xmlns:c16="http://schemas.microsoft.com/office/drawing/2014/chart" uri="{C3380CC4-5D6E-409C-BE32-E72D297353CC}">
              <c16:uniqueId val="{00000003-AE46-436F-BBFE-DF3CEA2A50F5}"/>
            </c:ext>
          </c:extLst>
        </c:ser>
        <c:ser>
          <c:idx val="4"/>
          <c:order val="4"/>
          <c:tx>
            <c:v>By, Z=100mm</c:v>
          </c:tx>
          <c:spPr>
            <a:ln w="25400" cap="rnd">
              <a:noFill/>
              <a:round/>
            </a:ln>
            <a:effectLst/>
          </c:spPr>
          <c:marker>
            <c:symbol val="circle"/>
            <c:size val="5"/>
            <c:spPr>
              <a:solidFill>
                <a:schemeClr val="accent5"/>
              </a:solidFill>
              <a:ln w="9525">
                <a:solidFill>
                  <a:schemeClr val="accent5"/>
                </a:solidFill>
              </a:ln>
              <a:effectLst/>
            </c:spPr>
          </c:marker>
          <c:xVal>
            <c:numRef>
              <c:f>(ProbeData!$I$120,ProbeData!$I$127,ProbeData!$I$144)</c:f>
              <c:numCache>
                <c:formatCode>0</c:formatCode>
                <c:ptCount val="3"/>
                <c:pt idx="0">
                  <c:v>5.0000030887128677</c:v>
                </c:pt>
                <c:pt idx="1">
                  <c:v>9.9998703874632469</c:v>
                </c:pt>
                <c:pt idx="2">
                  <c:v>14.999796901380071</c:v>
                </c:pt>
              </c:numCache>
            </c:numRef>
          </c:xVal>
          <c:yVal>
            <c:numRef>
              <c:f>(ProbeData!$F$120,ProbeData!$F$127,ProbeData!$F$144)</c:f>
              <c:numCache>
                <c:formatCode>0.00000</c:formatCode>
                <c:ptCount val="3"/>
                <c:pt idx="0">
                  <c:v>-1.218637175</c:v>
                </c:pt>
                <c:pt idx="1">
                  <c:v>-1.2461741750000002</c:v>
                </c:pt>
                <c:pt idx="2">
                  <c:v>-1.2880081750000001</c:v>
                </c:pt>
              </c:numCache>
            </c:numRef>
          </c:yVal>
          <c:smooth val="0"/>
          <c:extLst>
            <c:ext xmlns:c16="http://schemas.microsoft.com/office/drawing/2014/chart" uri="{C3380CC4-5D6E-409C-BE32-E72D297353CC}">
              <c16:uniqueId val="{00000004-AE46-436F-BBFE-DF3CEA2A50F5}"/>
            </c:ext>
          </c:extLst>
        </c:ser>
        <c:ser>
          <c:idx val="5"/>
          <c:order val="5"/>
          <c:tx>
            <c:v>By, Z=110mm</c:v>
          </c:tx>
          <c:spPr>
            <a:ln w="25400" cap="rnd">
              <a:noFill/>
              <a:round/>
            </a:ln>
            <a:effectLst/>
          </c:spPr>
          <c:marker>
            <c:symbol val="circle"/>
            <c:size val="7"/>
            <c:spPr>
              <a:noFill/>
              <a:ln w="19050">
                <a:solidFill>
                  <a:schemeClr val="tx1"/>
                </a:solidFill>
              </a:ln>
              <a:effectLst/>
            </c:spPr>
          </c:marker>
          <c:xVal>
            <c:numRef>
              <c:f>(ProbeData!$I$122,ProbeData!$I$125,ProbeData!$I$146)</c:f>
              <c:numCache>
                <c:formatCode>0</c:formatCode>
                <c:ptCount val="3"/>
                <c:pt idx="0">
                  <c:v>5.0002213191690243</c:v>
                </c:pt>
                <c:pt idx="1">
                  <c:v>10.000088615191384</c:v>
                </c:pt>
                <c:pt idx="2">
                  <c:v>15.000015128198891</c:v>
                </c:pt>
              </c:numCache>
            </c:numRef>
          </c:xVal>
          <c:yVal>
            <c:numRef>
              <c:f>(ProbeData!$F$122,ProbeData!$F$125,ProbeData!$F$146)</c:f>
              <c:numCache>
                <c:formatCode>0.00000</c:formatCode>
                <c:ptCount val="3"/>
                <c:pt idx="0">
                  <c:v>-1.189225175</c:v>
                </c:pt>
                <c:pt idx="1">
                  <c:v>-1.2190901750000001</c:v>
                </c:pt>
                <c:pt idx="2">
                  <c:v>-1.2651841750000001</c:v>
                </c:pt>
              </c:numCache>
            </c:numRef>
          </c:yVal>
          <c:smooth val="0"/>
          <c:extLst>
            <c:ext xmlns:c16="http://schemas.microsoft.com/office/drawing/2014/chart" uri="{C3380CC4-5D6E-409C-BE32-E72D297353CC}">
              <c16:uniqueId val="{00000005-AE46-436F-BBFE-DF3CEA2A50F5}"/>
            </c:ext>
          </c:extLst>
        </c:ser>
        <c:dLbls>
          <c:showLegendKey val="0"/>
          <c:showVal val="0"/>
          <c:showCatName val="0"/>
          <c:showSerName val="0"/>
          <c:showPercent val="0"/>
          <c:showBubbleSize val="0"/>
        </c:dLbls>
        <c:axId val="502044352"/>
        <c:axId val="502045792"/>
      </c:scatterChart>
      <c:valAx>
        <c:axId val="5020443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045792"/>
        <c:crossesAt val="-2"/>
        <c:crossBetween val="midCat"/>
      </c:valAx>
      <c:valAx>
        <c:axId val="502045792"/>
        <c:scaling>
          <c:orientation val="minMax"/>
          <c:max val="-0.60000000000000009"/>
          <c:min val="-1.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0443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By [T] vs Z vs ANGLE, All 3 Sections</a:t>
            </a:r>
          </a:p>
        </c:rich>
      </c:tx>
      <c:layout>
        <c:manualLayout>
          <c:xMode val="edge"/>
          <c:yMode val="edge"/>
          <c:x val="0.32933313087930122"/>
          <c:y val="3.3374204608187817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59550226676211E-2"/>
          <c:y val="0.12564379418149257"/>
          <c:w val="0.63469607492245284"/>
          <c:h val="0.77737489042801733"/>
        </c:manualLayout>
      </c:layout>
      <c:scatterChart>
        <c:scatterStyle val="lineMarker"/>
        <c:varyColors val="0"/>
        <c:ser>
          <c:idx val="6"/>
          <c:order val="0"/>
          <c:tx>
            <c:v>R=5mm, 90Deg S1</c:v>
          </c:tx>
          <c:spPr>
            <a:ln w="25400" cap="rnd">
              <a:noFill/>
              <a:round/>
            </a:ln>
            <a:effectLst/>
          </c:spPr>
          <c:marker>
            <c:symbol val="circle"/>
            <c:size val="7"/>
            <c:spPr>
              <a:noFill/>
              <a:ln w="15875">
                <a:solidFill>
                  <a:schemeClr val="accent2"/>
                </a:solidFill>
              </a:ln>
              <a:effectLst/>
            </c:spPr>
          </c:marker>
          <c:xVal>
            <c:numRef>
              <c:f>[1]ProbeData!$D$157:$D$173</c:f>
              <c:numCache>
                <c:formatCode>0.0</c:formatCode>
                <c:ptCount val="17"/>
                <c:pt idx="0">
                  <c:v>-14.519903380673071</c:v>
                </c:pt>
                <c:pt idx="1">
                  <c:v>-9.5202594371730527</c:v>
                </c:pt>
                <c:pt idx="2">
                  <c:v>-4.5200733896730583</c:v>
                </c:pt>
                <c:pt idx="3">
                  <c:v>0.48005089582696314</c:v>
                </c:pt>
                <c:pt idx="4">
                  <c:v>5.4799806138269389</c:v>
                </c:pt>
                <c:pt idx="5">
                  <c:v>10.479953953326941</c:v>
                </c:pt>
                <c:pt idx="6">
                  <c:v>15.48008953932694</c:v>
                </c:pt>
                <c:pt idx="7">
                  <c:v>20.480023302826936</c:v>
                </c:pt>
                <c:pt idx="8">
                  <c:v>25.479882883826917</c:v>
                </c:pt>
                <c:pt idx="9">
                  <c:v>30.480110313326918</c:v>
                </c:pt>
                <c:pt idx="10">
                  <c:v>35.47979662082696</c:v>
                </c:pt>
                <c:pt idx="11">
                  <c:v>40.479711578326942</c:v>
                </c:pt>
                <c:pt idx="12">
                  <c:v>45.48000933982695</c:v>
                </c:pt>
                <c:pt idx="13">
                  <c:v>50.479863510826931</c:v>
                </c:pt>
                <c:pt idx="14">
                  <c:v>55.479699968826935</c:v>
                </c:pt>
                <c:pt idx="15">
                  <c:v>60.480117955826927</c:v>
                </c:pt>
                <c:pt idx="16">
                  <c:v>65.480117992326939</c:v>
                </c:pt>
              </c:numCache>
            </c:numRef>
          </c:xVal>
          <c:yVal>
            <c:numRef>
              <c:f>[1]ProbeData!$F$157:$F$173</c:f>
              <c:numCache>
                <c:formatCode>0.00000</c:formatCode>
                <c:ptCount val="17"/>
                <c:pt idx="0">
                  <c:v>-0.21653117499999999</c:v>
                </c:pt>
                <c:pt idx="1">
                  <c:v>-0.26458017500000003</c:v>
                </c:pt>
                <c:pt idx="2">
                  <c:v>-0.32497617500000003</c:v>
                </c:pt>
                <c:pt idx="3">
                  <c:v>-0.40072917500000005</c:v>
                </c:pt>
                <c:pt idx="4">
                  <c:v>-0.49569717500000005</c:v>
                </c:pt>
                <c:pt idx="5">
                  <c:v>-0.61165817499999997</c:v>
                </c:pt>
                <c:pt idx="6">
                  <c:v>-0.74725117499999993</c:v>
                </c:pt>
                <c:pt idx="7">
                  <c:v>-0.89071017499999994</c:v>
                </c:pt>
                <c:pt idx="8">
                  <c:v>-1.023375175</c:v>
                </c:pt>
                <c:pt idx="9">
                  <c:v>-1.1318821750000001</c:v>
                </c:pt>
                <c:pt idx="10">
                  <c:v>-1.2118781750000001</c:v>
                </c:pt>
                <c:pt idx="11">
                  <c:v>-1.267852175</c:v>
                </c:pt>
                <c:pt idx="12">
                  <c:v>-1.3051331750000001</c:v>
                </c:pt>
                <c:pt idx="13">
                  <c:v>-1.3281381750000001</c:v>
                </c:pt>
                <c:pt idx="14">
                  <c:v>-1.338487175</c:v>
                </c:pt>
                <c:pt idx="15">
                  <c:v>-1.3356191750000002</c:v>
                </c:pt>
                <c:pt idx="16">
                  <c:v>-1.319613175</c:v>
                </c:pt>
              </c:numCache>
            </c:numRef>
          </c:yVal>
          <c:smooth val="0"/>
          <c:extLst>
            <c:ext xmlns:c16="http://schemas.microsoft.com/office/drawing/2014/chart" uri="{C3380CC4-5D6E-409C-BE32-E72D297353CC}">
              <c16:uniqueId val="{00000008-EC05-4DD6-BF83-0B0F6F572E75}"/>
            </c:ext>
          </c:extLst>
        </c:ser>
        <c:ser>
          <c:idx val="1"/>
          <c:order val="1"/>
          <c:tx>
            <c:v>R=5mm, 90Deg S2</c:v>
          </c:tx>
          <c:spPr>
            <a:ln w="25400" cap="rnd">
              <a:noFill/>
              <a:round/>
            </a:ln>
            <a:effectLst/>
          </c:spPr>
          <c:marker>
            <c:symbol val="circle"/>
            <c:size val="5"/>
            <c:spPr>
              <a:solidFill>
                <a:schemeClr val="accent2"/>
              </a:solidFill>
              <a:ln w="9525">
                <a:solidFill>
                  <a:schemeClr val="accent2"/>
                </a:solidFill>
              </a:ln>
              <a:effectLst/>
            </c:spPr>
          </c:marker>
          <c:xVal>
            <c:numRef>
              <c:f>ProbeData!$D$112:$D$123</c:f>
              <c:numCache>
                <c:formatCode>0.0</c:formatCode>
                <c:ptCount val="12"/>
                <c:pt idx="0">
                  <c:v>55.48470803898806</c:v>
                </c:pt>
                <c:pt idx="1">
                  <c:v>60.485626064988082</c:v>
                </c:pt>
                <c:pt idx="2">
                  <c:v>65.48512599198807</c:v>
                </c:pt>
                <c:pt idx="3">
                  <c:v>70.485070248988052</c:v>
                </c:pt>
                <c:pt idx="4">
                  <c:v>75.485084139988032</c:v>
                </c:pt>
                <c:pt idx="5">
                  <c:v>80.485090356988053</c:v>
                </c:pt>
                <c:pt idx="6">
                  <c:v>85.485150292988067</c:v>
                </c:pt>
                <c:pt idx="7">
                  <c:v>90.485002127988082</c:v>
                </c:pt>
                <c:pt idx="8">
                  <c:v>95.485116988988068</c:v>
                </c:pt>
                <c:pt idx="9">
                  <c:v>100.48504614398809</c:v>
                </c:pt>
                <c:pt idx="10">
                  <c:v>105.48519700098808</c:v>
                </c:pt>
                <c:pt idx="11">
                  <c:v>110.4850690459881</c:v>
                </c:pt>
              </c:numCache>
            </c:numRef>
          </c:xVal>
          <c:yVal>
            <c:numRef>
              <c:f>ProbeData!$F$112:$F$123</c:f>
              <c:numCache>
                <c:formatCode>0.00000</c:formatCode>
                <c:ptCount val="12"/>
                <c:pt idx="0">
                  <c:v>-1.338058175</c:v>
                </c:pt>
                <c:pt idx="1">
                  <c:v>-1.335194175</c:v>
                </c:pt>
                <c:pt idx="2">
                  <c:v>-1.319391175</c:v>
                </c:pt>
                <c:pt idx="3">
                  <c:v>-1.2951281750000001</c:v>
                </c:pt>
                <c:pt idx="4">
                  <c:v>-1.2700391750000002</c:v>
                </c:pt>
                <c:pt idx="5">
                  <c:v>-1.2504521750000002</c:v>
                </c:pt>
                <c:pt idx="6">
                  <c:v>-1.2376831750000001</c:v>
                </c:pt>
                <c:pt idx="7">
                  <c:v>-1.2280531750000001</c:v>
                </c:pt>
                <c:pt idx="8">
                  <c:v>-1.218637175</c:v>
                </c:pt>
                <c:pt idx="9">
                  <c:v>-1.2065491750000001</c:v>
                </c:pt>
                <c:pt idx="10">
                  <c:v>-1.189225175</c:v>
                </c:pt>
                <c:pt idx="11">
                  <c:v>-1.1657801750000001</c:v>
                </c:pt>
              </c:numCache>
            </c:numRef>
          </c:yVal>
          <c:smooth val="0"/>
          <c:extLst>
            <c:ext xmlns:c16="http://schemas.microsoft.com/office/drawing/2014/chart" uri="{C3380CC4-5D6E-409C-BE32-E72D297353CC}">
              <c16:uniqueId val="{00000000-EC05-4DD6-BF83-0B0F6F572E75}"/>
            </c:ext>
          </c:extLst>
        </c:ser>
        <c:ser>
          <c:idx val="9"/>
          <c:order val="2"/>
          <c:tx>
            <c:v>R=5mm, 90Deg S3</c:v>
          </c:tx>
          <c:spPr>
            <a:ln w="25400" cap="rnd">
              <a:noFill/>
              <a:round/>
            </a:ln>
            <a:effectLst/>
          </c:spPr>
          <c:marker>
            <c:symbol val="circle"/>
            <c:size val="5"/>
            <c:spPr>
              <a:noFill/>
              <a:ln w="15875">
                <a:solidFill>
                  <a:schemeClr val="accent4">
                    <a:lumMod val="60000"/>
                  </a:schemeClr>
                </a:solidFill>
              </a:ln>
              <a:effectLst/>
            </c:spPr>
          </c:marker>
          <c:xVal>
            <c:numRef>
              <c:f>[2]ProbeData!$D$148:$D$163</c:f>
              <c:numCache>
                <c:formatCode>General</c:formatCode>
                <c:ptCount val="16"/>
                <c:pt idx="0">
                  <c:v>105.01870666513406</c:v>
                </c:pt>
                <c:pt idx="1">
                  <c:v>110.0190786426341</c:v>
                </c:pt>
                <c:pt idx="2">
                  <c:v>115.01875299163407</c:v>
                </c:pt>
                <c:pt idx="3">
                  <c:v>120.01879565163404</c:v>
                </c:pt>
                <c:pt idx="4">
                  <c:v>125.01869258463404</c:v>
                </c:pt>
                <c:pt idx="5">
                  <c:v>130.01913599963405</c:v>
                </c:pt>
                <c:pt idx="6">
                  <c:v>135.01882764363404</c:v>
                </c:pt>
                <c:pt idx="7">
                  <c:v>140.01904165563406</c:v>
                </c:pt>
                <c:pt idx="8">
                  <c:v>145.01900630113408</c:v>
                </c:pt>
                <c:pt idx="9">
                  <c:v>150.01914962613409</c:v>
                </c:pt>
                <c:pt idx="10">
                  <c:v>155.01893297513408</c:v>
                </c:pt>
                <c:pt idx="11">
                  <c:v>160.01870470963405</c:v>
                </c:pt>
                <c:pt idx="12">
                  <c:v>165.01908931463407</c:v>
                </c:pt>
                <c:pt idx="13">
                  <c:v>170.01871296763409</c:v>
                </c:pt>
                <c:pt idx="14">
                  <c:v>175.01891235913405</c:v>
                </c:pt>
                <c:pt idx="15">
                  <c:v>180.01890837863408</c:v>
                </c:pt>
              </c:numCache>
            </c:numRef>
          </c:xVal>
          <c:yVal>
            <c:numRef>
              <c:f>[2]ProbeData!$F$148:$F$163</c:f>
              <c:numCache>
                <c:formatCode>General</c:formatCode>
                <c:ptCount val="16"/>
                <c:pt idx="0">
                  <c:v>-1.188089175</c:v>
                </c:pt>
                <c:pt idx="1">
                  <c:v>-1.1638821750000001</c:v>
                </c:pt>
                <c:pt idx="2">
                  <c:v>-1.1331851750000002</c:v>
                </c:pt>
                <c:pt idx="3">
                  <c:v>-1.096657175</c:v>
                </c:pt>
                <c:pt idx="4">
                  <c:v>-1.0575471750000001</c:v>
                </c:pt>
                <c:pt idx="5">
                  <c:v>-1.018006175</c:v>
                </c:pt>
                <c:pt idx="6">
                  <c:v>-0.97799517499999999</c:v>
                </c:pt>
                <c:pt idx="7">
                  <c:v>-0.93642017499999997</c:v>
                </c:pt>
                <c:pt idx="8">
                  <c:v>-0.89123717499999999</c:v>
                </c:pt>
                <c:pt idx="9">
                  <c:v>-0.84075817499999994</c:v>
                </c:pt>
                <c:pt idx="10">
                  <c:v>-0.78394117499999993</c:v>
                </c:pt>
                <c:pt idx="11">
                  <c:v>-0.72068217499999998</c:v>
                </c:pt>
                <c:pt idx="12">
                  <c:v>-0.65165217499999994</c:v>
                </c:pt>
                <c:pt idx="13">
                  <c:v>-0.579575175</c:v>
                </c:pt>
                <c:pt idx="14">
                  <c:v>-0.50749417499999994</c:v>
                </c:pt>
                <c:pt idx="15">
                  <c:v>-0.43824017500000001</c:v>
                </c:pt>
              </c:numCache>
            </c:numRef>
          </c:yVal>
          <c:smooth val="0"/>
          <c:extLst>
            <c:ext xmlns:c16="http://schemas.microsoft.com/office/drawing/2014/chart" uri="{C3380CC4-5D6E-409C-BE32-E72D297353CC}">
              <c16:uniqueId val="{0000000B-EC05-4DD6-BF83-0B0F6F572E75}"/>
            </c:ext>
          </c:extLst>
        </c:ser>
        <c:ser>
          <c:idx val="2"/>
          <c:order val="3"/>
          <c:tx>
            <c:v>R=10mm, 90Deg S1</c:v>
          </c:tx>
          <c:spPr>
            <a:ln w="25400" cap="rnd">
              <a:noFill/>
              <a:round/>
            </a:ln>
            <a:effectLst/>
          </c:spPr>
          <c:marker>
            <c:symbol val="circle"/>
            <c:size val="5"/>
            <c:spPr>
              <a:solidFill>
                <a:schemeClr val="accent3"/>
              </a:solidFill>
              <a:ln w="9525">
                <a:solidFill>
                  <a:schemeClr val="accent3"/>
                </a:solidFill>
              </a:ln>
              <a:effectLst/>
            </c:spPr>
          </c:marker>
          <c:xVal>
            <c:numRef>
              <c:f>[1]ProbeData!$D$174:$D$190</c:f>
              <c:numCache>
                <c:formatCode>0.0</c:formatCode>
                <c:ptCount val="17"/>
                <c:pt idx="0">
                  <c:v>65.480117992326939</c:v>
                </c:pt>
                <c:pt idx="1">
                  <c:v>60.480117955826927</c:v>
                </c:pt>
                <c:pt idx="2">
                  <c:v>55.479699968826935</c:v>
                </c:pt>
                <c:pt idx="3">
                  <c:v>50.479863510826931</c:v>
                </c:pt>
                <c:pt idx="4">
                  <c:v>45.48000933982695</c:v>
                </c:pt>
                <c:pt idx="5">
                  <c:v>40.479711578326942</c:v>
                </c:pt>
                <c:pt idx="6">
                  <c:v>35.47979662082696</c:v>
                </c:pt>
                <c:pt idx="7">
                  <c:v>30.480110313326918</c:v>
                </c:pt>
                <c:pt idx="8">
                  <c:v>25.479882883826917</c:v>
                </c:pt>
                <c:pt idx="9">
                  <c:v>20.480023302826936</c:v>
                </c:pt>
                <c:pt idx="10">
                  <c:v>15.48008953932694</c:v>
                </c:pt>
                <c:pt idx="11">
                  <c:v>10.479953953326941</c:v>
                </c:pt>
                <c:pt idx="12">
                  <c:v>5.4799806138269389</c:v>
                </c:pt>
                <c:pt idx="13">
                  <c:v>0.48005089582696314</c:v>
                </c:pt>
                <c:pt idx="14">
                  <c:v>-4.5200733896730583</c:v>
                </c:pt>
                <c:pt idx="15">
                  <c:v>-9.5202594371730527</c:v>
                </c:pt>
                <c:pt idx="16">
                  <c:v>-14.519903380673071</c:v>
                </c:pt>
              </c:numCache>
            </c:numRef>
          </c:xVal>
          <c:yVal>
            <c:numRef>
              <c:f>[1]ProbeData!$F$174:$F$190</c:f>
              <c:numCache>
                <c:formatCode>0.00000</c:formatCode>
                <c:ptCount val="17"/>
                <c:pt idx="0">
                  <c:v>-1.3902461750000001</c:v>
                </c:pt>
                <c:pt idx="1">
                  <c:v>-1.418183175</c:v>
                </c:pt>
                <c:pt idx="2">
                  <c:v>-1.422569175</c:v>
                </c:pt>
                <c:pt idx="3">
                  <c:v>-1.410963175</c:v>
                </c:pt>
                <c:pt idx="4">
                  <c:v>-1.385538175</c:v>
                </c:pt>
                <c:pt idx="5">
                  <c:v>-1.345251175</c:v>
                </c:pt>
                <c:pt idx="6">
                  <c:v>-1.286678175</c:v>
                </c:pt>
                <c:pt idx="7">
                  <c:v>-1.2007221750000001</c:v>
                </c:pt>
                <c:pt idx="8">
                  <c:v>-1.078870175</c:v>
                </c:pt>
                <c:pt idx="9">
                  <c:v>-0.91851017499999998</c:v>
                </c:pt>
                <c:pt idx="10">
                  <c:v>-0.74460017499999998</c:v>
                </c:pt>
                <c:pt idx="11">
                  <c:v>-0.59143317499999992</c:v>
                </c:pt>
                <c:pt idx="12">
                  <c:v>-0.47127717500000005</c:v>
                </c:pt>
                <c:pt idx="13">
                  <c:v>-0.37849617500000005</c:v>
                </c:pt>
                <c:pt idx="14">
                  <c:v>-0.30628717500000002</c:v>
                </c:pt>
                <c:pt idx="15">
                  <c:v>-0.24957717499999998</c:v>
                </c:pt>
                <c:pt idx="16">
                  <c:v>-0.204633175</c:v>
                </c:pt>
              </c:numCache>
            </c:numRef>
          </c:yVal>
          <c:smooth val="0"/>
          <c:extLst>
            <c:ext xmlns:c16="http://schemas.microsoft.com/office/drawing/2014/chart" uri="{C3380CC4-5D6E-409C-BE32-E72D297353CC}">
              <c16:uniqueId val="{00000001-EC05-4DD6-BF83-0B0F6F572E75}"/>
            </c:ext>
          </c:extLst>
        </c:ser>
        <c:ser>
          <c:idx val="0"/>
          <c:order val="4"/>
          <c:tx>
            <c:v>R=15mm, 90Deg S1</c:v>
          </c:tx>
          <c:spPr>
            <a:ln w="25400" cap="rnd">
              <a:noFill/>
              <a:round/>
            </a:ln>
            <a:effectLst/>
          </c:spPr>
          <c:marker>
            <c:symbol val="circle"/>
            <c:size val="7"/>
            <c:spPr>
              <a:noFill/>
              <a:ln w="15875">
                <a:solidFill>
                  <a:schemeClr val="accent1"/>
                </a:solidFill>
              </a:ln>
              <a:effectLst/>
            </c:spPr>
          </c:marker>
          <c:xVal>
            <c:numRef>
              <c:f>[1]ProbeData!$D$191:$D$207</c:f>
              <c:numCache>
                <c:formatCode>0.0</c:formatCode>
                <c:ptCount val="17"/>
                <c:pt idx="0">
                  <c:v>-14.519903380673071</c:v>
                </c:pt>
                <c:pt idx="1">
                  <c:v>-9.5202594371730527</c:v>
                </c:pt>
                <c:pt idx="2">
                  <c:v>-4.5200733896730583</c:v>
                </c:pt>
                <c:pt idx="3">
                  <c:v>0.48005089582696314</c:v>
                </c:pt>
                <c:pt idx="4">
                  <c:v>5.4799806138269389</c:v>
                </c:pt>
                <c:pt idx="5">
                  <c:v>10.479953953326941</c:v>
                </c:pt>
                <c:pt idx="6">
                  <c:v>15.48008953932694</c:v>
                </c:pt>
                <c:pt idx="7">
                  <c:v>20.480023302826936</c:v>
                </c:pt>
                <c:pt idx="8">
                  <c:v>25.479882883826917</c:v>
                </c:pt>
                <c:pt idx="9">
                  <c:v>30.480110313326918</c:v>
                </c:pt>
                <c:pt idx="10">
                  <c:v>35.47979662082696</c:v>
                </c:pt>
                <c:pt idx="11">
                  <c:v>40.479711578326942</c:v>
                </c:pt>
                <c:pt idx="12">
                  <c:v>45.48000933982695</c:v>
                </c:pt>
                <c:pt idx="13">
                  <c:v>50.479863510826931</c:v>
                </c:pt>
                <c:pt idx="14">
                  <c:v>55.479699968826935</c:v>
                </c:pt>
                <c:pt idx="15">
                  <c:v>60.480117955826927</c:v>
                </c:pt>
                <c:pt idx="16">
                  <c:v>65.480117992326939</c:v>
                </c:pt>
              </c:numCache>
            </c:numRef>
          </c:xVal>
          <c:yVal>
            <c:numRef>
              <c:f>[1]ProbeData!$F$191:$F$207</c:f>
              <c:numCache>
                <c:formatCode>0.00000</c:formatCode>
                <c:ptCount val="17"/>
                <c:pt idx="0">
                  <c:v>-0.18630817499999999</c:v>
                </c:pt>
                <c:pt idx="1">
                  <c:v>-0.22610617499999999</c:v>
                </c:pt>
                <c:pt idx="2">
                  <c:v>-0.27669117500000001</c:v>
                </c:pt>
                <c:pt idx="3">
                  <c:v>-0.34172017500000001</c:v>
                </c:pt>
                <c:pt idx="4">
                  <c:v>-0.42666317500000001</c:v>
                </c:pt>
                <c:pt idx="5">
                  <c:v>-0.54551717499999997</c:v>
                </c:pt>
                <c:pt idx="6">
                  <c:v>-0.72396517500000002</c:v>
                </c:pt>
                <c:pt idx="7">
                  <c:v>-0.96576617499999995</c:v>
                </c:pt>
                <c:pt idx="8">
                  <c:v>-1.1779101750000001</c:v>
                </c:pt>
                <c:pt idx="9">
                  <c:v>-1.3150901750000001</c:v>
                </c:pt>
                <c:pt idx="10">
                  <c:v>-1.4036291750000001</c:v>
                </c:pt>
                <c:pt idx="11">
                  <c:v>-1.4653971750000001</c:v>
                </c:pt>
                <c:pt idx="12">
                  <c:v>-1.5092671750000002</c:v>
                </c:pt>
                <c:pt idx="13">
                  <c:v>-1.540168175</c:v>
                </c:pt>
                <c:pt idx="14">
                  <c:v>-1.559348175</c:v>
                </c:pt>
                <c:pt idx="15">
                  <c:v>-1.558220175</c:v>
                </c:pt>
                <c:pt idx="16">
                  <c:v>-1.5135511750000001</c:v>
                </c:pt>
              </c:numCache>
            </c:numRef>
          </c:yVal>
          <c:smooth val="0"/>
          <c:extLst>
            <c:ext xmlns:c16="http://schemas.microsoft.com/office/drawing/2014/chart" uri="{C3380CC4-5D6E-409C-BE32-E72D297353CC}">
              <c16:uniqueId val="{00000002-EC05-4DD6-BF83-0B0F6F572E75}"/>
            </c:ext>
          </c:extLst>
        </c:ser>
        <c:ser>
          <c:idx val="7"/>
          <c:order val="5"/>
          <c:tx>
            <c:v>R=15mm, 90Deg S2</c:v>
          </c:tx>
          <c:spPr>
            <a:ln w="25400" cap="rnd">
              <a:noFill/>
              <a:round/>
            </a:ln>
            <a:effectLst/>
          </c:spPr>
          <c:marker>
            <c:symbol val="circle"/>
            <c:size val="5"/>
            <c:spPr>
              <a:solidFill>
                <a:srgbClr val="0070C0"/>
              </a:solidFill>
              <a:ln w="9525">
                <a:solidFill>
                  <a:srgbClr val="0070C0"/>
                </a:solidFill>
              </a:ln>
              <a:effectLst/>
            </c:spPr>
          </c:marker>
          <c:xVal>
            <c:numRef>
              <c:f>ProbeData!$D$136:$D$147</c:f>
              <c:numCache>
                <c:formatCode>0.0</c:formatCode>
                <c:ptCount val="12"/>
                <c:pt idx="0">
                  <c:v>55.48470803898806</c:v>
                </c:pt>
                <c:pt idx="1">
                  <c:v>60.485126064988094</c:v>
                </c:pt>
                <c:pt idx="2">
                  <c:v>65.48512599198807</c:v>
                </c:pt>
                <c:pt idx="3">
                  <c:v>70.485070248988052</c:v>
                </c:pt>
                <c:pt idx="4">
                  <c:v>75.485084139988032</c:v>
                </c:pt>
                <c:pt idx="5">
                  <c:v>80.485090356988053</c:v>
                </c:pt>
                <c:pt idx="6">
                  <c:v>85.485150292988067</c:v>
                </c:pt>
                <c:pt idx="7">
                  <c:v>90.485002127988082</c:v>
                </c:pt>
                <c:pt idx="8">
                  <c:v>95.485116988988068</c:v>
                </c:pt>
                <c:pt idx="9">
                  <c:v>100.48504614398809</c:v>
                </c:pt>
                <c:pt idx="10">
                  <c:v>105.48519700098808</c:v>
                </c:pt>
                <c:pt idx="11">
                  <c:v>110.4850690459881</c:v>
                </c:pt>
              </c:numCache>
            </c:numRef>
          </c:xVal>
          <c:yVal>
            <c:numRef>
              <c:f>ProbeData!$F$136:$F$147</c:f>
              <c:numCache>
                <c:formatCode>0.00000</c:formatCode>
                <c:ptCount val="12"/>
                <c:pt idx="0">
                  <c:v>-1.5589361750000001</c:v>
                </c:pt>
                <c:pt idx="1">
                  <c:v>-1.5585131750000001</c:v>
                </c:pt>
                <c:pt idx="2">
                  <c:v>-1.513742175</c:v>
                </c:pt>
                <c:pt idx="3">
                  <c:v>-1.4087861750000001</c:v>
                </c:pt>
                <c:pt idx="4">
                  <c:v>-1.3264921750000001</c:v>
                </c:pt>
                <c:pt idx="5">
                  <c:v>-1.2984641750000001</c:v>
                </c:pt>
                <c:pt idx="6">
                  <c:v>-1.2927641750000001</c:v>
                </c:pt>
                <c:pt idx="7">
                  <c:v>-1.291199175</c:v>
                </c:pt>
                <c:pt idx="8">
                  <c:v>-1.2880081750000001</c:v>
                </c:pt>
                <c:pt idx="9">
                  <c:v>-1.2802971750000001</c:v>
                </c:pt>
                <c:pt idx="10">
                  <c:v>-1.2651841750000001</c:v>
                </c:pt>
                <c:pt idx="11">
                  <c:v>-1.237579175</c:v>
                </c:pt>
              </c:numCache>
            </c:numRef>
          </c:yVal>
          <c:smooth val="0"/>
          <c:extLst>
            <c:ext xmlns:c16="http://schemas.microsoft.com/office/drawing/2014/chart" uri="{C3380CC4-5D6E-409C-BE32-E72D297353CC}">
              <c16:uniqueId val="{00000009-EC05-4DD6-BF83-0B0F6F572E75}"/>
            </c:ext>
          </c:extLst>
        </c:ser>
        <c:ser>
          <c:idx val="10"/>
          <c:order val="6"/>
          <c:tx>
            <c:v>R=15mm, 90Deg S3</c:v>
          </c:tx>
          <c:spPr>
            <a:ln w="25400" cap="rnd">
              <a:noFill/>
              <a:round/>
            </a:ln>
            <a:effectLst/>
          </c:spPr>
          <c:marker>
            <c:symbol val="circle"/>
            <c:size val="6"/>
            <c:spPr>
              <a:noFill/>
              <a:ln w="15875">
                <a:solidFill>
                  <a:schemeClr val="accent5">
                    <a:lumMod val="60000"/>
                  </a:schemeClr>
                </a:solidFill>
              </a:ln>
              <a:effectLst/>
            </c:spPr>
          </c:marker>
          <c:xVal>
            <c:numRef>
              <c:f>[2]ProbeData!$D$180:$D$195</c:f>
              <c:numCache>
                <c:formatCode>General</c:formatCode>
                <c:ptCount val="16"/>
                <c:pt idx="0">
                  <c:v>105.01870666513406</c:v>
                </c:pt>
                <c:pt idx="1">
                  <c:v>110.0190786426341</c:v>
                </c:pt>
                <c:pt idx="2">
                  <c:v>115.01875299163407</c:v>
                </c:pt>
                <c:pt idx="3">
                  <c:v>120.01879565163404</c:v>
                </c:pt>
                <c:pt idx="4">
                  <c:v>125.01869258463404</c:v>
                </c:pt>
                <c:pt idx="5">
                  <c:v>130.01913599963405</c:v>
                </c:pt>
                <c:pt idx="6">
                  <c:v>135.01882764363404</c:v>
                </c:pt>
                <c:pt idx="7">
                  <c:v>140.01904165563406</c:v>
                </c:pt>
                <c:pt idx="8">
                  <c:v>145.01900630113408</c:v>
                </c:pt>
                <c:pt idx="9">
                  <c:v>150.01914962613409</c:v>
                </c:pt>
                <c:pt idx="10">
                  <c:v>155.01893297513408</c:v>
                </c:pt>
                <c:pt idx="11">
                  <c:v>160.01870470963405</c:v>
                </c:pt>
                <c:pt idx="12">
                  <c:v>165.01908931463407</c:v>
                </c:pt>
                <c:pt idx="13">
                  <c:v>170.01871296763409</c:v>
                </c:pt>
                <c:pt idx="14">
                  <c:v>175.01891235913405</c:v>
                </c:pt>
                <c:pt idx="15">
                  <c:v>180.01890837863408</c:v>
                </c:pt>
              </c:numCache>
            </c:numRef>
          </c:xVal>
          <c:yVal>
            <c:numRef>
              <c:f>[2]ProbeData!$F$180:$F$195</c:f>
              <c:numCache>
                <c:formatCode>General</c:formatCode>
                <c:ptCount val="16"/>
                <c:pt idx="0">
                  <c:v>-1.2641971750000001</c:v>
                </c:pt>
                <c:pt idx="1">
                  <c:v>-1.2355511750000001</c:v>
                </c:pt>
                <c:pt idx="2">
                  <c:v>-1.1908331750000001</c:v>
                </c:pt>
                <c:pt idx="3">
                  <c:v>-1.1349561750000001</c:v>
                </c:pt>
                <c:pt idx="4">
                  <c:v>-1.0795581750000001</c:v>
                </c:pt>
                <c:pt idx="5">
                  <c:v>-1.032759175</c:v>
                </c:pt>
                <c:pt idx="6">
                  <c:v>-0.99376917499999995</c:v>
                </c:pt>
                <c:pt idx="7">
                  <c:v>-0.95636517499999996</c:v>
                </c:pt>
                <c:pt idx="8">
                  <c:v>-0.91560017500000002</c:v>
                </c:pt>
                <c:pt idx="9">
                  <c:v>-0.86793817499999992</c:v>
                </c:pt>
                <c:pt idx="10">
                  <c:v>-0.81094717500000002</c:v>
                </c:pt>
                <c:pt idx="11">
                  <c:v>-0.74357217499999995</c:v>
                </c:pt>
                <c:pt idx="12">
                  <c:v>-0.66676017499999995</c:v>
                </c:pt>
                <c:pt idx="13">
                  <c:v>-0.58387717499999991</c:v>
                </c:pt>
                <c:pt idx="14">
                  <c:v>-0.50084817500000001</c:v>
                </c:pt>
                <c:pt idx="15">
                  <c:v>-0.42337417500000002</c:v>
                </c:pt>
              </c:numCache>
            </c:numRef>
          </c:yVal>
          <c:smooth val="0"/>
          <c:extLst>
            <c:ext xmlns:c16="http://schemas.microsoft.com/office/drawing/2014/chart" uri="{C3380CC4-5D6E-409C-BE32-E72D297353CC}">
              <c16:uniqueId val="{0000000C-EC05-4DD6-BF83-0B0F6F572E75}"/>
            </c:ext>
          </c:extLst>
        </c:ser>
        <c:ser>
          <c:idx val="3"/>
          <c:order val="7"/>
          <c:tx>
            <c:v>R=5mm,  180Deg S1</c:v>
          </c:tx>
          <c:spPr>
            <a:ln w="25400" cap="rnd">
              <a:noFill/>
              <a:round/>
            </a:ln>
            <a:effectLst/>
          </c:spPr>
          <c:marker>
            <c:symbol val="x"/>
            <c:size val="8"/>
            <c:spPr>
              <a:noFill/>
              <a:ln w="9525">
                <a:solidFill>
                  <a:srgbClr val="FF0000"/>
                </a:solidFill>
              </a:ln>
              <a:effectLst/>
            </c:spPr>
          </c:marker>
          <c:xVal>
            <c:numRef>
              <c:f>[1]ProbeData!$D$310:$D$326</c:f>
              <c:numCache>
                <c:formatCode>0.0</c:formatCode>
                <c:ptCount val="17"/>
                <c:pt idx="0">
                  <c:v>-14.52013552661225</c:v>
                </c:pt>
                <c:pt idx="1">
                  <c:v>-9.5199915831122439</c:v>
                </c:pt>
                <c:pt idx="2">
                  <c:v>-4.5203055356122377</c:v>
                </c:pt>
                <c:pt idx="3">
                  <c:v>0.4798187498877553</c:v>
                </c:pt>
                <c:pt idx="4">
                  <c:v>5.4797484678877595</c:v>
                </c:pt>
                <c:pt idx="5">
                  <c:v>10.479721807387733</c:v>
                </c:pt>
                <c:pt idx="6">
                  <c:v>15.479857393387732</c:v>
                </c:pt>
                <c:pt idx="7">
                  <c:v>20.479791156887757</c:v>
                </c:pt>
                <c:pt idx="8">
                  <c:v>25.480150737887755</c:v>
                </c:pt>
                <c:pt idx="9">
                  <c:v>30.47987816738771</c:v>
                </c:pt>
                <c:pt idx="10">
                  <c:v>35.48006447488774</c:v>
                </c:pt>
                <c:pt idx="11">
                  <c:v>40.479979432387722</c:v>
                </c:pt>
                <c:pt idx="12">
                  <c:v>45.479777193887742</c:v>
                </c:pt>
                <c:pt idx="13">
                  <c:v>50.480131364887768</c:v>
                </c:pt>
                <c:pt idx="14">
                  <c:v>55.479967822887772</c:v>
                </c:pt>
                <c:pt idx="15">
                  <c:v>60.479885809887719</c:v>
                </c:pt>
                <c:pt idx="16">
                  <c:v>65.479885846387788</c:v>
                </c:pt>
              </c:numCache>
            </c:numRef>
          </c:xVal>
          <c:yVal>
            <c:numRef>
              <c:f>[1]ProbeData!$F$310:$F$326</c:f>
              <c:numCache>
                <c:formatCode>0.00000</c:formatCode>
                <c:ptCount val="17"/>
                <c:pt idx="0">
                  <c:v>-0.22004517499999998</c:v>
                </c:pt>
                <c:pt idx="1">
                  <c:v>-0.26897617500000004</c:v>
                </c:pt>
                <c:pt idx="2">
                  <c:v>-0.33033717500000004</c:v>
                </c:pt>
                <c:pt idx="3">
                  <c:v>-0.40701517500000001</c:v>
                </c:pt>
                <c:pt idx="4">
                  <c:v>-0.50193817499999993</c:v>
                </c:pt>
                <c:pt idx="5">
                  <c:v>-0.61604717499999995</c:v>
                </c:pt>
                <c:pt idx="6">
                  <c:v>-0.745983175</c:v>
                </c:pt>
                <c:pt idx="7">
                  <c:v>-0.87996717499999999</c:v>
                </c:pt>
                <c:pt idx="8">
                  <c:v>-1.002413175</c:v>
                </c:pt>
                <c:pt idx="9">
                  <c:v>-1.1018381750000001</c:v>
                </c:pt>
                <c:pt idx="10">
                  <c:v>-1.174952175</c:v>
                </c:pt>
                <c:pt idx="11">
                  <c:v>-1.225811175</c:v>
                </c:pt>
                <c:pt idx="12">
                  <c:v>-1.258602175</c:v>
                </c:pt>
                <c:pt idx="13">
                  <c:v>-1.2778891750000001</c:v>
                </c:pt>
                <c:pt idx="14">
                  <c:v>-1.2864801750000001</c:v>
                </c:pt>
                <c:pt idx="15">
                  <c:v>-1.285342175</c:v>
                </c:pt>
                <c:pt idx="16">
                  <c:v>-1.275871175</c:v>
                </c:pt>
              </c:numCache>
            </c:numRef>
          </c:yVal>
          <c:smooth val="0"/>
          <c:extLst>
            <c:ext xmlns:c16="http://schemas.microsoft.com/office/drawing/2014/chart" uri="{C3380CC4-5D6E-409C-BE32-E72D297353CC}">
              <c16:uniqueId val="{00000003-EC05-4DD6-BF83-0B0F6F572E75}"/>
            </c:ext>
          </c:extLst>
        </c:ser>
        <c:ser>
          <c:idx val="4"/>
          <c:order val="8"/>
          <c:tx>
            <c:v>R=10mm, 180Deg S1</c:v>
          </c:tx>
          <c:spPr>
            <a:ln w="25400" cap="rnd">
              <a:noFill/>
              <a:round/>
            </a:ln>
            <a:effectLst/>
          </c:spPr>
          <c:marker>
            <c:symbol val="x"/>
            <c:size val="8"/>
            <c:spPr>
              <a:noFill/>
              <a:ln w="15875">
                <a:solidFill>
                  <a:schemeClr val="accent5"/>
                </a:solidFill>
              </a:ln>
              <a:effectLst/>
            </c:spPr>
          </c:marker>
          <c:xVal>
            <c:numRef>
              <c:f>[1]ProbeData!$D$327:$D$343</c:f>
              <c:numCache>
                <c:formatCode>0.0</c:formatCode>
                <c:ptCount val="17"/>
                <c:pt idx="0">
                  <c:v>65.480009332926954</c:v>
                </c:pt>
                <c:pt idx="1">
                  <c:v>60.480009296426942</c:v>
                </c:pt>
                <c:pt idx="2">
                  <c:v>55.480091309426939</c:v>
                </c:pt>
                <c:pt idx="3">
                  <c:v>50.478754851426913</c:v>
                </c:pt>
                <c:pt idx="4">
                  <c:v>45.479900680426965</c:v>
                </c:pt>
                <c:pt idx="5">
                  <c:v>40.480102918926946</c:v>
                </c:pt>
                <c:pt idx="6">
                  <c:v>35.479687961426976</c:v>
                </c:pt>
                <c:pt idx="7">
                  <c:v>30.48000165392699</c:v>
                </c:pt>
                <c:pt idx="8">
                  <c:v>25.479774224426933</c:v>
                </c:pt>
                <c:pt idx="9">
                  <c:v>20.479914643426952</c:v>
                </c:pt>
                <c:pt idx="10">
                  <c:v>15.479980879926927</c:v>
                </c:pt>
                <c:pt idx="11">
                  <c:v>10.479845293926957</c:v>
                </c:pt>
                <c:pt idx="12">
                  <c:v>5.4798719544269545</c:v>
                </c:pt>
                <c:pt idx="13">
                  <c:v>0.47994223642695033</c:v>
                </c:pt>
                <c:pt idx="14">
                  <c:v>-4.5201820490730427</c:v>
                </c:pt>
                <c:pt idx="15">
                  <c:v>-9.5198680965730489</c:v>
                </c:pt>
                <c:pt idx="16">
                  <c:v>-14.520012040073055</c:v>
                </c:pt>
              </c:numCache>
            </c:numRef>
          </c:xVal>
          <c:yVal>
            <c:numRef>
              <c:f>[1]ProbeData!$F$327:$F$343</c:f>
              <c:numCache>
                <c:formatCode>0.00000</c:formatCode>
                <c:ptCount val="17"/>
                <c:pt idx="0">
                  <c:v>-1.221811175</c:v>
                </c:pt>
                <c:pt idx="1">
                  <c:v>-1.2254001750000001</c:v>
                </c:pt>
                <c:pt idx="2">
                  <c:v>-1.224313175</c:v>
                </c:pt>
                <c:pt idx="3">
                  <c:v>-1.218370175</c:v>
                </c:pt>
                <c:pt idx="4">
                  <c:v>-1.2045031750000001</c:v>
                </c:pt>
                <c:pt idx="5">
                  <c:v>-1.179522175</c:v>
                </c:pt>
                <c:pt idx="6">
                  <c:v>-1.1389341750000002</c:v>
                </c:pt>
                <c:pt idx="7">
                  <c:v>-1.077178175</c:v>
                </c:pt>
                <c:pt idx="8">
                  <c:v>-0.98760017499999997</c:v>
                </c:pt>
                <c:pt idx="9">
                  <c:v>-0.869740175</c:v>
                </c:pt>
                <c:pt idx="10">
                  <c:v>-0.73601617499999994</c:v>
                </c:pt>
                <c:pt idx="11">
                  <c:v>-0.60606717499999996</c:v>
                </c:pt>
                <c:pt idx="12">
                  <c:v>-0.49278517500000002</c:v>
                </c:pt>
                <c:pt idx="13">
                  <c:v>-0.39935617500000004</c:v>
                </c:pt>
                <c:pt idx="14">
                  <c:v>-0.32417417500000001</c:v>
                </c:pt>
                <c:pt idx="15">
                  <c:v>-0.26423917500000005</c:v>
                </c:pt>
                <c:pt idx="16">
                  <c:v>-0.21632617499999998</c:v>
                </c:pt>
              </c:numCache>
            </c:numRef>
          </c:yVal>
          <c:smooth val="0"/>
          <c:extLst>
            <c:ext xmlns:c16="http://schemas.microsoft.com/office/drawing/2014/chart" uri="{C3380CC4-5D6E-409C-BE32-E72D297353CC}">
              <c16:uniqueId val="{00000004-EC05-4DD6-BF83-0B0F6F572E75}"/>
            </c:ext>
          </c:extLst>
        </c:ser>
        <c:ser>
          <c:idx val="5"/>
          <c:order val="9"/>
          <c:tx>
            <c:v>R=15mm, 180Deg S1</c:v>
          </c:tx>
          <c:spPr>
            <a:ln w="25400" cap="rnd">
              <a:noFill/>
              <a:round/>
            </a:ln>
            <a:effectLst/>
          </c:spPr>
          <c:marker>
            <c:symbol val="x"/>
            <c:size val="8"/>
            <c:spPr>
              <a:noFill/>
              <a:ln w="15875">
                <a:solidFill>
                  <a:schemeClr val="tx1"/>
                </a:solidFill>
              </a:ln>
              <a:effectLst/>
            </c:spPr>
          </c:marker>
          <c:xVal>
            <c:numRef>
              <c:f>[1]ProbeData!$D$344:$D$360</c:f>
              <c:numCache>
                <c:formatCode>0.0</c:formatCode>
                <c:ptCount val="17"/>
                <c:pt idx="0">
                  <c:v>-14.519875417273056</c:v>
                </c:pt>
                <c:pt idx="1">
                  <c:v>-9.5202314737730376</c:v>
                </c:pt>
                <c:pt idx="2">
                  <c:v>-4.5200454262730432</c:v>
                </c:pt>
                <c:pt idx="3">
                  <c:v>0.48007885922694982</c:v>
                </c:pt>
                <c:pt idx="4">
                  <c:v>5.480008577226954</c:v>
                </c:pt>
                <c:pt idx="5">
                  <c:v>10.479981916726956</c:v>
                </c:pt>
                <c:pt idx="6">
                  <c:v>15.480117502726927</c:v>
                </c:pt>
                <c:pt idx="7">
                  <c:v>20.480051266226951</c:v>
                </c:pt>
                <c:pt idx="8">
                  <c:v>25.479910847226961</c:v>
                </c:pt>
                <c:pt idx="9">
                  <c:v>30.480138276726962</c:v>
                </c:pt>
                <c:pt idx="10">
                  <c:v>35.479824584226947</c:v>
                </c:pt>
                <c:pt idx="11">
                  <c:v>40.479739541726929</c:v>
                </c:pt>
                <c:pt idx="12">
                  <c:v>45.480037303226936</c:v>
                </c:pt>
                <c:pt idx="13">
                  <c:v>50.479891474226974</c:v>
                </c:pt>
                <c:pt idx="14">
                  <c:v>55.479727932226979</c:v>
                </c:pt>
                <c:pt idx="15">
                  <c:v>60.480145919226914</c:v>
                </c:pt>
                <c:pt idx="16">
                  <c:v>65.480145955726982</c:v>
                </c:pt>
              </c:numCache>
            </c:numRef>
          </c:xVal>
          <c:yVal>
            <c:numRef>
              <c:f>[1]ProbeData!$F$344:$F$360</c:f>
              <c:numCache>
                <c:formatCode>0.00000</c:formatCode>
                <c:ptCount val="17"/>
                <c:pt idx="0">
                  <c:v>-0.210155175</c:v>
                </c:pt>
                <c:pt idx="1">
                  <c:v>-0.25618217500000001</c:v>
                </c:pt>
                <c:pt idx="2">
                  <c:v>-0.31396817500000002</c:v>
                </c:pt>
                <c:pt idx="3">
                  <c:v>-0.38636817500000004</c:v>
                </c:pt>
                <c:pt idx="4">
                  <c:v>-0.47698717500000004</c:v>
                </c:pt>
                <c:pt idx="5">
                  <c:v>-0.588370175</c:v>
                </c:pt>
                <c:pt idx="6">
                  <c:v>-0.71984417499999998</c:v>
                </c:pt>
                <c:pt idx="7">
                  <c:v>-0.85527817499999992</c:v>
                </c:pt>
                <c:pt idx="8">
                  <c:v>-0.96358417499999993</c:v>
                </c:pt>
                <c:pt idx="9">
                  <c:v>-1.033429175</c:v>
                </c:pt>
                <c:pt idx="10">
                  <c:v>-1.075891175</c:v>
                </c:pt>
                <c:pt idx="11">
                  <c:v>-1.100690175</c:v>
                </c:pt>
                <c:pt idx="12">
                  <c:v>-1.1146301750000001</c:v>
                </c:pt>
                <c:pt idx="13">
                  <c:v>-1.1211471750000002</c:v>
                </c:pt>
                <c:pt idx="14">
                  <c:v>-1.1240951750000001</c:v>
                </c:pt>
                <c:pt idx="15">
                  <c:v>-1.127797175</c:v>
                </c:pt>
                <c:pt idx="16">
                  <c:v>-1.1344001750000001</c:v>
                </c:pt>
              </c:numCache>
            </c:numRef>
          </c:yVal>
          <c:smooth val="0"/>
          <c:extLst>
            <c:ext xmlns:c16="http://schemas.microsoft.com/office/drawing/2014/chart" uri="{C3380CC4-5D6E-409C-BE32-E72D297353CC}">
              <c16:uniqueId val="{00000005-EC05-4DD6-BF83-0B0F6F572E75}"/>
            </c:ext>
          </c:extLst>
        </c:ser>
        <c:ser>
          <c:idx val="8"/>
          <c:order val="10"/>
          <c:tx>
            <c:v>R=15mm, 180Deg S2</c:v>
          </c:tx>
          <c:spPr>
            <a:ln w="25400" cap="rnd">
              <a:noFill/>
              <a:round/>
            </a:ln>
            <a:effectLst/>
          </c:spPr>
          <c:marker>
            <c:symbol val="square"/>
            <c:size val="7"/>
            <c:spPr>
              <a:noFill/>
              <a:ln w="15875">
                <a:solidFill>
                  <a:schemeClr val="tx1"/>
                </a:solidFill>
              </a:ln>
              <a:effectLst/>
            </c:spPr>
          </c:marker>
          <c:xVal>
            <c:numRef>
              <c:f>ProbeData!$D$244:$D$255</c:f>
              <c:numCache>
                <c:formatCode>0.0</c:formatCode>
                <c:ptCount val="12"/>
                <c:pt idx="0">
                  <c:v>55.484736002388047</c:v>
                </c:pt>
                <c:pt idx="1">
                  <c:v>60.485154028388081</c:v>
                </c:pt>
                <c:pt idx="2">
                  <c:v>65.485153955388057</c:v>
                </c:pt>
                <c:pt idx="3">
                  <c:v>70.485098212388039</c:v>
                </c:pt>
                <c:pt idx="4">
                  <c:v>75.485112103388076</c:v>
                </c:pt>
                <c:pt idx="5">
                  <c:v>80.485118320388096</c:v>
                </c:pt>
                <c:pt idx="6">
                  <c:v>85.485178256388053</c:v>
                </c:pt>
                <c:pt idx="7">
                  <c:v>90.485030091388069</c:v>
                </c:pt>
                <c:pt idx="8">
                  <c:v>95.485144952388055</c:v>
                </c:pt>
                <c:pt idx="9">
                  <c:v>100.48507410738807</c:v>
                </c:pt>
                <c:pt idx="10">
                  <c:v>105.48472496438808</c:v>
                </c:pt>
                <c:pt idx="11">
                  <c:v>110.48509700938808</c:v>
                </c:pt>
              </c:numCache>
            </c:numRef>
          </c:xVal>
          <c:yVal>
            <c:numRef>
              <c:f>ProbeData!$F$244:$F$255</c:f>
              <c:numCache>
                <c:formatCode>0.00000</c:formatCode>
                <c:ptCount val="12"/>
                <c:pt idx="0">
                  <c:v>-1.125054175</c:v>
                </c:pt>
                <c:pt idx="1">
                  <c:v>-1.1281161750000002</c:v>
                </c:pt>
                <c:pt idx="2">
                  <c:v>-1.1346301750000001</c:v>
                </c:pt>
                <c:pt idx="3">
                  <c:v>-1.1428591750000001</c:v>
                </c:pt>
                <c:pt idx="4">
                  <c:v>-1.146523175</c:v>
                </c:pt>
                <c:pt idx="5">
                  <c:v>-1.144153175</c:v>
                </c:pt>
                <c:pt idx="6">
                  <c:v>-1.1397531750000001</c:v>
                </c:pt>
                <c:pt idx="7">
                  <c:v>-1.1340171750000001</c:v>
                </c:pt>
                <c:pt idx="8">
                  <c:v>-1.1274881750000001</c:v>
                </c:pt>
                <c:pt idx="9">
                  <c:v>-1.1191611750000001</c:v>
                </c:pt>
                <c:pt idx="10">
                  <c:v>-1.1075841750000002</c:v>
                </c:pt>
                <c:pt idx="11">
                  <c:v>-1.0923071750000002</c:v>
                </c:pt>
              </c:numCache>
            </c:numRef>
          </c:yVal>
          <c:smooth val="0"/>
          <c:extLst>
            <c:ext xmlns:c16="http://schemas.microsoft.com/office/drawing/2014/chart" uri="{C3380CC4-5D6E-409C-BE32-E72D297353CC}">
              <c16:uniqueId val="{0000000A-EC05-4DD6-BF83-0B0F6F572E75}"/>
            </c:ext>
          </c:extLst>
        </c:ser>
        <c:ser>
          <c:idx val="11"/>
          <c:order val="11"/>
          <c:tx>
            <c:v>R=15mm, 180Deg S3</c:v>
          </c:tx>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xVal>
            <c:numRef>
              <c:f>[2]ProbeData!$D$324:$D$339</c:f>
              <c:numCache>
                <c:formatCode>General</c:formatCode>
                <c:ptCount val="16"/>
                <c:pt idx="0">
                  <c:v>105.01873462853405</c:v>
                </c:pt>
                <c:pt idx="1">
                  <c:v>110.01910660603409</c:v>
                </c:pt>
                <c:pt idx="2">
                  <c:v>115.01878095503406</c:v>
                </c:pt>
                <c:pt idx="3">
                  <c:v>120.01882361503408</c:v>
                </c:pt>
                <c:pt idx="4">
                  <c:v>125.01872054803408</c:v>
                </c:pt>
                <c:pt idx="5">
                  <c:v>130.01866396303404</c:v>
                </c:pt>
                <c:pt idx="6">
                  <c:v>135.01885560703408</c:v>
                </c:pt>
                <c:pt idx="7">
                  <c:v>140.01906961903404</c:v>
                </c:pt>
                <c:pt idx="8">
                  <c:v>145.01903426453407</c:v>
                </c:pt>
                <c:pt idx="9">
                  <c:v>150.01867758953409</c:v>
                </c:pt>
                <c:pt idx="10">
                  <c:v>155.01896093853406</c:v>
                </c:pt>
                <c:pt idx="11">
                  <c:v>160.01873267303409</c:v>
                </c:pt>
                <c:pt idx="12">
                  <c:v>165.01911727803412</c:v>
                </c:pt>
                <c:pt idx="13">
                  <c:v>170.01874093103407</c:v>
                </c:pt>
                <c:pt idx="14">
                  <c:v>175.01894032253409</c:v>
                </c:pt>
                <c:pt idx="15">
                  <c:v>180.01893634203407</c:v>
                </c:pt>
              </c:numCache>
            </c:numRef>
          </c:xVal>
          <c:yVal>
            <c:numRef>
              <c:f>[2]ProbeData!$F$324:$F$339</c:f>
              <c:numCache>
                <c:formatCode>General</c:formatCode>
                <c:ptCount val="16"/>
                <c:pt idx="0">
                  <c:v>-1.1063051750000001</c:v>
                </c:pt>
                <c:pt idx="1">
                  <c:v>-1.0912091750000001</c:v>
                </c:pt>
                <c:pt idx="2">
                  <c:v>-1.071742175</c:v>
                </c:pt>
                <c:pt idx="3">
                  <c:v>-1.048886175</c:v>
                </c:pt>
                <c:pt idx="4">
                  <c:v>-1.0225101750000001</c:v>
                </c:pt>
                <c:pt idx="5">
                  <c:v>-0.99360717499999995</c:v>
                </c:pt>
                <c:pt idx="6">
                  <c:v>-0.96139917499999994</c:v>
                </c:pt>
                <c:pt idx="7">
                  <c:v>-0.925715175</c:v>
                </c:pt>
                <c:pt idx="8">
                  <c:v>-0.88465317499999996</c:v>
                </c:pt>
                <c:pt idx="9">
                  <c:v>-0.83742617499999994</c:v>
                </c:pt>
                <c:pt idx="10">
                  <c:v>-0.78231117499999991</c:v>
                </c:pt>
                <c:pt idx="11">
                  <c:v>-0.71944217499999996</c:v>
                </c:pt>
                <c:pt idx="12">
                  <c:v>-0.65008817499999993</c:v>
                </c:pt>
                <c:pt idx="13">
                  <c:v>-0.57659817499999999</c:v>
                </c:pt>
                <c:pt idx="14">
                  <c:v>-0.50277617499999994</c:v>
                </c:pt>
                <c:pt idx="15">
                  <c:v>-0.43227417500000004</c:v>
                </c:pt>
              </c:numCache>
            </c:numRef>
          </c:yVal>
          <c:smooth val="0"/>
          <c:extLst>
            <c:ext xmlns:c16="http://schemas.microsoft.com/office/drawing/2014/chart" uri="{C3380CC4-5D6E-409C-BE32-E72D297353CC}">
              <c16:uniqueId val="{0000000D-EC05-4DD6-BF83-0B0F6F572E75}"/>
            </c:ext>
          </c:extLst>
        </c:ser>
        <c:dLbls>
          <c:showLegendKey val="0"/>
          <c:showVal val="0"/>
          <c:showCatName val="0"/>
          <c:showSerName val="0"/>
          <c:showPercent val="0"/>
          <c:showBubbleSize val="0"/>
        </c:dLbls>
        <c:axId val="502044352"/>
        <c:axId val="502045792"/>
      </c:scatterChart>
      <c:valAx>
        <c:axId val="5020443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045792"/>
        <c:crossesAt val="-20"/>
        <c:crossBetween val="midCat"/>
      </c:valAx>
      <c:valAx>
        <c:axId val="5020457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044352"/>
        <c:crossesAt val="-20"/>
        <c:crossBetween val="midCat"/>
      </c:valAx>
      <c:spPr>
        <a:noFill/>
        <a:ln>
          <a:noFill/>
        </a:ln>
        <a:effectLst/>
      </c:spPr>
    </c:plotArea>
    <c:legend>
      <c:legendPos val="r"/>
      <c:layout>
        <c:manualLayout>
          <c:xMode val="edge"/>
          <c:yMode val="edge"/>
          <c:x val="0.72693733595800536"/>
          <c:y val="0.11855312313069256"/>
          <c:w val="0.2638013004056311"/>
          <c:h val="0.6808746571760713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304800</xdr:colOff>
      <xdr:row>4</xdr:row>
      <xdr:rowOff>171450</xdr:rowOff>
    </xdr:from>
    <xdr:to>
      <xdr:col>19</xdr:col>
      <xdr:colOff>0</xdr:colOff>
      <xdr:row>28</xdr:row>
      <xdr:rowOff>180976</xdr:rowOff>
    </xdr:to>
    <xdr:graphicFrame macro="">
      <xdr:nvGraphicFramePr>
        <xdr:cNvPr id="2" name="Chart 1">
          <a:extLst>
            <a:ext uri="{FF2B5EF4-FFF2-40B4-BE49-F238E27FC236}">
              <a16:creationId xmlns:a16="http://schemas.microsoft.com/office/drawing/2014/main" id="{A7D6016A-9A36-4B23-A556-62F14DE34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0.85208</cdr:x>
      <cdr:y>0.26265</cdr:y>
    </cdr:from>
    <cdr:to>
      <cdr:x>1</cdr:x>
      <cdr:y>0.3167</cdr:y>
    </cdr:to>
    <cdr:sp macro="" textlink="">
      <cdr:nvSpPr>
        <cdr:cNvPr id="2" name="TextBox 5">
          <a:extLst xmlns:a="http://schemas.openxmlformats.org/drawingml/2006/main">
            <a:ext uri="{FF2B5EF4-FFF2-40B4-BE49-F238E27FC236}">
              <a16:creationId xmlns:a16="http://schemas.microsoft.com/office/drawing/2014/main" id="{FF3B30C0-94C3-586A-53A7-5EC8BA88E153}"/>
            </a:ext>
          </a:extLst>
        </cdr:cNvPr>
        <cdr:cNvSpPr txBox="1"/>
      </cdr:nvSpPr>
      <cdr:spPr>
        <a:xfrm xmlns:a="http://schemas.openxmlformats.org/drawingml/2006/main">
          <a:off x="3895725" y="1203325"/>
          <a:ext cx="676275" cy="2476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30 deg</a:t>
          </a:r>
        </a:p>
      </cdr:txBody>
    </cdr:sp>
  </cdr:relSizeAnchor>
  <cdr:relSizeAnchor xmlns:cdr="http://schemas.openxmlformats.org/drawingml/2006/chartDrawing">
    <cdr:from>
      <cdr:x>0.81528</cdr:x>
      <cdr:y>0.31462</cdr:y>
    </cdr:from>
    <cdr:to>
      <cdr:x>0.90694</cdr:x>
      <cdr:y>0.35828</cdr:y>
    </cdr:to>
    <cdr:cxnSp macro="">
      <cdr:nvCxnSpPr>
        <cdr:cNvPr id="3" name="Straight Arrow Connector 2">
          <a:extLst xmlns:a="http://schemas.openxmlformats.org/drawingml/2006/main">
            <a:ext uri="{FF2B5EF4-FFF2-40B4-BE49-F238E27FC236}">
              <a16:creationId xmlns:a16="http://schemas.microsoft.com/office/drawing/2014/main" id="{40156625-7A7C-4900-BA64-4C54502CEA1A}"/>
            </a:ext>
          </a:extLst>
        </cdr:cNvPr>
        <cdr:cNvCxnSpPr/>
      </cdr:nvCxnSpPr>
      <cdr:spPr>
        <a:xfrm xmlns:a="http://schemas.openxmlformats.org/drawingml/2006/main" flipV="1">
          <a:off x="3727450" y="1441450"/>
          <a:ext cx="419100" cy="200025"/>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0.8875</cdr:x>
      <cdr:y>0.53708</cdr:y>
    </cdr:from>
    <cdr:to>
      <cdr:x>0.97292</cdr:x>
      <cdr:y>0.53708</cdr:y>
    </cdr:to>
    <cdr:cxnSp macro="">
      <cdr:nvCxnSpPr>
        <cdr:cNvPr id="4" name="Straight Arrow Connector 3">
          <a:extLst xmlns:a="http://schemas.openxmlformats.org/drawingml/2006/main">
            <a:ext uri="{FF2B5EF4-FFF2-40B4-BE49-F238E27FC236}">
              <a16:creationId xmlns:a16="http://schemas.microsoft.com/office/drawing/2014/main" id="{9299CAD4-DC02-AC42-112F-5564A2191C7A}"/>
            </a:ext>
          </a:extLst>
        </cdr:cNvPr>
        <cdr:cNvCxnSpPr/>
      </cdr:nvCxnSpPr>
      <cdr:spPr>
        <a:xfrm xmlns:a="http://schemas.openxmlformats.org/drawingml/2006/main">
          <a:off x="4057650" y="2460625"/>
          <a:ext cx="390525" cy="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0.85208</cdr:x>
      <cdr:y>0.46639</cdr:y>
    </cdr:from>
    <cdr:to>
      <cdr:x>1</cdr:x>
      <cdr:y>0.52044</cdr:y>
    </cdr:to>
    <cdr:sp macro="" textlink="">
      <cdr:nvSpPr>
        <cdr:cNvPr id="5" name="TextBox 5">
          <a:extLst xmlns:a="http://schemas.openxmlformats.org/drawingml/2006/main">
            <a:ext uri="{FF2B5EF4-FFF2-40B4-BE49-F238E27FC236}">
              <a16:creationId xmlns:a16="http://schemas.microsoft.com/office/drawing/2014/main" id="{FF3B30C0-94C3-586A-53A7-5EC8BA88E153}"/>
            </a:ext>
          </a:extLst>
        </cdr:cNvPr>
        <cdr:cNvSpPr txBox="1"/>
      </cdr:nvSpPr>
      <cdr:spPr>
        <a:xfrm xmlns:a="http://schemas.openxmlformats.org/drawingml/2006/main">
          <a:off x="3895725" y="2136775"/>
          <a:ext cx="676275" cy="2476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X, 0 deg</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0</xdr:colOff>
      <xdr:row>23</xdr:row>
      <xdr:rowOff>61912</xdr:rowOff>
    </xdr:to>
    <xdr:graphicFrame macro="">
      <xdr:nvGraphicFramePr>
        <xdr:cNvPr id="2" name="Chart 1">
          <a:extLst>
            <a:ext uri="{FF2B5EF4-FFF2-40B4-BE49-F238E27FC236}">
              <a16:creationId xmlns:a16="http://schemas.microsoft.com/office/drawing/2014/main" id="{C29CCBC7-5A18-4F9B-8526-A7E08C688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xdr:row>
      <xdr:rowOff>0</xdr:rowOff>
    </xdr:from>
    <xdr:to>
      <xdr:col>24</xdr:col>
      <xdr:colOff>0</xdr:colOff>
      <xdr:row>23</xdr:row>
      <xdr:rowOff>61912</xdr:rowOff>
    </xdr:to>
    <xdr:graphicFrame macro="">
      <xdr:nvGraphicFramePr>
        <xdr:cNvPr id="3" name="Chart 2">
          <a:extLst>
            <a:ext uri="{FF2B5EF4-FFF2-40B4-BE49-F238E27FC236}">
              <a16:creationId xmlns:a16="http://schemas.microsoft.com/office/drawing/2014/main" id="{2AAFC32D-04E0-47B4-AC21-1EC33C19A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24</xdr:row>
      <xdr:rowOff>0</xdr:rowOff>
    </xdr:from>
    <xdr:to>
      <xdr:col>18</xdr:col>
      <xdr:colOff>9524</xdr:colOff>
      <xdr:row>51</xdr:row>
      <xdr:rowOff>19050</xdr:rowOff>
    </xdr:to>
    <xdr:graphicFrame macro="">
      <xdr:nvGraphicFramePr>
        <xdr:cNvPr id="4" name="Chart 3">
          <a:extLst>
            <a:ext uri="{FF2B5EF4-FFF2-40B4-BE49-F238E27FC236}">
              <a16:creationId xmlns:a16="http://schemas.microsoft.com/office/drawing/2014/main" id="{27E24B55-8A92-4475-A06C-5E1163ABC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0.78267</cdr:x>
      <cdr:y>0.23964</cdr:y>
    </cdr:from>
    <cdr:to>
      <cdr:x>0.78551</cdr:x>
      <cdr:y>0.78611</cdr:y>
    </cdr:to>
    <cdr:cxnSp macro="">
      <cdr:nvCxnSpPr>
        <cdr:cNvPr id="2" name="Straight Arrow Connector 1">
          <a:extLst xmlns:a="http://schemas.openxmlformats.org/drawingml/2006/main">
            <a:ext uri="{FF2B5EF4-FFF2-40B4-BE49-F238E27FC236}">
              <a16:creationId xmlns:a16="http://schemas.microsoft.com/office/drawing/2014/main" id="{2F276B24-7E6E-80D2-DD33-E085785AD4FF}"/>
            </a:ext>
          </a:extLst>
        </cdr:cNvPr>
        <cdr:cNvCxnSpPr/>
      </cdr:nvCxnSpPr>
      <cdr:spPr>
        <a:xfrm xmlns:a="http://schemas.openxmlformats.org/drawingml/2006/main" flipV="1">
          <a:off x="5248275" y="1019175"/>
          <a:ext cx="19050" cy="2324100"/>
        </a:xfrm>
        <a:prstGeom xmlns:a="http://schemas.openxmlformats.org/drawingml/2006/main" prst="straightConnector1">
          <a:avLst/>
        </a:prstGeom>
        <a:ln xmlns:a="http://schemas.openxmlformats.org/drawingml/2006/main" w="28575">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0.78031</cdr:x>
      <cdr:y>0.1284</cdr:y>
    </cdr:from>
    <cdr:to>
      <cdr:x>1</cdr:x>
      <cdr:y>0.21276</cdr:y>
    </cdr:to>
    <cdr:sp macro="" textlink="">
      <cdr:nvSpPr>
        <cdr:cNvPr id="3" name="TextBox 7">
          <a:extLst xmlns:a="http://schemas.openxmlformats.org/drawingml/2006/main">
            <a:ext uri="{FF2B5EF4-FFF2-40B4-BE49-F238E27FC236}">
              <a16:creationId xmlns:a16="http://schemas.microsoft.com/office/drawing/2014/main" id="{E6F6B055-A8A9-F8DE-C0DC-1AEE17AED5F3}"/>
            </a:ext>
          </a:extLst>
        </cdr:cNvPr>
        <cdr:cNvSpPr txBox="1"/>
      </cdr:nvSpPr>
      <cdr:spPr>
        <a:xfrm xmlns:a="http://schemas.openxmlformats.org/drawingml/2006/main">
          <a:off x="5232446" y="546090"/>
          <a:ext cx="1473154" cy="358776"/>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a:t>Z=60-115mm</a:t>
          </a:r>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Users/bellanto/Desktop/EMPHATIC/2024%20run/Magnet%202024/Data%20from%20AP-STD/FMSRotPlane_ZSection1_231013-131034.xlsx" TargetMode="External"/><Relationship Id="rId1" Type="http://schemas.openxmlformats.org/officeDocument/2006/relationships/externalLinkPath" Target="FMSRotPlane_ZSection1_231013-13103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bellanto/Desktop/EMPHATIC/2024%20run/Magnet%202024/Data%20from%20AP-STD/FMSRotPlane_ZSection3_231018-100833.xlsx" TargetMode="External"/><Relationship Id="rId1" Type="http://schemas.openxmlformats.org/officeDocument/2006/relationships/externalLinkPath" Target="FMSRotPlane_ZSection3_231018-1008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PUFMS_SENIS_R_20231013_131034_"/>
      <sheetName val="Properties"/>
      <sheetName val="run R_20231013_131034"/>
      <sheetName val="FMSRotPlane.dat"/>
      <sheetName val="FMSRotPlane.py"/>
      <sheetName val="PPUFMS_SENIS_EMPHATIC.ini"/>
      <sheetName val="systemproperties"/>
      <sheetName val="pf.step"/>
      <sheetName val="ProbeData"/>
      <sheetName val="PLOTS"/>
    </sheetNames>
    <sheetDataSet>
      <sheetData sheetId="0"/>
      <sheetData sheetId="1"/>
      <sheetData sheetId="2"/>
      <sheetData sheetId="3"/>
      <sheetData sheetId="4"/>
      <sheetData sheetId="5"/>
      <sheetData sheetId="6"/>
      <sheetData sheetId="7"/>
      <sheetData sheetId="8">
        <row r="157">
          <cell r="D157">
            <v>-14.519903380673071</v>
          </cell>
          <cell r="F157">
            <v>-0.21653117499999999</v>
          </cell>
        </row>
        <row r="158">
          <cell r="D158">
            <v>-9.5202594371730527</v>
          </cell>
          <cell r="F158">
            <v>-0.26458017500000003</v>
          </cell>
        </row>
        <row r="159">
          <cell r="D159">
            <v>-4.5200733896730583</v>
          </cell>
          <cell r="F159">
            <v>-0.32497617500000003</v>
          </cell>
        </row>
        <row r="160">
          <cell r="D160">
            <v>0.48005089582696314</v>
          </cell>
          <cell r="F160">
            <v>-0.40072917500000005</v>
          </cell>
        </row>
        <row r="161">
          <cell r="D161">
            <v>5.4799806138269389</v>
          </cell>
          <cell r="F161">
            <v>-0.49569717500000005</v>
          </cell>
        </row>
        <row r="162">
          <cell r="D162">
            <v>10.479953953326941</v>
          </cell>
          <cell r="F162">
            <v>-0.61165817499999997</v>
          </cell>
        </row>
        <row r="163">
          <cell r="D163">
            <v>15.48008953932694</v>
          </cell>
          <cell r="F163">
            <v>-0.74725117499999993</v>
          </cell>
        </row>
        <row r="164">
          <cell r="D164">
            <v>20.480023302826936</v>
          </cell>
          <cell r="F164">
            <v>-0.89071017499999994</v>
          </cell>
        </row>
        <row r="165">
          <cell r="D165">
            <v>25.479882883826917</v>
          </cell>
          <cell r="F165">
            <v>-1.023375175</v>
          </cell>
        </row>
        <row r="166">
          <cell r="D166">
            <v>30.480110313326918</v>
          </cell>
          <cell r="F166">
            <v>-1.1318821750000001</v>
          </cell>
        </row>
        <row r="167">
          <cell r="D167">
            <v>35.47979662082696</v>
          </cell>
          <cell r="F167">
            <v>-1.2118781750000001</v>
          </cell>
        </row>
        <row r="168">
          <cell r="D168">
            <v>40.479711578326942</v>
          </cell>
          <cell r="F168">
            <v>-1.267852175</v>
          </cell>
        </row>
        <row r="169">
          <cell r="D169">
            <v>45.48000933982695</v>
          </cell>
          <cell r="F169">
            <v>-1.3051331750000001</v>
          </cell>
        </row>
        <row r="170">
          <cell r="D170">
            <v>50.479863510826931</v>
          </cell>
          <cell r="F170">
            <v>-1.3281381750000001</v>
          </cell>
        </row>
        <row r="171">
          <cell r="D171">
            <v>55.479699968826935</v>
          </cell>
          <cell r="F171">
            <v>-1.338487175</v>
          </cell>
        </row>
        <row r="172">
          <cell r="D172">
            <v>60.480117955826927</v>
          </cell>
          <cell r="F172">
            <v>-1.3356191750000002</v>
          </cell>
        </row>
        <row r="173">
          <cell r="D173">
            <v>65.480117992326939</v>
          </cell>
          <cell r="F173">
            <v>-1.319613175</v>
          </cell>
        </row>
        <row r="174">
          <cell r="D174">
            <v>65.480117992326939</v>
          </cell>
          <cell r="F174">
            <v>-1.3902461750000001</v>
          </cell>
        </row>
        <row r="175">
          <cell r="D175">
            <v>60.480117955826927</v>
          </cell>
          <cell r="F175">
            <v>-1.418183175</v>
          </cell>
        </row>
        <row r="176">
          <cell r="D176">
            <v>55.479699968826935</v>
          </cell>
          <cell r="F176">
            <v>-1.422569175</v>
          </cell>
        </row>
        <row r="177">
          <cell r="D177">
            <v>50.479863510826931</v>
          </cell>
          <cell r="F177">
            <v>-1.410963175</v>
          </cell>
        </row>
        <row r="178">
          <cell r="D178">
            <v>45.48000933982695</v>
          </cell>
          <cell r="F178">
            <v>-1.385538175</v>
          </cell>
        </row>
        <row r="179">
          <cell r="D179">
            <v>40.479711578326942</v>
          </cell>
          <cell r="F179">
            <v>-1.345251175</v>
          </cell>
        </row>
        <row r="180">
          <cell r="D180">
            <v>35.47979662082696</v>
          </cell>
          <cell r="F180">
            <v>-1.286678175</v>
          </cell>
        </row>
        <row r="181">
          <cell r="D181">
            <v>30.480110313326918</v>
          </cell>
          <cell r="F181">
            <v>-1.2007221750000001</v>
          </cell>
        </row>
        <row r="182">
          <cell r="D182">
            <v>25.479882883826917</v>
          </cell>
          <cell r="F182">
            <v>-1.078870175</v>
          </cell>
        </row>
        <row r="183">
          <cell r="D183">
            <v>20.480023302826936</v>
          </cell>
          <cell r="F183">
            <v>-0.91851017499999998</v>
          </cell>
        </row>
        <row r="184">
          <cell r="D184">
            <v>15.48008953932694</v>
          </cell>
          <cell r="F184">
            <v>-0.74460017499999998</v>
          </cell>
        </row>
        <row r="185">
          <cell r="D185">
            <v>10.479953953326941</v>
          </cell>
          <cell r="F185">
            <v>-0.59143317499999992</v>
          </cell>
        </row>
        <row r="186">
          <cell r="D186">
            <v>5.4799806138269389</v>
          </cell>
          <cell r="F186">
            <v>-0.47127717500000005</v>
          </cell>
        </row>
        <row r="187">
          <cell r="D187">
            <v>0.48005089582696314</v>
          </cell>
          <cell r="F187">
            <v>-0.37849617500000005</v>
          </cell>
        </row>
        <row r="188">
          <cell r="D188">
            <v>-4.5200733896730583</v>
          </cell>
          <cell r="F188">
            <v>-0.30628717500000002</v>
          </cell>
        </row>
        <row r="189">
          <cell r="D189">
            <v>-9.5202594371730527</v>
          </cell>
          <cell r="F189">
            <v>-0.24957717499999998</v>
          </cell>
        </row>
        <row r="190">
          <cell r="D190">
            <v>-14.519903380673071</v>
          </cell>
          <cell r="F190">
            <v>-0.204633175</v>
          </cell>
        </row>
        <row r="191">
          <cell r="D191">
            <v>-14.519903380673071</v>
          </cell>
          <cell r="F191">
            <v>-0.18630817499999999</v>
          </cell>
        </row>
        <row r="192">
          <cell r="D192">
            <v>-9.5202594371730527</v>
          </cell>
          <cell r="F192">
            <v>-0.22610617499999999</v>
          </cell>
        </row>
        <row r="193">
          <cell r="D193">
            <v>-4.5200733896730583</v>
          </cell>
          <cell r="F193">
            <v>-0.27669117500000001</v>
          </cell>
        </row>
        <row r="194">
          <cell r="D194">
            <v>0.48005089582696314</v>
          </cell>
          <cell r="F194">
            <v>-0.34172017500000001</v>
          </cell>
        </row>
        <row r="195">
          <cell r="D195">
            <v>5.4799806138269389</v>
          </cell>
          <cell r="F195">
            <v>-0.42666317500000001</v>
          </cell>
        </row>
        <row r="196">
          <cell r="D196">
            <v>10.479953953326941</v>
          </cell>
          <cell r="F196">
            <v>-0.54551717499999997</v>
          </cell>
        </row>
        <row r="197">
          <cell r="D197">
            <v>15.48008953932694</v>
          </cell>
          <cell r="F197">
            <v>-0.72396517500000002</v>
          </cell>
        </row>
        <row r="198">
          <cell r="D198">
            <v>20.480023302826936</v>
          </cell>
          <cell r="F198">
            <v>-0.96576617499999995</v>
          </cell>
        </row>
        <row r="199">
          <cell r="D199">
            <v>25.479882883826917</v>
          </cell>
          <cell r="F199">
            <v>-1.1779101750000001</v>
          </cell>
        </row>
        <row r="200">
          <cell r="D200">
            <v>30.480110313326918</v>
          </cell>
          <cell r="F200">
            <v>-1.3150901750000001</v>
          </cell>
        </row>
        <row r="201">
          <cell r="D201">
            <v>35.47979662082696</v>
          </cell>
          <cell r="F201">
            <v>-1.4036291750000001</v>
          </cell>
        </row>
        <row r="202">
          <cell r="D202">
            <v>40.479711578326942</v>
          </cell>
          <cell r="F202">
            <v>-1.4653971750000001</v>
          </cell>
        </row>
        <row r="203">
          <cell r="D203">
            <v>45.48000933982695</v>
          </cell>
          <cell r="F203">
            <v>-1.5092671750000002</v>
          </cell>
        </row>
        <row r="204">
          <cell r="D204">
            <v>50.479863510826931</v>
          </cell>
          <cell r="F204">
            <v>-1.540168175</v>
          </cell>
        </row>
        <row r="205">
          <cell r="D205">
            <v>55.479699968826935</v>
          </cell>
          <cell r="F205">
            <v>-1.559348175</v>
          </cell>
        </row>
        <row r="206">
          <cell r="D206">
            <v>60.480117955826927</v>
          </cell>
          <cell r="F206">
            <v>-1.558220175</v>
          </cell>
        </row>
        <row r="207">
          <cell r="D207">
            <v>65.480117992326939</v>
          </cell>
          <cell r="F207">
            <v>-1.5135511750000001</v>
          </cell>
        </row>
        <row r="310">
          <cell r="D310">
            <v>-14.52013552661225</v>
          </cell>
          <cell r="F310">
            <v>-0.22004517499999998</v>
          </cell>
        </row>
        <row r="311">
          <cell r="D311">
            <v>-9.5199915831122439</v>
          </cell>
          <cell r="F311">
            <v>-0.26897617500000004</v>
          </cell>
        </row>
        <row r="312">
          <cell r="D312">
            <v>-4.5203055356122377</v>
          </cell>
          <cell r="F312">
            <v>-0.33033717500000004</v>
          </cell>
        </row>
        <row r="313">
          <cell r="D313">
            <v>0.4798187498877553</v>
          </cell>
          <cell r="F313">
            <v>-0.40701517500000001</v>
          </cell>
        </row>
        <row r="314">
          <cell r="D314">
            <v>5.4797484678877595</v>
          </cell>
          <cell r="F314">
            <v>-0.50193817499999993</v>
          </cell>
        </row>
        <row r="315">
          <cell r="D315">
            <v>10.479721807387733</v>
          </cell>
          <cell r="F315">
            <v>-0.61604717499999995</v>
          </cell>
        </row>
        <row r="316">
          <cell r="D316">
            <v>15.479857393387732</v>
          </cell>
          <cell r="F316">
            <v>-0.745983175</v>
          </cell>
        </row>
        <row r="317">
          <cell r="D317">
            <v>20.479791156887757</v>
          </cell>
          <cell r="F317">
            <v>-0.87996717499999999</v>
          </cell>
        </row>
        <row r="318">
          <cell r="D318">
            <v>25.480150737887755</v>
          </cell>
          <cell r="F318">
            <v>-1.002413175</v>
          </cell>
        </row>
        <row r="319">
          <cell r="D319">
            <v>30.47987816738771</v>
          </cell>
          <cell r="F319">
            <v>-1.1018381750000001</v>
          </cell>
        </row>
        <row r="320">
          <cell r="D320">
            <v>35.48006447488774</v>
          </cell>
          <cell r="F320">
            <v>-1.174952175</v>
          </cell>
        </row>
        <row r="321">
          <cell r="D321">
            <v>40.479979432387722</v>
          </cell>
          <cell r="F321">
            <v>-1.225811175</v>
          </cell>
        </row>
        <row r="322">
          <cell r="D322">
            <v>45.479777193887742</v>
          </cell>
          <cell r="F322">
            <v>-1.258602175</v>
          </cell>
        </row>
        <row r="323">
          <cell r="D323">
            <v>50.480131364887768</v>
          </cell>
          <cell r="F323">
            <v>-1.2778891750000001</v>
          </cell>
        </row>
        <row r="324">
          <cell r="D324">
            <v>55.479967822887772</v>
          </cell>
          <cell r="F324">
            <v>-1.2864801750000001</v>
          </cell>
        </row>
        <row r="325">
          <cell r="D325">
            <v>60.479885809887719</v>
          </cell>
          <cell r="F325">
            <v>-1.285342175</v>
          </cell>
        </row>
        <row r="326">
          <cell r="D326">
            <v>65.479885846387788</v>
          </cell>
          <cell r="F326">
            <v>-1.275871175</v>
          </cell>
        </row>
        <row r="327">
          <cell r="D327">
            <v>65.480009332926954</v>
          </cell>
          <cell r="F327">
            <v>-1.221811175</v>
          </cell>
        </row>
        <row r="328">
          <cell r="D328">
            <v>60.480009296426942</v>
          </cell>
          <cell r="F328">
            <v>-1.2254001750000001</v>
          </cell>
        </row>
        <row r="329">
          <cell r="D329">
            <v>55.480091309426939</v>
          </cell>
          <cell r="F329">
            <v>-1.224313175</v>
          </cell>
        </row>
        <row r="330">
          <cell r="D330">
            <v>50.478754851426913</v>
          </cell>
          <cell r="F330">
            <v>-1.218370175</v>
          </cell>
        </row>
        <row r="331">
          <cell r="D331">
            <v>45.479900680426965</v>
          </cell>
          <cell r="F331">
            <v>-1.2045031750000001</v>
          </cell>
        </row>
        <row r="332">
          <cell r="D332">
            <v>40.480102918926946</v>
          </cell>
          <cell r="F332">
            <v>-1.179522175</v>
          </cell>
        </row>
        <row r="333">
          <cell r="D333">
            <v>35.479687961426976</v>
          </cell>
          <cell r="F333">
            <v>-1.1389341750000002</v>
          </cell>
        </row>
        <row r="334">
          <cell r="D334">
            <v>30.48000165392699</v>
          </cell>
          <cell r="F334">
            <v>-1.077178175</v>
          </cell>
        </row>
        <row r="335">
          <cell r="D335">
            <v>25.479774224426933</v>
          </cell>
          <cell r="F335">
            <v>-0.98760017499999997</v>
          </cell>
        </row>
        <row r="336">
          <cell r="D336">
            <v>20.479914643426952</v>
          </cell>
          <cell r="F336">
            <v>-0.869740175</v>
          </cell>
        </row>
        <row r="337">
          <cell r="D337">
            <v>15.479980879926927</v>
          </cell>
          <cell r="F337">
            <v>-0.73601617499999994</v>
          </cell>
        </row>
        <row r="338">
          <cell r="D338">
            <v>10.479845293926957</v>
          </cell>
          <cell r="F338">
            <v>-0.60606717499999996</v>
          </cell>
        </row>
        <row r="339">
          <cell r="D339">
            <v>5.4798719544269545</v>
          </cell>
          <cell r="F339">
            <v>-0.49278517500000002</v>
          </cell>
        </row>
        <row r="340">
          <cell r="D340">
            <v>0.47994223642695033</v>
          </cell>
          <cell r="F340">
            <v>-0.39935617500000004</v>
          </cell>
        </row>
        <row r="341">
          <cell r="D341">
            <v>-4.5201820490730427</v>
          </cell>
          <cell r="F341">
            <v>-0.32417417500000001</v>
          </cell>
        </row>
        <row r="342">
          <cell r="D342">
            <v>-9.5198680965730489</v>
          </cell>
          <cell r="F342">
            <v>-0.26423917500000005</v>
          </cell>
        </row>
        <row r="343">
          <cell r="D343">
            <v>-14.520012040073055</v>
          </cell>
          <cell r="F343">
            <v>-0.21632617499999998</v>
          </cell>
        </row>
        <row r="344">
          <cell r="D344">
            <v>-14.519875417273056</v>
          </cell>
          <cell r="F344">
            <v>-0.210155175</v>
          </cell>
        </row>
        <row r="345">
          <cell r="D345">
            <v>-9.5202314737730376</v>
          </cell>
          <cell r="F345">
            <v>-0.25618217500000001</v>
          </cell>
        </row>
        <row r="346">
          <cell r="D346">
            <v>-4.5200454262730432</v>
          </cell>
          <cell r="F346">
            <v>-0.31396817500000002</v>
          </cell>
        </row>
        <row r="347">
          <cell r="D347">
            <v>0.48007885922694982</v>
          </cell>
          <cell r="F347">
            <v>-0.38636817500000004</v>
          </cell>
        </row>
        <row r="348">
          <cell r="D348">
            <v>5.480008577226954</v>
          </cell>
          <cell r="F348">
            <v>-0.47698717500000004</v>
          </cell>
        </row>
        <row r="349">
          <cell r="D349">
            <v>10.479981916726956</v>
          </cell>
          <cell r="F349">
            <v>-0.588370175</v>
          </cell>
        </row>
        <row r="350">
          <cell r="D350">
            <v>15.480117502726927</v>
          </cell>
          <cell r="F350">
            <v>-0.71984417499999998</v>
          </cell>
        </row>
        <row r="351">
          <cell r="D351">
            <v>20.480051266226951</v>
          </cell>
          <cell r="F351">
            <v>-0.85527817499999992</v>
          </cell>
        </row>
        <row r="352">
          <cell r="D352">
            <v>25.479910847226961</v>
          </cell>
          <cell r="F352">
            <v>-0.96358417499999993</v>
          </cell>
        </row>
        <row r="353">
          <cell r="D353">
            <v>30.480138276726962</v>
          </cell>
          <cell r="F353">
            <v>-1.033429175</v>
          </cell>
        </row>
        <row r="354">
          <cell r="D354">
            <v>35.479824584226947</v>
          </cell>
          <cell r="F354">
            <v>-1.075891175</v>
          </cell>
        </row>
        <row r="355">
          <cell r="D355">
            <v>40.479739541726929</v>
          </cell>
          <cell r="F355">
            <v>-1.100690175</v>
          </cell>
        </row>
        <row r="356">
          <cell r="D356">
            <v>45.480037303226936</v>
          </cell>
          <cell r="F356">
            <v>-1.1146301750000001</v>
          </cell>
        </row>
        <row r="357">
          <cell r="D357">
            <v>50.479891474226974</v>
          </cell>
          <cell r="F357">
            <v>-1.1211471750000002</v>
          </cell>
        </row>
        <row r="358">
          <cell r="D358">
            <v>55.479727932226979</v>
          </cell>
          <cell r="F358">
            <v>-1.1240951750000001</v>
          </cell>
        </row>
        <row r="359">
          <cell r="D359">
            <v>60.480145919226914</v>
          </cell>
          <cell r="F359">
            <v>-1.127797175</v>
          </cell>
        </row>
        <row r="360">
          <cell r="D360">
            <v>65.480145955726982</v>
          </cell>
          <cell r="F360">
            <v>-1.1344001750000001</v>
          </cell>
        </row>
      </sheetData>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PUFMS_SENIS_R_20231018_100833_"/>
      <sheetName val="Properties"/>
      <sheetName val="run R_20231018_100833"/>
      <sheetName val="FMSRotPlane.dat"/>
      <sheetName val="FMSRotPlane.py"/>
      <sheetName val="PPUFMS_SENIS_EMPHATIC.ini"/>
      <sheetName val="systemproperties"/>
      <sheetName val="pf.step"/>
      <sheetName val="ProbeData"/>
      <sheetName val="PLO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48">
          <cell r="D148">
            <v>105.01870666513406</v>
          </cell>
          <cell r="F148">
            <v>-1.188089175</v>
          </cell>
        </row>
        <row r="149">
          <cell r="D149">
            <v>110.0190786426341</v>
          </cell>
          <cell r="F149">
            <v>-1.1638821750000001</v>
          </cell>
        </row>
        <row r="150">
          <cell r="D150">
            <v>115.01875299163407</v>
          </cell>
          <cell r="F150">
            <v>-1.1331851750000002</v>
          </cell>
        </row>
        <row r="151">
          <cell r="D151">
            <v>120.01879565163404</v>
          </cell>
          <cell r="F151">
            <v>-1.096657175</v>
          </cell>
        </row>
        <row r="152">
          <cell r="D152">
            <v>125.01869258463404</v>
          </cell>
          <cell r="F152">
            <v>-1.0575471750000001</v>
          </cell>
        </row>
        <row r="153">
          <cell r="D153">
            <v>130.01913599963405</v>
          </cell>
          <cell r="F153">
            <v>-1.018006175</v>
          </cell>
        </row>
        <row r="154">
          <cell r="D154">
            <v>135.01882764363404</v>
          </cell>
          <cell r="F154">
            <v>-0.97799517499999999</v>
          </cell>
        </row>
        <row r="155">
          <cell r="D155">
            <v>140.01904165563406</v>
          </cell>
          <cell r="F155">
            <v>-0.93642017499999997</v>
          </cell>
        </row>
        <row r="156">
          <cell r="D156">
            <v>145.01900630113408</v>
          </cell>
          <cell r="F156">
            <v>-0.89123717499999999</v>
          </cell>
        </row>
        <row r="157">
          <cell r="D157">
            <v>150.01914962613409</v>
          </cell>
          <cell r="F157">
            <v>-0.84075817499999994</v>
          </cell>
        </row>
        <row r="158">
          <cell r="D158">
            <v>155.01893297513408</v>
          </cell>
          <cell r="F158">
            <v>-0.78394117499999993</v>
          </cell>
        </row>
        <row r="159">
          <cell r="D159">
            <v>160.01870470963405</v>
          </cell>
          <cell r="F159">
            <v>-0.72068217499999998</v>
          </cell>
        </row>
        <row r="160">
          <cell r="D160">
            <v>165.01908931463407</v>
          </cell>
          <cell r="F160">
            <v>-0.65165217499999994</v>
          </cell>
        </row>
        <row r="161">
          <cell r="D161">
            <v>170.01871296763409</v>
          </cell>
          <cell r="F161">
            <v>-0.579575175</v>
          </cell>
        </row>
        <row r="162">
          <cell r="D162">
            <v>175.01891235913405</v>
          </cell>
          <cell r="F162">
            <v>-0.50749417499999994</v>
          </cell>
        </row>
        <row r="163">
          <cell r="D163">
            <v>180.01890837863408</v>
          </cell>
          <cell r="F163">
            <v>-0.43824017500000001</v>
          </cell>
        </row>
        <row r="180">
          <cell r="D180">
            <v>105.01870666513406</v>
          </cell>
          <cell r="F180">
            <v>-1.2641971750000001</v>
          </cell>
        </row>
        <row r="181">
          <cell r="D181">
            <v>110.0190786426341</v>
          </cell>
          <cell r="F181">
            <v>-1.2355511750000001</v>
          </cell>
        </row>
        <row r="182">
          <cell r="D182">
            <v>115.01875299163407</v>
          </cell>
          <cell r="F182">
            <v>-1.1908331750000001</v>
          </cell>
        </row>
        <row r="183">
          <cell r="D183">
            <v>120.01879565163404</v>
          </cell>
          <cell r="F183">
            <v>-1.1349561750000001</v>
          </cell>
        </row>
        <row r="184">
          <cell r="D184">
            <v>125.01869258463404</v>
          </cell>
          <cell r="F184">
            <v>-1.0795581750000001</v>
          </cell>
        </row>
        <row r="185">
          <cell r="D185">
            <v>130.01913599963405</v>
          </cell>
          <cell r="F185">
            <v>-1.032759175</v>
          </cell>
        </row>
        <row r="186">
          <cell r="D186">
            <v>135.01882764363404</v>
          </cell>
          <cell r="F186">
            <v>-0.99376917499999995</v>
          </cell>
        </row>
        <row r="187">
          <cell r="D187">
            <v>140.01904165563406</v>
          </cell>
          <cell r="F187">
            <v>-0.95636517499999996</v>
          </cell>
        </row>
        <row r="188">
          <cell r="D188">
            <v>145.01900630113408</v>
          </cell>
          <cell r="F188">
            <v>-0.91560017500000002</v>
          </cell>
        </row>
        <row r="189">
          <cell r="D189">
            <v>150.01914962613409</v>
          </cell>
          <cell r="F189">
            <v>-0.86793817499999992</v>
          </cell>
        </row>
        <row r="190">
          <cell r="D190">
            <v>155.01893297513408</v>
          </cell>
          <cell r="F190">
            <v>-0.81094717500000002</v>
          </cell>
        </row>
        <row r="191">
          <cell r="D191">
            <v>160.01870470963405</v>
          </cell>
          <cell r="F191">
            <v>-0.74357217499999995</v>
          </cell>
        </row>
        <row r="192">
          <cell r="D192">
            <v>165.01908931463407</v>
          </cell>
          <cell r="F192">
            <v>-0.66676017499999995</v>
          </cell>
        </row>
        <row r="193">
          <cell r="D193">
            <v>170.01871296763409</v>
          </cell>
          <cell r="F193">
            <v>-0.58387717499999991</v>
          </cell>
        </row>
        <row r="194">
          <cell r="D194">
            <v>175.01891235913405</v>
          </cell>
          <cell r="F194">
            <v>-0.50084817500000001</v>
          </cell>
        </row>
        <row r="195">
          <cell r="D195">
            <v>180.01890837863408</v>
          </cell>
          <cell r="F195">
            <v>-0.42337417500000002</v>
          </cell>
        </row>
        <row r="324">
          <cell r="D324">
            <v>105.01873462853405</v>
          </cell>
          <cell r="F324">
            <v>-1.1063051750000001</v>
          </cell>
        </row>
        <row r="325">
          <cell r="D325">
            <v>110.01910660603409</v>
          </cell>
          <cell r="F325">
            <v>-1.0912091750000001</v>
          </cell>
        </row>
        <row r="326">
          <cell r="D326">
            <v>115.01878095503406</v>
          </cell>
          <cell r="F326">
            <v>-1.071742175</v>
          </cell>
        </row>
        <row r="327">
          <cell r="D327">
            <v>120.01882361503408</v>
          </cell>
          <cell r="F327">
            <v>-1.048886175</v>
          </cell>
        </row>
        <row r="328">
          <cell r="D328">
            <v>125.01872054803408</v>
          </cell>
          <cell r="F328">
            <v>-1.0225101750000001</v>
          </cell>
        </row>
        <row r="329">
          <cell r="D329">
            <v>130.01866396303404</v>
          </cell>
          <cell r="F329">
            <v>-0.99360717499999995</v>
          </cell>
        </row>
        <row r="330">
          <cell r="D330">
            <v>135.01885560703408</v>
          </cell>
          <cell r="F330">
            <v>-0.96139917499999994</v>
          </cell>
        </row>
        <row r="331">
          <cell r="D331">
            <v>140.01906961903404</v>
          </cell>
          <cell r="F331">
            <v>-0.925715175</v>
          </cell>
        </row>
        <row r="332">
          <cell r="D332">
            <v>145.01903426453407</v>
          </cell>
          <cell r="F332">
            <v>-0.88465317499999996</v>
          </cell>
        </row>
        <row r="333">
          <cell r="D333">
            <v>150.01867758953409</v>
          </cell>
          <cell r="F333">
            <v>-0.83742617499999994</v>
          </cell>
        </row>
        <row r="334">
          <cell r="D334">
            <v>155.01896093853406</v>
          </cell>
          <cell r="F334">
            <v>-0.78231117499999991</v>
          </cell>
        </row>
        <row r="335">
          <cell r="D335">
            <v>160.01873267303409</v>
          </cell>
          <cell r="F335">
            <v>-0.71944217499999996</v>
          </cell>
        </row>
        <row r="336">
          <cell r="D336">
            <v>165.01911727803412</v>
          </cell>
          <cell r="F336">
            <v>-0.65008817499999993</v>
          </cell>
        </row>
        <row r="337">
          <cell r="D337">
            <v>170.01874093103407</v>
          </cell>
          <cell r="F337">
            <v>-0.57659817499999999</v>
          </cell>
        </row>
        <row r="338">
          <cell r="D338">
            <v>175.01894032253409</v>
          </cell>
          <cell r="F338">
            <v>-0.50277617499999994</v>
          </cell>
        </row>
        <row r="339">
          <cell r="D339">
            <v>180.01893634203407</v>
          </cell>
          <cell r="F339">
            <v>-0.43227417500000004</v>
          </cell>
        </row>
      </sheetData>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BD665-D6CE-403F-8F65-BE4C54C7D53A}">
  <dimension ref="A1:K73"/>
  <sheetViews>
    <sheetView workbookViewId="0"/>
  </sheetViews>
  <sheetFormatPr baseColWidth="10" defaultColWidth="8.83203125" defaultRowHeight="15" x14ac:dyDescent="0.2"/>
  <cols>
    <col min="1" max="1" width="47.5" bestFit="1" customWidth="1"/>
    <col min="2" max="2" width="11.33203125" bestFit="1" customWidth="1"/>
    <col min="3" max="3" width="11.1640625" bestFit="1" customWidth="1"/>
    <col min="4" max="4" width="10.5" bestFit="1" customWidth="1"/>
    <col min="5" max="5" width="15.83203125" bestFit="1" customWidth="1"/>
    <col min="6" max="6" width="13.33203125" bestFit="1" customWidth="1"/>
    <col min="7" max="7" width="25.6640625" bestFit="1" customWidth="1"/>
    <col min="8" max="8" width="32.5" bestFit="1" customWidth="1"/>
    <col min="9" max="9" width="12.5" bestFit="1" customWidth="1"/>
    <col min="10" max="10" width="6.5" bestFit="1" customWidth="1"/>
    <col min="11" max="11" width="12.33203125" bestFit="1" customWidth="1"/>
  </cols>
  <sheetData>
    <row r="1" spans="1:11" x14ac:dyDescent="0.2">
      <c r="A1" s="1" t="s">
        <v>6</v>
      </c>
      <c r="B1" s="1" t="s">
        <v>0</v>
      </c>
      <c r="C1" s="1" t="s">
        <v>1</v>
      </c>
      <c r="D1" s="1" t="s">
        <v>2</v>
      </c>
      <c r="E1" s="1" t="s">
        <v>3</v>
      </c>
      <c r="F1" s="1" t="s">
        <v>4</v>
      </c>
      <c r="G1" s="2" t="s">
        <v>5</v>
      </c>
    </row>
    <row r="2" spans="1:11" x14ac:dyDescent="0.2">
      <c r="A2" s="3" t="s">
        <v>7</v>
      </c>
      <c r="E2">
        <v>7</v>
      </c>
      <c r="G2" s="4">
        <v>45212.65927081235</v>
      </c>
    </row>
    <row r="4" spans="1:11" x14ac:dyDescent="0.2">
      <c r="A4" s="1" t="s">
        <v>8</v>
      </c>
      <c r="B4" s="1" t="s">
        <v>9</v>
      </c>
      <c r="C4" s="1" t="s">
        <v>4</v>
      </c>
      <c r="D4" s="2" t="s">
        <v>10</v>
      </c>
      <c r="E4" s="2" t="s">
        <v>11</v>
      </c>
      <c r="F4" s="2" t="s">
        <v>12</v>
      </c>
      <c r="G4" s="2" t="s">
        <v>13</v>
      </c>
      <c r="H4" s="2" t="s">
        <v>14</v>
      </c>
      <c r="I4" s="2" t="s">
        <v>15</v>
      </c>
      <c r="J4" s="2" t="s">
        <v>16</v>
      </c>
      <c r="K4" s="2" t="s">
        <v>17</v>
      </c>
    </row>
    <row r="5" spans="1:11" x14ac:dyDescent="0.2">
      <c r="A5" s="3" t="s">
        <v>18</v>
      </c>
      <c r="B5">
        <v>0</v>
      </c>
      <c r="D5" s="3" t="s">
        <v>19</v>
      </c>
      <c r="E5" s="3" t="s">
        <v>20</v>
      </c>
      <c r="F5" s="3" t="s">
        <v>21</v>
      </c>
      <c r="G5" s="3" t="s">
        <v>22</v>
      </c>
      <c r="H5" s="3" t="s">
        <v>23</v>
      </c>
      <c r="I5" s="3" t="s">
        <v>24</v>
      </c>
      <c r="J5" s="3" t="s">
        <v>25</v>
      </c>
      <c r="K5" s="3" t="s">
        <v>26</v>
      </c>
    </row>
    <row r="6" spans="1:11" x14ac:dyDescent="0.2">
      <c r="A6" s="3" t="s">
        <v>34</v>
      </c>
      <c r="B6">
        <v>11</v>
      </c>
    </row>
    <row r="7" spans="1:11" x14ac:dyDescent="0.2">
      <c r="A7" s="3" t="s">
        <v>49</v>
      </c>
      <c r="B7">
        <v>1</v>
      </c>
    </row>
    <row r="8" spans="1:11" x14ac:dyDescent="0.2">
      <c r="A8" s="3" t="s">
        <v>47</v>
      </c>
      <c r="B8">
        <v>1</v>
      </c>
    </row>
    <row r="9" spans="1:11" x14ac:dyDescent="0.2">
      <c r="A9" s="3" t="s">
        <v>62</v>
      </c>
      <c r="B9">
        <v>1</v>
      </c>
    </row>
    <row r="10" spans="1:11" x14ac:dyDescent="0.2">
      <c r="A10" s="3" t="s">
        <v>65</v>
      </c>
      <c r="B10">
        <v>1</v>
      </c>
    </row>
    <row r="11" spans="1:11" x14ac:dyDescent="0.2">
      <c r="A11" s="3" t="s">
        <v>67</v>
      </c>
      <c r="B11">
        <v>26</v>
      </c>
    </row>
    <row r="13" spans="1:11" x14ac:dyDescent="0.2">
      <c r="A13" s="1" t="s">
        <v>18</v>
      </c>
    </row>
    <row r="14" spans="1:11" x14ac:dyDescent="0.2">
      <c r="A14" s="1" t="s">
        <v>27</v>
      </c>
      <c r="B14" s="1" t="s">
        <v>28</v>
      </c>
      <c r="C14" s="1" t="s">
        <v>29</v>
      </c>
      <c r="D14" s="1" t="s">
        <v>30</v>
      </c>
      <c r="E14" s="1" t="s">
        <v>31</v>
      </c>
      <c r="F14" s="1" t="s">
        <v>32</v>
      </c>
      <c r="G14" s="1" t="s">
        <v>4</v>
      </c>
      <c r="H14" s="2" t="s">
        <v>33</v>
      </c>
    </row>
    <row r="16" spans="1:11" x14ac:dyDescent="0.2">
      <c r="A16" s="1" t="s">
        <v>34</v>
      </c>
    </row>
    <row r="17" spans="1:8" x14ac:dyDescent="0.2">
      <c r="A17" s="1" t="s">
        <v>27</v>
      </c>
      <c r="B17" s="1" t="s">
        <v>28</v>
      </c>
      <c r="C17" s="1" t="s">
        <v>29</v>
      </c>
      <c r="D17" s="1" t="s">
        <v>30</v>
      </c>
      <c r="E17" s="1" t="s">
        <v>31</v>
      </c>
      <c r="F17" s="1" t="s">
        <v>32</v>
      </c>
      <c r="G17" s="1" t="s">
        <v>4</v>
      </c>
      <c r="H17" s="2" t="s">
        <v>33</v>
      </c>
    </row>
    <row r="18" spans="1:8" x14ac:dyDescent="0.2">
      <c r="A18" s="1" t="s">
        <v>35</v>
      </c>
      <c r="B18" s="3" t="s">
        <v>36</v>
      </c>
      <c r="D18">
        <v>1</v>
      </c>
    </row>
    <row r="19" spans="1:8" x14ac:dyDescent="0.2">
      <c r="A19" s="1" t="s">
        <v>5</v>
      </c>
      <c r="B19" s="3" t="s">
        <v>36</v>
      </c>
      <c r="D19">
        <v>1</v>
      </c>
    </row>
    <row r="20" spans="1:8" x14ac:dyDescent="0.2">
      <c r="A20" s="1" t="s">
        <v>39</v>
      </c>
      <c r="B20" s="3" t="s">
        <v>36</v>
      </c>
      <c r="D20">
        <v>1</v>
      </c>
    </row>
    <row r="21" spans="1:8" x14ac:dyDescent="0.2">
      <c r="A21" s="1" t="s">
        <v>40</v>
      </c>
      <c r="B21" s="3" t="s">
        <v>36</v>
      </c>
      <c r="D21">
        <v>1</v>
      </c>
    </row>
    <row r="22" spans="1:8" x14ac:dyDescent="0.2">
      <c r="A22" s="1" t="s">
        <v>42</v>
      </c>
      <c r="B22" s="3" t="s">
        <v>36</v>
      </c>
      <c r="D22">
        <v>1</v>
      </c>
    </row>
    <row r="23" spans="1:8" x14ac:dyDescent="0.2">
      <c r="A23" s="1" t="s">
        <v>44</v>
      </c>
      <c r="B23" s="3" t="s">
        <v>36</v>
      </c>
      <c r="D23">
        <v>1</v>
      </c>
    </row>
    <row r="24" spans="1:8" x14ac:dyDescent="0.2">
      <c r="A24" s="1" t="s">
        <v>46</v>
      </c>
      <c r="B24" s="3" t="s">
        <v>36</v>
      </c>
      <c r="D24">
        <v>1</v>
      </c>
    </row>
    <row r="25" spans="1:8" x14ac:dyDescent="0.2">
      <c r="A25" s="1" t="s">
        <v>48</v>
      </c>
      <c r="B25" s="3" t="s">
        <v>36</v>
      </c>
      <c r="D25">
        <v>1</v>
      </c>
    </row>
    <row r="26" spans="1:8" x14ac:dyDescent="0.2">
      <c r="A26" s="1" t="s">
        <v>50</v>
      </c>
      <c r="B26" s="3" t="s">
        <v>36</v>
      </c>
      <c r="D26">
        <v>1</v>
      </c>
    </row>
    <row r="27" spans="1:8" x14ac:dyDescent="0.2">
      <c r="A27" s="1" t="s">
        <v>52</v>
      </c>
      <c r="B27" s="3" t="s">
        <v>36</v>
      </c>
      <c r="D27">
        <v>1</v>
      </c>
    </row>
    <row r="28" spans="1:8" x14ac:dyDescent="0.2">
      <c r="A28" s="1" t="s">
        <v>54</v>
      </c>
      <c r="B28" s="3" t="s">
        <v>36</v>
      </c>
      <c r="D28">
        <v>1</v>
      </c>
    </row>
    <row r="30" spans="1:8" x14ac:dyDescent="0.2">
      <c r="A30" s="1" t="s">
        <v>49</v>
      </c>
    </row>
    <row r="31" spans="1:8" x14ac:dyDescent="0.2">
      <c r="A31" s="1" t="s">
        <v>27</v>
      </c>
      <c r="B31" s="1" t="s">
        <v>28</v>
      </c>
      <c r="C31" s="1" t="s">
        <v>29</v>
      </c>
      <c r="D31" s="1" t="s">
        <v>30</v>
      </c>
      <c r="E31" s="1" t="s">
        <v>31</v>
      </c>
      <c r="F31" s="1" t="s">
        <v>32</v>
      </c>
      <c r="G31" s="1" t="s">
        <v>4</v>
      </c>
      <c r="H31" s="2" t="s">
        <v>33</v>
      </c>
    </row>
    <row r="32" spans="1:8" x14ac:dyDescent="0.2">
      <c r="A32" s="1" t="s">
        <v>56</v>
      </c>
      <c r="B32" s="3" t="s">
        <v>36</v>
      </c>
      <c r="D32">
        <v>3</v>
      </c>
    </row>
    <row r="34" spans="1:8" x14ac:dyDescent="0.2">
      <c r="A34" s="1" t="s">
        <v>47</v>
      </c>
    </row>
    <row r="35" spans="1:8" x14ac:dyDescent="0.2">
      <c r="A35" s="1" t="s">
        <v>27</v>
      </c>
      <c r="B35" s="1" t="s">
        <v>28</v>
      </c>
      <c r="C35" s="1" t="s">
        <v>29</v>
      </c>
      <c r="D35" s="1" t="s">
        <v>30</v>
      </c>
      <c r="E35" s="1" t="s">
        <v>31</v>
      </c>
      <c r="F35" s="1" t="s">
        <v>32</v>
      </c>
      <c r="G35" s="1" t="s">
        <v>4</v>
      </c>
      <c r="H35" s="2" t="s">
        <v>33</v>
      </c>
    </row>
    <row r="36" spans="1:8" x14ac:dyDescent="0.2">
      <c r="A36" s="1" t="s">
        <v>60</v>
      </c>
      <c r="B36" s="3" t="s">
        <v>36</v>
      </c>
      <c r="D36">
        <v>3</v>
      </c>
    </row>
    <row r="38" spans="1:8" x14ac:dyDescent="0.2">
      <c r="A38" s="1" t="s">
        <v>62</v>
      </c>
    </row>
    <row r="39" spans="1:8" x14ac:dyDescent="0.2">
      <c r="A39" s="1" t="s">
        <v>27</v>
      </c>
      <c r="B39" s="1" t="s">
        <v>28</v>
      </c>
      <c r="C39" s="1" t="s">
        <v>29</v>
      </c>
      <c r="D39" s="1" t="s">
        <v>30</v>
      </c>
      <c r="E39" s="1" t="s">
        <v>31</v>
      </c>
      <c r="F39" s="1" t="s">
        <v>32</v>
      </c>
      <c r="G39" s="1" t="s">
        <v>4</v>
      </c>
      <c r="H39" s="2" t="s">
        <v>33</v>
      </c>
    </row>
    <row r="40" spans="1:8" x14ac:dyDescent="0.2">
      <c r="A40" s="1" t="s">
        <v>63</v>
      </c>
      <c r="B40" s="3" t="s">
        <v>36</v>
      </c>
      <c r="D40">
        <v>3</v>
      </c>
    </row>
    <row r="42" spans="1:8" x14ac:dyDescent="0.2">
      <c r="A42" s="1" t="s">
        <v>65</v>
      </c>
    </row>
    <row r="43" spans="1:8" x14ac:dyDescent="0.2">
      <c r="A43" s="1" t="s">
        <v>27</v>
      </c>
      <c r="B43" s="1" t="s">
        <v>28</v>
      </c>
      <c r="C43" s="1" t="s">
        <v>29</v>
      </c>
      <c r="D43" s="1" t="s">
        <v>30</v>
      </c>
      <c r="E43" s="1" t="s">
        <v>31</v>
      </c>
      <c r="F43" s="1" t="s">
        <v>32</v>
      </c>
      <c r="G43" s="1" t="s">
        <v>4</v>
      </c>
      <c r="H43" s="2" t="s">
        <v>33</v>
      </c>
    </row>
    <row r="44" spans="1:8" x14ac:dyDescent="0.2">
      <c r="A44" s="1" t="s">
        <v>18</v>
      </c>
      <c r="B44" s="3" t="s">
        <v>36</v>
      </c>
      <c r="D44">
        <v>1</v>
      </c>
    </row>
    <row r="46" spans="1:8" x14ac:dyDescent="0.2">
      <c r="A46" s="1" t="s">
        <v>67</v>
      </c>
    </row>
    <row r="47" spans="1:8" x14ac:dyDescent="0.2">
      <c r="A47" s="1" t="s">
        <v>27</v>
      </c>
      <c r="B47" s="1" t="s">
        <v>28</v>
      </c>
      <c r="C47" s="1" t="s">
        <v>29</v>
      </c>
      <c r="D47" s="1" t="s">
        <v>30</v>
      </c>
      <c r="E47" s="1" t="s">
        <v>31</v>
      </c>
      <c r="F47" s="1" t="s">
        <v>32</v>
      </c>
      <c r="G47" s="1" t="s">
        <v>4</v>
      </c>
      <c r="H47" s="2" t="s">
        <v>33</v>
      </c>
    </row>
    <row r="48" spans="1:8" x14ac:dyDescent="0.2">
      <c r="A48" s="1" t="s">
        <v>35</v>
      </c>
      <c r="B48" s="3" t="s">
        <v>36</v>
      </c>
      <c r="D48">
        <v>432</v>
      </c>
    </row>
    <row r="49" spans="1:4" x14ac:dyDescent="0.2">
      <c r="A49" s="1" t="s">
        <v>500</v>
      </c>
      <c r="B49" s="3" t="s">
        <v>501</v>
      </c>
      <c r="D49">
        <v>432</v>
      </c>
    </row>
    <row r="50" spans="1:4" x14ac:dyDescent="0.2">
      <c r="A50" s="1" t="s">
        <v>502</v>
      </c>
      <c r="B50" s="3" t="s">
        <v>36</v>
      </c>
      <c r="D50">
        <v>432</v>
      </c>
    </row>
    <row r="51" spans="1:4" x14ac:dyDescent="0.2">
      <c r="A51" s="1" t="s">
        <v>504</v>
      </c>
      <c r="B51" s="3" t="s">
        <v>501</v>
      </c>
      <c r="D51">
        <v>432</v>
      </c>
    </row>
    <row r="52" spans="1:4" x14ac:dyDescent="0.2">
      <c r="A52" s="1" t="s">
        <v>505</v>
      </c>
      <c r="B52" s="3" t="s">
        <v>501</v>
      </c>
      <c r="D52">
        <v>432</v>
      </c>
    </row>
    <row r="53" spans="1:4" x14ac:dyDescent="0.2">
      <c r="A53" s="1" t="s">
        <v>506</v>
      </c>
      <c r="B53" s="3" t="s">
        <v>501</v>
      </c>
      <c r="D53">
        <v>432</v>
      </c>
    </row>
    <row r="54" spans="1:4" x14ac:dyDescent="0.2">
      <c r="A54" s="1" t="s">
        <v>507</v>
      </c>
      <c r="B54" s="3" t="s">
        <v>36</v>
      </c>
      <c r="D54">
        <v>432</v>
      </c>
    </row>
    <row r="55" spans="1:4" x14ac:dyDescent="0.2">
      <c r="A55" s="1" t="s">
        <v>509</v>
      </c>
      <c r="B55" s="3" t="s">
        <v>501</v>
      </c>
      <c r="D55">
        <v>432</v>
      </c>
    </row>
    <row r="56" spans="1:4" x14ac:dyDescent="0.2">
      <c r="A56" s="1" t="s">
        <v>510</v>
      </c>
      <c r="B56" s="3" t="s">
        <v>501</v>
      </c>
      <c r="D56">
        <v>432</v>
      </c>
    </row>
    <row r="57" spans="1:4" x14ac:dyDescent="0.2">
      <c r="A57" s="1" t="s">
        <v>511</v>
      </c>
      <c r="B57" s="3" t="s">
        <v>501</v>
      </c>
      <c r="D57">
        <v>432</v>
      </c>
    </row>
    <row r="58" spans="1:4" x14ac:dyDescent="0.2">
      <c r="A58" s="1" t="s">
        <v>512</v>
      </c>
      <c r="B58" s="3" t="s">
        <v>501</v>
      </c>
      <c r="D58">
        <v>432</v>
      </c>
    </row>
    <row r="59" spans="1:4" x14ac:dyDescent="0.2">
      <c r="A59" s="1" t="s">
        <v>513</v>
      </c>
      <c r="B59" s="3" t="s">
        <v>501</v>
      </c>
      <c r="D59">
        <v>432</v>
      </c>
    </row>
    <row r="60" spans="1:4" x14ac:dyDescent="0.2">
      <c r="A60" s="1" t="s">
        <v>514</v>
      </c>
      <c r="B60" s="3" t="s">
        <v>36</v>
      </c>
      <c r="D60">
        <v>432</v>
      </c>
    </row>
    <row r="61" spans="1:4" x14ac:dyDescent="0.2">
      <c r="A61" s="1" t="s">
        <v>515</v>
      </c>
      <c r="B61" s="3" t="s">
        <v>36</v>
      </c>
      <c r="D61">
        <v>432</v>
      </c>
    </row>
    <row r="62" spans="1:4" x14ac:dyDescent="0.2">
      <c r="A62" s="1" t="s">
        <v>517</v>
      </c>
      <c r="B62" s="3" t="s">
        <v>36</v>
      </c>
      <c r="D62">
        <v>432</v>
      </c>
    </row>
    <row r="63" spans="1:4" x14ac:dyDescent="0.2">
      <c r="A63" s="1" t="s">
        <v>519</v>
      </c>
      <c r="B63" s="3" t="s">
        <v>501</v>
      </c>
      <c r="D63">
        <v>432</v>
      </c>
    </row>
    <row r="64" spans="1:4" x14ac:dyDescent="0.2">
      <c r="A64" s="1" t="s">
        <v>520</v>
      </c>
      <c r="B64" s="3" t="s">
        <v>501</v>
      </c>
      <c r="D64">
        <v>432</v>
      </c>
    </row>
    <row r="65" spans="1:4" x14ac:dyDescent="0.2">
      <c r="A65" s="1" t="s">
        <v>521</v>
      </c>
      <c r="B65" s="3" t="s">
        <v>501</v>
      </c>
      <c r="D65">
        <v>432</v>
      </c>
    </row>
    <row r="66" spans="1:4" x14ac:dyDescent="0.2">
      <c r="A66" s="1" t="s">
        <v>522</v>
      </c>
      <c r="B66" s="3" t="s">
        <v>501</v>
      </c>
      <c r="D66">
        <v>432</v>
      </c>
    </row>
    <row r="67" spans="1:4" x14ac:dyDescent="0.2">
      <c r="A67" s="1" t="s">
        <v>523</v>
      </c>
      <c r="B67" s="3" t="s">
        <v>501</v>
      </c>
      <c r="D67">
        <v>432</v>
      </c>
    </row>
    <row r="68" spans="1:4" x14ac:dyDescent="0.2">
      <c r="A68" s="1" t="s">
        <v>524</v>
      </c>
      <c r="B68" s="3" t="s">
        <v>501</v>
      </c>
      <c r="D68">
        <v>432</v>
      </c>
    </row>
    <row r="69" spans="1:4" x14ac:dyDescent="0.2">
      <c r="A69" s="1" t="s">
        <v>525</v>
      </c>
      <c r="B69" s="3" t="s">
        <v>501</v>
      </c>
      <c r="D69">
        <v>432</v>
      </c>
    </row>
    <row r="70" spans="1:4" x14ac:dyDescent="0.2">
      <c r="A70" s="1" t="s">
        <v>526</v>
      </c>
      <c r="B70" s="3" t="s">
        <v>36</v>
      </c>
      <c r="D70">
        <v>432</v>
      </c>
    </row>
    <row r="71" spans="1:4" x14ac:dyDescent="0.2">
      <c r="A71" s="1" t="s">
        <v>527</v>
      </c>
      <c r="B71" s="3" t="s">
        <v>36</v>
      </c>
      <c r="D71">
        <v>432</v>
      </c>
    </row>
    <row r="72" spans="1:4" x14ac:dyDescent="0.2">
      <c r="A72" s="1" t="s">
        <v>528</v>
      </c>
      <c r="B72" s="3" t="s">
        <v>36</v>
      </c>
      <c r="D72">
        <v>432</v>
      </c>
    </row>
    <row r="73" spans="1:4" x14ac:dyDescent="0.2">
      <c r="A73" s="1" t="s">
        <v>529</v>
      </c>
      <c r="B73" s="3" t="s">
        <v>36</v>
      </c>
      <c r="D73">
        <v>432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5B579-D5FE-4C77-8057-CD99E051D93C}">
  <dimension ref="A1"/>
  <sheetViews>
    <sheetView topLeftCell="A13" workbookViewId="0">
      <selection activeCell="V43" sqref="V43"/>
    </sheetView>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D3A65-DCD1-48A8-92C3-238C1D7622A5}">
  <dimension ref="A1"/>
  <sheetViews>
    <sheetView workbookViewId="0"/>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0D25B-C8A3-45BA-8CE7-0D82B0A79D35}">
  <dimension ref="A1:K2"/>
  <sheetViews>
    <sheetView workbookViewId="0"/>
  </sheetViews>
  <sheetFormatPr baseColWidth="10" defaultColWidth="8.83203125" defaultRowHeight="15" x14ac:dyDescent="0.2"/>
  <cols>
    <col min="1" max="1" width="18.5" bestFit="1" customWidth="1"/>
    <col min="2" max="2" width="18.6640625" bestFit="1" customWidth="1"/>
    <col min="3" max="3" width="13.5" bestFit="1" customWidth="1"/>
    <col min="4" max="4" width="13.6640625" bestFit="1" customWidth="1"/>
    <col min="5" max="5" width="58.1640625" bestFit="1" customWidth="1"/>
    <col min="6" max="6" width="8.33203125" bestFit="1" customWidth="1"/>
    <col min="7" max="7" width="15.5" bestFit="1" customWidth="1"/>
    <col min="8" max="8" width="16.33203125" bestFit="1" customWidth="1"/>
    <col min="9" max="9" width="30.5" bestFit="1" customWidth="1"/>
    <col min="10" max="10" width="82.1640625" bestFit="1" customWidth="1"/>
    <col min="11" max="11" width="7.5" bestFit="1" customWidth="1"/>
  </cols>
  <sheetData>
    <row r="1" spans="1:11" x14ac:dyDescent="0.2">
      <c r="A1" s="1" t="s">
        <v>35</v>
      </c>
      <c r="B1" s="1" t="s">
        <v>5</v>
      </c>
      <c r="C1" s="1" t="s">
        <v>39</v>
      </c>
      <c r="D1" s="1" t="s">
        <v>40</v>
      </c>
      <c r="E1" s="1" t="s">
        <v>42</v>
      </c>
      <c r="F1" s="1" t="s">
        <v>44</v>
      </c>
      <c r="G1" s="1" t="s">
        <v>46</v>
      </c>
      <c r="H1" s="1" t="s">
        <v>48</v>
      </c>
      <c r="I1" s="1" t="s">
        <v>50</v>
      </c>
      <c r="J1" s="1" t="s">
        <v>52</v>
      </c>
      <c r="K1" s="1" t="s">
        <v>54</v>
      </c>
    </row>
    <row r="2" spans="1:11" x14ac:dyDescent="0.2">
      <c r="A2" s="3" t="s">
        <v>37</v>
      </c>
      <c r="B2" s="3" t="s">
        <v>38</v>
      </c>
      <c r="C2" s="3" t="s">
        <v>21</v>
      </c>
      <c r="D2" s="3" t="s">
        <v>41</v>
      </c>
      <c r="E2" s="3" t="s">
        <v>43</v>
      </c>
      <c r="F2" s="3" t="s">
        <v>45</v>
      </c>
      <c r="G2" s="3" t="s">
        <v>47</v>
      </c>
      <c r="H2" s="3" t="s">
        <v>49</v>
      </c>
      <c r="I2" s="3" t="s">
        <v>51</v>
      </c>
      <c r="J2" s="3" t="s">
        <v>53</v>
      </c>
      <c r="K2" s="3"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26961-45B5-4DB2-A0E8-4C9D3306D62B}">
  <dimension ref="A1:A4"/>
  <sheetViews>
    <sheetView workbookViewId="0">
      <selection activeCell="A4" sqref="A4"/>
    </sheetView>
  </sheetViews>
  <sheetFormatPr baseColWidth="10" defaultColWidth="8.83203125" defaultRowHeight="15" x14ac:dyDescent="0.2"/>
  <cols>
    <col min="1" max="1" width="91.83203125" customWidth="1"/>
  </cols>
  <sheetData>
    <row r="1" spans="1:1" x14ac:dyDescent="0.2">
      <c r="A1" s="1" t="s">
        <v>56</v>
      </c>
    </row>
    <row r="2" spans="1:1" x14ac:dyDescent="0.2">
      <c r="A2" s="3" t="s">
        <v>57</v>
      </c>
    </row>
    <row r="3" spans="1:1" x14ac:dyDescent="0.2">
      <c r="A3" s="3" t="s">
        <v>58</v>
      </c>
    </row>
    <row r="4" spans="1:1" ht="409.6" x14ac:dyDescent="0.2">
      <c r="A4" s="5"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86E12-3AF8-40BD-911B-4860E81C63D3}">
  <dimension ref="A1:A4"/>
  <sheetViews>
    <sheetView workbookViewId="0"/>
  </sheetViews>
  <sheetFormatPr baseColWidth="10" defaultColWidth="8.83203125" defaultRowHeight="15" x14ac:dyDescent="0.2"/>
  <cols>
    <col min="1" max="1" width="13.83203125" bestFit="1" customWidth="1"/>
  </cols>
  <sheetData>
    <row r="1" spans="1:1" x14ac:dyDescent="0.2">
      <c r="A1" s="1" t="s">
        <v>60</v>
      </c>
    </row>
    <row r="2" spans="1:1" x14ac:dyDescent="0.2">
      <c r="A2" s="3" t="s">
        <v>57</v>
      </c>
    </row>
    <row r="3" spans="1:1" x14ac:dyDescent="0.2">
      <c r="A3" s="3" t="s">
        <v>58</v>
      </c>
    </row>
    <row r="4" spans="1:1" ht="409.6" x14ac:dyDescent="0.2">
      <c r="A4" s="5"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8F801-2846-4D11-A59D-89AB786E81AF}">
  <dimension ref="A1:A4"/>
  <sheetViews>
    <sheetView workbookViewId="0"/>
  </sheetViews>
  <sheetFormatPr baseColWidth="10" defaultColWidth="8.83203125" defaultRowHeight="15" x14ac:dyDescent="0.2"/>
  <cols>
    <col min="1" max="1" width="13.83203125" bestFit="1" customWidth="1"/>
  </cols>
  <sheetData>
    <row r="1" spans="1:1" x14ac:dyDescent="0.2">
      <c r="A1" s="1" t="s">
        <v>63</v>
      </c>
    </row>
    <row r="2" spans="1:1" x14ac:dyDescent="0.2">
      <c r="A2" s="3" t="s">
        <v>57</v>
      </c>
    </row>
    <row r="3" spans="1:1" x14ac:dyDescent="0.2">
      <c r="A3" s="3" t="s">
        <v>58</v>
      </c>
    </row>
    <row r="4" spans="1:1" ht="409.6" x14ac:dyDescent="0.2">
      <c r="A4" s="5" t="s">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80D26-5072-4856-8B1D-2609233D92FA}">
  <dimension ref="A1:A2"/>
  <sheetViews>
    <sheetView workbookViewId="0"/>
  </sheetViews>
  <sheetFormatPr baseColWidth="10" defaultColWidth="8.83203125" defaultRowHeight="15" x14ac:dyDescent="0.2"/>
  <cols>
    <col min="1" max="1" width="14.6640625" bestFit="1" customWidth="1"/>
  </cols>
  <sheetData>
    <row r="1" spans="1:1" x14ac:dyDescent="0.2">
      <c r="A1" s="1" t="s">
        <v>18</v>
      </c>
    </row>
    <row r="2" spans="1:1" x14ac:dyDescent="0.2">
      <c r="A2" s="3"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F1F7-7052-489E-A14F-1D99560FD30B}">
  <dimension ref="A1:AC433"/>
  <sheetViews>
    <sheetView workbookViewId="0">
      <pane ySplit="1" topLeftCell="A2" activePane="bottomLeft" state="frozen"/>
      <selection pane="bottomLeft" activeCell="M2" sqref="M2"/>
    </sheetView>
  </sheetViews>
  <sheetFormatPr baseColWidth="10" defaultColWidth="8.83203125" defaultRowHeight="15" x14ac:dyDescent="0.2"/>
  <cols>
    <col min="1" max="1" width="8.6640625" bestFit="1" customWidth="1"/>
    <col min="2" max="2" width="11" bestFit="1" customWidth="1"/>
    <col min="3" max="3" width="11" style="8" customWidth="1"/>
    <col min="4" max="4" width="10.5" bestFit="1" customWidth="1"/>
    <col min="5" max="5" width="12" style="8" bestFit="1" customWidth="1"/>
    <col min="6" max="6" width="12.6640625" style="8" bestFit="1" customWidth="1"/>
    <col min="7" max="7" width="12" style="8" bestFit="1" customWidth="1"/>
    <col min="8" max="9" width="12" style="8" customWidth="1"/>
    <col min="10" max="10" width="13.1640625" bestFit="1" customWidth="1"/>
    <col min="11" max="11" width="17.6640625" bestFit="1" customWidth="1"/>
    <col min="12" max="12" width="18.33203125" bestFit="1" customWidth="1"/>
    <col min="13" max="13" width="15.5" bestFit="1" customWidth="1"/>
    <col min="14" max="14" width="15.1640625" bestFit="1" customWidth="1"/>
    <col min="15" max="15" width="15" bestFit="1" customWidth="1"/>
    <col min="16" max="16" width="13.6640625" bestFit="1" customWidth="1"/>
    <col min="17" max="17" width="33" bestFit="1" customWidth="1"/>
    <col min="18" max="18" width="26" bestFit="1" customWidth="1"/>
    <col min="19" max="19" width="23.33203125" style="10" customWidth="1"/>
    <col min="20" max="21" width="20.5" style="12" customWidth="1"/>
    <col min="22" max="22" width="20.1640625" style="12" customWidth="1"/>
    <col min="23" max="23" width="30.83203125" bestFit="1" customWidth="1"/>
    <col min="24" max="25" width="31" bestFit="1" customWidth="1"/>
    <col min="26" max="26" width="24.1640625" bestFit="1" customWidth="1"/>
    <col min="27" max="27" width="30.5" bestFit="1" customWidth="1"/>
    <col min="28" max="28" width="27.33203125" bestFit="1" customWidth="1"/>
    <col min="29" max="29" width="32.5" bestFit="1" customWidth="1"/>
  </cols>
  <sheetData>
    <row r="1" spans="1:29" x14ac:dyDescent="0.2">
      <c r="A1" s="1" t="s">
        <v>35</v>
      </c>
      <c r="B1" s="1" t="s">
        <v>500</v>
      </c>
      <c r="C1" s="7" t="s">
        <v>962</v>
      </c>
      <c r="D1" s="1" t="s">
        <v>502</v>
      </c>
      <c r="E1" s="7" t="s">
        <v>504</v>
      </c>
      <c r="F1" s="7" t="s">
        <v>505</v>
      </c>
      <c r="G1" s="7" t="s">
        <v>506</v>
      </c>
      <c r="H1" s="7" t="s">
        <v>970</v>
      </c>
      <c r="I1" s="7" t="s">
        <v>971</v>
      </c>
      <c r="J1" s="1" t="s">
        <v>507</v>
      </c>
      <c r="K1" s="1" t="s">
        <v>509</v>
      </c>
      <c r="L1" s="1" t="s">
        <v>510</v>
      </c>
      <c r="M1" s="1" t="s">
        <v>511</v>
      </c>
      <c r="N1" s="1" t="s">
        <v>512</v>
      </c>
      <c r="O1" s="1" t="s">
        <v>513</v>
      </c>
      <c r="P1" s="1" t="s">
        <v>514</v>
      </c>
      <c r="Q1" s="1" t="s">
        <v>515</v>
      </c>
      <c r="R1" s="1" t="s">
        <v>517</v>
      </c>
      <c r="S1" s="9" t="s">
        <v>519</v>
      </c>
      <c r="T1" s="11" t="s">
        <v>520</v>
      </c>
      <c r="U1" s="11" t="s">
        <v>521</v>
      </c>
      <c r="V1" s="11" t="s">
        <v>522</v>
      </c>
      <c r="W1" s="1" t="s">
        <v>523</v>
      </c>
      <c r="X1" s="1" t="s">
        <v>524</v>
      </c>
      <c r="Y1" s="1" t="s">
        <v>525</v>
      </c>
      <c r="Z1" s="1" t="s">
        <v>526</v>
      </c>
      <c r="AA1" s="1" t="s">
        <v>527</v>
      </c>
      <c r="AB1" s="1" t="s">
        <v>528</v>
      </c>
      <c r="AC1" s="1" t="s">
        <v>529</v>
      </c>
    </row>
    <row r="2" spans="1:29" x14ac:dyDescent="0.2">
      <c r="A2" s="3" t="s">
        <v>68</v>
      </c>
      <c r="B2">
        <v>3780075011.713079</v>
      </c>
      <c r="C2" s="8">
        <f>B2-$B$2</f>
        <v>0</v>
      </c>
      <c r="D2" s="3" t="s">
        <v>503</v>
      </c>
      <c r="E2" s="8">
        <v>402.99994014411158</v>
      </c>
      <c r="F2" s="8">
        <v>-447.40012725528641</v>
      </c>
      <c r="G2" s="8">
        <v>287.50021173829549</v>
      </c>
      <c r="H2" s="8">
        <f>SQRT((E2-398)^2+(F2+447.4)^2)</f>
        <v>4.9999401457309869</v>
      </c>
      <c r="I2" s="8">
        <f>ABS(ATAN((F2+447.4)/(E2-398))*180/3.14159)</f>
        <v>1.4582568550848423E-3</v>
      </c>
      <c r="J2" s="3" t="s">
        <v>508</v>
      </c>
      <c r="K2">
        <v>3780075010.5606418</v>
      </c>
      <c r="L2">
        <v>3780075011.639123</v>
      </c>
      <c r="M2">
        <v>1.4360150098800659</v>
      </c>
      <c r="N2">
        <v>5.0489997863769531</v>
      </c>
      <c r="O2">
        <v>0</v>
      </c>
      <c r="P2" s="3" t="s">
        <v>508</v>
      </c>
      <c r="Q2" s="3" t="s">
        <v>516</v>
      </c>
      <c r="R2" s="3" t="s">
        <v>518</v>
      </c>
      <c r="S2" s="10">
        <v>21.312477999999999</v>
      </c>
      <c r="T2" s="12">
        <v>1.6379000000000001E-2</v>
      </c>
      <c r="U2" s="12">
        <v>-1.2867470000000001</v>
      </c>
      <c r="V2" s="12">
        <v>3.1977999999999999E-2</v>
      </c>
      <c r="W2">
        <v>8.1892999999999994E-2</v>
      </c>
      <c r="X2">
        <v>-6.4337350000000004</v>
      </c>
      <c r="Y2">
        <v>0.159889</v>
      </c>
      <c r="Z2" s="3" t="s">
        <v>508</v>
      </c>
      <c r="AA2" s="3" t="s">
        <v>503</v>
      </c>
      <c r="AB2" s="3" t="s">
        <v>518</v>
      </c>
      <c r="AC2" s="3" t="s">
        <v>530</v>
      </c>
    </row>
    <row r="3" spans="1:29" x14ac:dyDescent="0.2">
      <c r="A3" s="3" t="s">
        <v>69</v>
      </c>
      <c r="B3">
        <v>3780075016.0871849</v>
      </c>
      <c r="C3" s="8">
        <f t="shared" ref="C3:C66" si="0">B3-$B$2</f>
        <v>4.3741059303283691</v>
      </c>
      <c r="D3" s="3" t="s">
        <v>503</v>
      </c>
      <c r="E3" s="8">
        <v>403.00002486031161</v>
      </c>
      <c r="F3" s="8">
        <v>-447.39983061748637</v>
      </c>
      <c r="G3" s="8">
        <v>292.50012976429548</v>
      </c>
      <c r="H3" s="8">
        <f t="shared" ref="H3:H66" si="1">SQRT((E3-398)^2+(F3+447.4)^2)</f>
        <v>5.0000248631806414</v>
      </c>
      <c r="I3" s="8">
        <f t="shared" ref="I3:I66" si="2">ABS(ATAN((F3+447.4)/(E3-398))*180/3.14159)</f>
        <v>1.9409726186685118E-3</v>
      </c>
      <c r="J3" s="3" t="s">
        <v>508</v>
      </c>
      <c r="K3">
        <v>3780075015.025795</v>
      </c>
      <c r="L3">
        <v>3780075016.0480504</v>
      </c>
      <c r="M3">
        <v>1.4360150098800659</v>
      </c>
      <c r="N3">
        <v>5.0440001487731934</v>
      </c>
      <c r="O3">
        <v>0</v>
      </c>
      <c r="P3" s="3" t="s">
        <v>508</v>
      </c>
      <c r="Q3" s="3" t="s">
        <v>516</v>
      </c>
      <c r="R3" s="3" t="s">
        <v>518</v>
      </c>
      <c r="S3" s="10">
        <v>21.305626</v>
      </c>
      <c r="T3" s="12">
        <v>1.5970999999999999E-2</v>
      </c>
      <c r="U3" s="12">
        <v>-1.287004</v>
      </c>
      <c r="V3" s="12">
        <v>3.0894999999999999E-2</v>
      </c>
      <c r="W3">
        <v>7.9853999999999994E-2</v>
      </c>
      <c r="X3">
        <v>-6.4350209999999999</v>
      </c>
      <c r="Y3">
        <v>0.154475</v>
      </c>
      <c r="Z3" s="3" t="s">
        <v>508</v>
      </c>
      <c r="AA3" s="3" t="s">
        <v>503</v>
      </c>
      <c r="AB3" s="3" t="s">
        <v>518</v>
      </c>
      <c r="AC3" s="3" t="s">
        <v>531</v>
      </c>
    </row>
    <row r="4" spans="1:29" x14ac:dyDescent="0.2">
      <c r="A4" s="3" t="s">
        <v>70</v>
      </c>
      <c r="B4">
        <v>3780075020.5927367</v>
      </c>
      <c r="C4" s="8">
        <f t="shared" si="0"/>
        <v>8.8796577453613281</v>
      </c>
      <c r="D4" s="3" t="s">
        <v>503</v>
      </c>
      <c r="E4" s="8">
        <v>402.99995926191156</v>
      </c>
      <c r="F4" s="8">
        <v>-447.39986029448636</v>
      </c>
      <c r="G4" s="8">
        <v>297.50012969129551</v>
      </c>
      <c r="H4" s="8">
        <f t="shared" si="1"/>
        <v>4.9999592638633352</v>
      </c>
      <c r="I4" s="8">
        <f t="shared" si="2"/>
        <v>1.6009216565153594E-3</v>
      </c>
      <c r="J4" s="3" t="s">
        <v>508</v>
      </c>
      <c r="K4">
        <v>3780075019.5481424</v>
      </c>
      <c r="L4">
        <v>3780075020.5597062</v>
      </c>
      <c r="M4">
        <v>1.4360150098800659</v>
      </c>
      <c r="N4">
        <v>5.0430002212524414</v>
      </c>
      <c r="O4">
        <v>0</v>
      </c>
      <c r="P4" s="3" t="s">
        <v>508</v>
      </c>
      <c r="Q4" s="3" t="s">
        <v>516</v>
      </c>
      <c r="R4" s="3" t="s">
        <v>518</v>
      </c>
      <c r="S4" s="10">
        <v>21.309822</v>
      </c>
      <c r="T4" s="12">
        <v>1.5692000000000001E-2</v>
      </c>
      <c r="U4" s="12">
        <v>-1.278009</v>
      </c>
      <c r="V4" s="12">
        <v>2.9607000000000001E-2</v>
      </c>
      <c r="W4">
        <v>7.8458E-2</v>
      </c>
      <c r="X4">
        <v>-6.3900459999999999</v>
      </c>
      <c r="Y4">
        <v>0.148036</v>
      </c>
      <c r="Z4" s="3" t="s">
        <v>508</v>
      </c>
      <c r="AA4" s="3" t="s">
        <v>503</v>
      </c>
      <c r="AB4" s="3" t="s">
        <v>518</v>
      </c>
      <c r="AC4" s="3" t="s">
        <v>532</v>
      </c>
    </row>
    <row r="5" spans="1:29" x14ac:dyDescent="0.2">
      <c r="A5" s="3" t="s">
        <v>71</v>
      </c>
      <c r="B5">
        <v>3780075025.3477974</v>
      </c>
      <c r="C5" s="8">
        <f t="shared" si="0"/>
        <v>13.634718418121338</v>
      </c>
      <c r="D5" s="3" t="s">
        <v>503</v>
      </c>
      <c r="E5" s="8">
        <v>402.99993362511157</v>
      </c>
      <c r="F5" s="8">
        <v>-447.40008616308637</v>
      </c>
      <c r="G5" s="8">
        <v>302.50007394829549</v>
      </c>
      <c r="H5" s="8">
        <f t="shared" si="1"/>
        <v>4.9999336258539842</v>
      </c>
      <c r="I5" s="8">
        <f t="shared" si="2"/>
        <v>9.8737018124086065E-4</v>
      </c>
      <c r="J5" s="3" t="s">
        <v>508</v>
      </c>
      <c r="K5">
        <v>3780075024.1800823</v>
      </c>
      <c r="L5">
        <v>3780075025.274827</v>
      </c>
      <c r="M5">
        <v>1.4360150098800659</v>
      </c>
      <c r="N5">
        <v>5.0520000457763672</v>
      </c>
      <c r="O5">
        <v>0</v>
      </c>
      <c r="P5" s="3" t="s">
        <v>508</v>
      </c>
      <c r="Q5" s="3" t="s">
        <v>516</v>
      </c>
      <c r="R5" s="3" t="s">
        <v>518</v>
      </c>
      <c r="S5" s="10">
        <v>21.308696000000001</v>
      </c>
      <c r="T5" s="12">
        <v>1.5533999999999999E-2</v>
      </c>
      <c r="U5" s="12">
        <v>-1.2633730000000001</v>
      </c>
      <c r="V5" s="12">
        <v>2.776E-2</v>
      </c>
      <c r="W5">
        <v>7.7669000000000002E-2</v>
      </c>
      <c r="X5">
        <v>-6.3168639999999998</v>
      </c>
      <c r="Y5">
        <v>0.13879900000000001</v>
      </c>
      <c r="Z5" s="3" t="s">
        <v>508</v>
      </c>
      <c r="AA5" s="3" t="s">
        <v>503</v>
      </c>
      <c r="AB5" s="3" t="s">
        <v>518</v>
      </c>
      <c r="AC5" s="3" t="s">
        <v>533</v>
      </c>
    </row>
    <row r="6" spans="1:29" x14ac:dyDescent="0.2">
      <c r="A6" s="3" t="s">
        <v>72</v>
      </c>
      <c r="B6">
        <v>3780075029.7264185</v>
      </c>
      <c r="C6" s="8">
        <f t="shared" si="0"/>
        <v>18.013339519500732</v>
      </c>
      <c r="D6" s="3" t="s">
        <v>503</v>
      </c>
      <c r="E6" s="8">
        <v>402.99991200071162</v>
      </c>
      <c r="F6" s="8">
        <v>-447.40000010468634</v>
      </c>
      <c r="G6" s="8">
        <v>307.50008783929553</v>
      </c>
      <c r="H6" s="8">
        <f t="shared" si="1"/>
        <v>4.9999120007116185</v>
      </c>
      <c r="I6" s="8">
        <f t="shared" si="2"/>
        <v>1.1996394980531353E-6</v>
      </c>
      <c r="J6" s="3" t="s">
        <v>508</v>
      </c>
      <c r="K6">
        <v>3780075028.658123</v>
      </c>
      <c r="L6">
        <v>3780075029.6827478</v>
      </c>
      <c r="M6">
        <v>1.4360150098800659</v>
      </c>
      <c r="N6">
        <v>5.0469999313354492</v>
      </c>
      <c r="O6">
        <v>0</v>
      </c>
      <c r="P6" s="3" t="s">
        <v>508</v>
      </c>
      <c r="Q6" s="3" t="s">
        <v>516</v>
      </c>
      <c r="R6" s="3" t="s">
        <v>518</v>
      </c>
      <c r="S6" s="10">
        <v>21.322188000000001</v>
      </c>
      <c r="T6" s="12">
        <v>1.5499000000000001E-2</v>
      </c>
      <c r="U6" s="12">
        <v>-1.2465440000000001</v>
      </c>
      <c r="V6" s="12">
        <v>2.6075999999999998E-2</v>
      </c>
      <c r="W6">
        <v>7.7496999999999996E-2</v>
      </c>
      <c r="X6">
        <v>-6.2327180000000002</v>
      </c>
      <c r="Y6">
        <v>0.13037899999999999</v>
      </c>
      <c r="Z6" s="3" t="s">
        <v>508</v>
      </c>
      <c r="AA6" s="3" t="s">
        <v>503</v>
      </c>
      <c r="AB6" s="3" t="s">
        <v>518</v>
      </c>
      <c r="AC6" s="3" t="s">
        <v>534</v>
      </c>
    </row>
    <row r="7" spans="1:29" x14ac:dyDescent="0.2">
      <c r="A7" s="3" t="s">
        <v>73</v>
      </c>
      <c r="B7">
        <v>3780075034.2929049</v>
      </c>
      <c r="C7" s="8">
        <f t="shared" si="0"/>
        <v>22.579825878143311</v>
      </c>
      <c r="D7" s="3" t="s">
        <v>503</v>
      </c>
      <c r="E7" s="8">
        <v>403.0002156223116</v>
      </c>
      <c r="F7" s="8">
        <v>-447.39991375888633</v>
      </c>
      <c r="G7" s="8">
        <v>312.5000940562955</v>
      </c>
      <c r="H7" s="8">
        <f t="shared" si="1"/>
        <v>5.000215623055321</v>
      </c>
      <c r="I7" s="8">
        <f t="shared" si="2"/>
        <v>9.8820858520331633E-4</v>
      </c>
      <c r="J7" s="3" t="s">
        <v>508</v>
      </c>
      <c r="K7">
        <v>3780075033.1627407</v>
      </c>
      <c r="L7">
        <v>3780075034.209867</v>
      </c>
      <c r="M7">
        <v>1.4360150098800659</v>
      </c>
      <c r="N7">
        <v>5.0430002212524414</v>
      </c>
      <c r="O7">
        <v>0</v>
      </c>
      <c r="P7" s="3" t="s">
        <v>508</v>
      </c>
      <c r="Q7" s="3" t="s">
        <v>516</v>
      </c>
      <c r="R7" s="3" t="s">
        <v>518</v>
      </c>
      <c r="S7" s="10">
        <v>21.338954000000001</v>
      </c>
      <c r="T7" s="12">
        <v>1.5604E-2</v>
      </c>
      <c r="U7" s="12">
        <v>-1.2321249999999999</v>
      </c>
      <c r="V7" s="12">
        <v>2.4480999999999999E-2</v>
      </c>
      <c r="W7">
        <v>7.8020000000000006E-2</v>
      </c>
      <c r="X7">
        <v>-6.1606259999999997</v>
      </c>
      <c r="Y7">
        <v>0.122406</v>
      </c>
      <c r="Z7" s="3" t="s">
        <v>508</v>
      </c>
      <c r="AA7" s="3" t="s">
        <v>503</v>
      </c>
      <c r="AB7" s="3" t="s">
        <v>518</v>
      </c>
      <c r="AC7" s="3" t="s">
        <v>535</v>
      </c>
    </row>
    <row r="8" spans="1:29" x14ac:dyDescent="0.2">
      <c r="A8" s="3" t="s">
        <v>74</v>
      </c>
      <c r="B8">
        <v>3780075038.8407001</v>
      </c>
      <c r="C8" s="8">
        <f t="shared" si="0"/>
        <v>27.127621173858643</v>
      </c>
      <c r="D8" s="3" t="s">
        <v>503</v>
      </c>
      <c r="E8" s="8">
        <v>402.99999054691159</v>
      </c>
      <c r="F8" s="8">
        <v>-447.40007693328641</v>
      </c>
      <c r="G8" s="8">
        <v>317.50015399229551</v>
      </c>
      <c r="H8" s="8">
        <f t="shared" si="1"/>
        <v>4.9999905475034643</v>
      </c>
      <c r="I8" s="8">
        <f t="shared" si="2"/>
        <v>8.8159293471089446E-4</v>
      </c>
      <c r="J8" s="3" t="s">
        <v>508</v>
      </c>
      <c r="K8">
        <v>3780075037.6579762</v>
      </c>
      <c r="L8">
        <v>3780075038.7687302</v>
      </c>
      <c r="M8">
        <v>1.4360150098800659</v>
      </c>
      <c r="N8">
        <v>5.0469999313354492</v>
      </c>
      <c r="O8">
        <v>0</v>
      </c>
      <c r="P8" s="3" t="s">
        <v>508</v>
      </c>
      <c r="Q8" s="3" t="s">
        <v>516</v>
      </c>
      <c r="R8" s="3" t="s">
        <v>518</v>
      </c>
      <c r="S8" s="10">
        <v>21.388339999999999</v>
      </c>
      <c r="T8" s="12">
        <v>1.5661999999999999E-2</v>
      </c>
      <c r="U8" s="12">
        <v>-1.2210190000000001</v>
      </c>
      <c r="V8" s="12">
        <v>2.3307000000000001E-2</v>
      </c>
      <c r="W8">
        <v>7.8308000000000003E-2</v>
      </c>
      <c r="X8">
        <v>-6.1050950000000004</v>
      </c>
      <c r="Y8">
        <v>0.116537</v>
      </c>
      <c r="Z8" s="3" t="s">
        <v>508</v>
      </c>
      <c r="AA8" s="3" t="s">
        <v>503</v>
      </c>
      <c r="AB8" s="3" t="s">
        <v>518</v>
      </c>
      <c r="AC8" s="3" t="s">
        <v>536</v>
      </c>
    </row>
    <row r="9" spans="1:29" x14ac:dyDescent="0.2">
      <c r="A9" s="3" t="s">
        <v>75</v>
      </c>
      <c r="B9">
        <v>3780075043.2997584</v>
      </c>
      <c r="C9" s="8">
        <f t="shared" si="0"/>
        <v>31.586679458618164</v>
      </c>
      <c r="D9" s="3" t="s">
        <v>503</v>
      </c>
      <c r="E9" s="8">
        <v>402.99989338011159</v>
      </c>
      <c r="F9" s="8">
        <v>-447.40017093348638</v>
      </c>
      <c r="G9" s="8">
        <v>322.50000582729547</v>
      </c>
      <c r="H9" s="8">
        <f t="shared" si="1"/>
        <v>4.9998933830334744</v>
      </c>
      <c r="I9" s="8">
        <f t="shared" si="2"/>
        <v>1.9587968927230505E-3</v>
      </c>
      <c r="J9" s="3" t="s">
        <v>508</v>
      </c>
      <c r="K9">
        <v>3780075042.2109609</v>
      </c>
      <c r="L9">
        <v>3780075043.2465305</v>
      </c>
      <c r="M9">
        <v>1.4360150098800659</v>
      </c>
      <c r="N9">
        <v>5.0440001487731934</v>
      </c>
      <c r="O9">
        <v>0</v>
      </c>
      <c r="P9" s="3" t="s">
        <v>508</v>
      </c>
      <c r="Q9" s="3" t="s">
        <v>516</v>
      </c>
      <c r="R9" s="3" t="s">
        <v>518</v>
      </c>
      <c r="S9" s="10">
        <v>21.431864000000001</v>
      </c>
      <c r="T9" s="12">
        <v>1.5630999999999999E-2</v>
      </c>
      <c r="U9" s="12">
        <v>-1.212002</v>
      </c>
      <c r="V9" s="12">
        <v>2.2313E-2</v>
      </c>
      <c r="W9">
        <v>7.8153E-2</v>
      </c>
      <c r="X9">
        <v>-6.060009</v>
      </c>
      <c r="Y9">
        <v>0.111566</v>
      </c>
      <c r="Z9" s="3" t="s">
        <v>508</v>
      </c>
      <c r="AA9" s="3" t="s">
        <v>503</v>
      </c>
      <c r="AB9" s="3" t="s">
        <v>518</v>
      </c>
      <c r="AC9" s="3" t="s">
        <v>537</v>
      </c>
    </row>
    <row r="10" spans="1:29" x14ac:dyDescent="0.2">
      <c r="A10" s="3" t="s">
        <v>76</v>
      </c>
      <c r="B10">
        <v>3780075047.7481208</v>
      </c>
      <c r="C10" s="8">
        <f t="shared" si="0"/>
        <v>36.035041809082031</v>
      </c>
      <c r="D10" s="3" t="s">
        <v>503</v>
      </c>
      <c r="E10" s="8">
        <v>402.99992945231162</v>
      </c>
      <c r="F10" s="8">
        <v>-447.39979152308638</v>
      </c>
      <c r="G10" s="8">
        <v>327.50012068829551</v>
      </c>
      <c r="H10" s="8">
        <f t="shared" si="1"/>
        <v>4.9999294566579424</v>
      </c>
      <c r="I10" s="8">
        <f t="shared" si="2"/>
        <v>2.3890051792797452E-3</v>
      </c>
      <c r="J10" s="3" t="s">
        <v>508</v>
      </c>
      <c r="K10">
        <v>3780075046.6626806</v>
      </c>
      <c r="L10">
        <v>3780075047.6998582</v>
      </c>
      <c r="M10">
        <v>1.4360150098800659</v>
      </c>
      <c r="N10">
        <v>5.0520000457763672</v>
      </c>
      <c r="O10">
        <v>0</v>
      </c>
      <c r="P10" s="3" t="s">
        <v>508</v>
      </c>
      <c r="Q10" s="3" t="s">
        <v>516</v>
      </c>
      <c r="R10" s="3" t="s">
        <v>518</v>
      </c>
      <c r="S10" s="10">
        <v>21.462178000000002</v>
      </c>
      <c r="T10" s="12">
        <v>1.5486E-2</v>
      </c>
      <c r="U10" s="12">
        <v>-1.202426</v>
      </c>
      <c r="V10" s="12">
        <v>2.1405E-2</v>
      </c>
      <c r="W10">
        <v>7.7431E-2</v>
      </c>
      <c r="X10">
        <v>-6.01213</v>
      </c>
      <c r="Y10">
        <v>0.107025</v>
      </c>
      <c r="Z10" s="3" t="s">
        <v>508</v>
      </c>
      <c r="AA10" s="3" t="s">
        <v>503</v>
      </c>
      <c r="AB10" s="3" t="s">
        <v>518</v>
      </c>
      <c r="AC10" s="3" t="s">
        <v>538</v>
      </c>
    </row>
    <row r="11" spans="1:29" x14ac:dyDescent="0.2">
      <c r="A11" s="3" t="s">
        <v>77</v>
      </c>
      <c r="B11">
        <v>3780075052.3199673</v>
      </c>
      <c r="C11" s="8">
        <f t="shared" si="0"/>
        <v>40.606888294219971</v>
      </c>
      <c r="D11" s="3" t="s">
        <v>503</v>
      </c>
      <c r="E11" s="8">
        <v>403.00010687471161</v>
      </c>
      <c r="F11" s="8">
        <v>-447.39997340601974</v>
      </c>
      <c r="G11" s="8">
        <v>332.50004984329547</v>
      </c>
      <c r="H11" s="8">
        <f t="shared" si="1"/>
        <v>5.0001068747823272</v>
      </c>
      <c r="I11" s="8">
        <f t="shared" si="2"/>
        <v>3.0473830925314288E-4</v>
      </c>
      <c r="J11" s="3" t="s">
        <v>508</v>
      </c>
      <c r="K11">
        <v>3780075051.1481233</v>
      </c>
      <c r="L11">
        <v>3780075052.2386255</v>
      </c>
      <c r="M11">
        <v>1.4360150098800659</v>
      </c>
      <c r="N11">
        <v>5.0469999313354492</v>
      </c>
      <c r="O11">
        <v>0</v>
      </c>
      <c r="P11" s="3" t="s">
        <v>508</v>
      </c>
      <c r="Q11" s="3" t="s">
        <v>516</v>
      </c>
      <c r="R11" s="3" t="s">
        <v>518</v>
      </c>
      <c r="S11" s="10">
        <v>21.518494</v>
      </c>
      <c r="T11" s="12">
        <v>1.5204000000000001E-2</v>
      </c>
      <c r="U11" s="12">
        <v>-1.1905749999999999</v>
      </c>
      <c r="V11" s="12">
        <v>2.0676E-2</v>
      </c>
      <c r="W11">
        <v>7.6019000000000003E-2</v>
      </c>
      <c r="X11">
        <v>-5.9528740000000004</v>
      </c>
      <c r="Y11">
        <v>0.10338</v>
      </c>
      <c r="Z11" s="3" t="s">
        <v>508</v>
      </c>
      <c r="AA11" s="3" t="s">
        <v>503</v>
      </c>
      <c r="AB11" s="3" t="s">
        <v>518</v>
      </c>
      <c r="AC11" s="3" t="s">
        <v>539</v>
      </c>
    </row>
    <row r="12" spans="1:29" x14ac:dyDescent="0.2">
      <c r="A12" s="3" t="s">
        <v>78</v>
      </c>
      <c r="B12">
        <v>3780075056.8490353</v>
      </c>
      <c r="C12" s="8">
        <f t="shared" si="0"/>
        <v>45.135956287384033</v>
      </c>
      <c r="D12" s="3" t="s">
        <v>503</v>
      </c>
      <c r="E12" s="8">
        <v>402.99975606951159</v>
      </c>
      <c r="F12" s="8">
        <v>-447.40007329808634</v>
      </c>
      <c r="G12" s="8">
        <v>337.50020070029552</v>
      </c>
      <c r="H12" s="8">
        <f t="shared" si="1"/>
        <v>4.9997560700488775</v>
      </c>
      <c r="I12" s="8">
        <f t="shared" si="2"/>
        <v>8.3997588754683948E-4</v>
      </c>
      <c r="J12" s="3" t="s">
        <v>508</v>
      </c>
      <c r="K12">
        <v>3780075055.7119942</v>
      </c>
      <c r="L12">
        <v>3780075056.744081</v>
      </c>
      <c r="M12">
        <v>1.4360150098800659</v>
      </c>
      <c r="N12">
        <v>5.0469999313354492</v>
      </c>
      <c r="O12">
        <v>0</v>
      </c>
      <c r="P12" s="3" t="s">
        <v>508</v>
      </c>
      <c r="Q12" s="3" t="s">
        <v>516</v>
      </c>
      <c r="R12" s="3" t="s">
        <v>518</v>
      </c>
      <c r="S12" s="10">
        <v>21.569655999999998</v>
      </c>
      <c r="T12" s="12">
        <v>1.4678999999999999E-2</v>
      </c>
      <c r="U12" s="12">
        <v>-1.173924</v>
      </c>
      <c r="V12" s="12">
        <v>1.9838999999999999E-2</v>
      </c>
      <c r="W12">
        <v>7.3393E-2</v>
      </c>
      <c r="X12">
        <v>-5.8696190000000001</v>
      </c>
      <c r="Y12">
        <v>9.9194000000000004E-2</v>
      </c>
      <c r="Z12" s="3" t="s">
        <v>508</v>
      </c>
      <c r="AA12" s="3" t="s">
        <v>503</v>
      </c>
      <c r="AB12" s="3" t="s">
        <v>518</v>
      </c>
      <c r="AC12" s="3" t="s">
        <v>540</v>
      </c>
    </row>
    <row r="13" spans="1:29" x14ac:dyDescent="0.2">
      <c r="A13" s="3" t="s">
        <v>79</v>
      </c>
      <c r="B13">
        <v>3780075061.3429761</v>
      </c>
      <c r="C13" s="8">
        <f t="shared" si="0"/>
        <v>49.629897117614746</v>
      </c>
      <c r="D13" s="3" t="s">
        <v>503</v>
      </c>
      <c r="E13" s="8">
        <v>402.99979973711163</v>
      </c>
      <c r="F13" s="8">
        <v>-447.39975414368638</v>
      </c>
      <c r="G13" s="8">
        <v>342.50007274529548</v>
      </c>
      <c r="H13" s="8">
        <f t="shared" si="1"/>
        <v>4.9997997431564043</v>
      </c>
      <c r="I13" s="8">
        <f t="shared" si="2"/>
        <v>2.8174210495384468E-3</v>
      </c>
      <c r="J13" s="3" t="s">
        <v>508</v>
      </c>
      <c r="K13">
        <v>3780075060.2566895</v>
      </c>
      <c r="L13">
        <v>3780075061.2951303</v>
      </c>
      <c r="M13">
        <v>1.4360150098800659</v>
      </c>
      <c r="N13">
        <v>5.0469999313354492</v>
      </c>
      <c r="O13">
        <v>0</v>
      </c>
      <c r="P13" s="3" t="s">
        <v>508</v>
      </c>
      <c r="Q13" s="3" t="s">
        <v>516</v>
      </c>
      <c r="R13" s="3" t="s">
        <v>518</v>
      </c>
      <c r="S13" s="10">
        <v>21.573314</v>
      </c>
      <c r="T13" s="12">
        <v>1.4E-2</v>
      </c>
      <c r="U13" s="12">
        <v>-1.151789</v>
      </c>
      <c r="V13" s="12">
        <v>1.9077E-2</v>
      </c>
      <c r="W13">
        <v>6.9998000000000005E-2</v>
      </c>
      <c r="X13">
        <v>-5.7589459999999999</v>
      </c>
      <c r="Y13">
        <v>9.5382999999999996E-2</v>
      </c>
      <c r="Z13" s="3" t="s">
        <v>508</v>
      </c>
      <c r="AA13" s="3" t="s">
        <v>503</v>
      </c>
      <c r="AB13" s="3" t="s">
        <v>518</v>
      </c>
      <c r="AC13" s="3" t="s">
        <v>541</v>
      </c>
    </row>
    <row r="14" spans="1:29" x14ac:dyDescent="0.2">
      <c r="A14" s="3" t="s">
        <v>80</v>
      </c>
      <c r="B14">
        <v>3780075067.8880982</v>
      </c>
      <c r="C14" s="8">
        <f t="shared" si="0"/>
        <v>56.175019264221191</v>
      </c>
      <c r="D14" s="3" t="s">
        <v>503</v>
      </c>
      <c r="E14" s="8">
        <v>408.0001996171116</v>
      </c>
      <c r="F14" s="8">
        <v>-447.39997065618633</v>
      </c>
      <c r="G14" s="8">
        <v>342.49976853075628</v>
      </c>
      <c r="H14" s="8">
        <f t="shared" si="1"/>
        <v>10.000199617154657</v>
      </c>
      <c r="I14" s="8">
        <f t="shared" si="2"/>
        <v>1.6812445366094005E-4</v>
      </c>
      <c r="J14" s="3" t="s">
        <v>508</v>
      </c>
      <c r="K14">
        <v>3780075066.7904897</v>
      </c>
      <c r="L14">
        <v>3780075067.8402495</v>
      </c>
      <c r="M14">
        <v>1.4360150098800659</v>
      </c>
      <c r="N14">
        <v>5.0489997863769531</v>
      </c>
      <c r="O14">
        <v>0</v>
      </c>
      <c r="P14" s="3" t="s">
        <v>508</v>
      </c>
      <c r="Q14" s="3" t="s">
        <v>516</v>
      </c>
      <c r="R14" s="3" t="s">
        <v>518</v>
      </c>
      <c r="S14" s="10">
        <v>21.572524000000001</v>
      </c>
      <c r="T14" s="12">
        <v>1.4345999999999999E-2</v>
      </c>
      <c r="U14" s="12">
        <v>-1.1353470000000001</v>
      </c>
      <c r="V14" s="12">
        <v>1.9813000000000001E-2</v>
      </c>
      <c r="W14">
        <v>7.1729000000000001E-2</v>
      </c>
      <c r="X14">
        <v>-5.676736</v>
      </c>
      <c r="Y14">
        <v>9.9062999999999998E-2</v>
      </c>
      <c r="Z14" s="3" t="s">
        <v>508</v>
      </c>
      <c r="AA14" s="3" t="s">
        <v>503</v>
      </c>
      <c r="AB14" s="3" t="s">
        <v>518</v>
      </c>
      <c r="AC14" s="3" t="s">
        <v>542</v>
      </c>
    </row>
    <row r="15" spans="1:29" x14ac:dyDescent="0.2">
      <c r="A15" s="3" t="s">
        <v>81</v>
      </c>
      <c r="B15">
        <v>3780075072.2761865</v>
      </c>
      <c r="C15" s="8">
        <f t="shared" si="0"/>
        <v>60.563107490539551</v>
      </c>
      <c r="D15" s="3" t="s">
        <v>503</v>
      </c>
      <c r="E15" s="8">
        <v>408.00015594951162</v>
      </c>
      <c r="F15" s="8">
        <v>-447.39978981058636</v>
      </c>
      <c r="G15" s="8">
        <v>337.49989648575632</v>
      </c>
      <c r="H15" s="8">
        <f t="shared" si="1"/>
        <v>10.000155951720567</v>
      </c>
      <c r="I15" s="8">
        <f t="shared" si="2"/>
        <v>1.2042788662646662E-3</v>
      </c>
      <c r="J15" s="3" t="s">
        <v>508</v>
      </c>
      <c r="K15">
        <v>3780075071.2096472</v>
      </c>
      <c r="L15">
        <v>3780075072.2272258</v>
      </c>
      <c r="M15">
        <v>1.4360150098800659</v>
      </c>
      <c r="N15">
        <v>5.0440001487731934</v>
      </c>
      <c r="O15">
        <v>0</v>
      </c>
      <c r="P15" s="3" t="s">
        <v>508</v>
      </c>
      <c r="Q15" s="3" t="s">
        <v>516</v>
      </c>
      <c r="R15" s="3" t="s">
        <v>518</v>
      </c>
      <c r="S15" s="10">
        <v>21.584786000000001</v>
      </c>
      <c r="T15" s="12">
        <v>1.5049E-2</v>
      </c>
      <c r="U15" s="12">
        <v>-1.155548</v>
      </c>
      <c r="V15" s="12">
        <v>2.0740000000000001E-2</v>
      </c>
      <c r="W15">
        <v>7.5245999999999993E-2</v>
      </c>
      <c r="X15">
        <v>-5.7777390000000004</v>
      </c>
      <c r="Y15">
        <v>0.103699</v>
      </c>
      <c r="Z15" s="3" t="s">
        <v>508</v>
      </c>
      <c r="AA15" s="3" t="s">
        <v>503</v>
      </c>
      <c r="AB15" s="3" t="s">
        <v>518</v>
      </c>
      <c r="AC15" s="3" t="s">
        <v>543</v>
      </c>
    </row>
    <row r="16" spans="1:29" x14ac:dyDescent="0.2">
      <c r="A16" s="3" t="s">
        <v>82</v>
      </c>
      <c r="B16">
        <v>3780075076.8816814</v>
      </c>
      <c r="C16" s="8">
        <f t="shared" si="0"/>
        <v>65.168602466583252</v>
      </c>
      <c r="D16" s="3" t="s">
        <v>503</v>
      </c>
      <c r="E16" s="8">
        <v>408.00000675471159</v>
      </c>
      <c r="F16" s="8">
        <v>-447.40018991851974</v>
      </c>
      <c r="G16" s="8">
        <v>332.50024562875632</v>
      </c>
      <c r="H16" s="8">
        <f t="shared" si="1"/>
        <v>10.000006756515043</v>
      </c>
      <c r="I16" s="8">
        <f t="shared" si="2"/>
        <v>1.0881531473725756E-3</v>
      </c>
      <c r="J16" s="3" t="s">
        <v>508</v>
      </c>
      <c r="K16">
        <v>3780075075.7113457</v>
      </c>
      <c r="L16">
        <v>3780075076.8367062</v>
      </c>
      <c r="M16">
        <v>1.4360150098800659</v>
      </c>
      <c r="N16">
        <v>5.0489997863769531</v>
      </c>
      <c r="O16">
        <v>0</v>
      </c>
      <c r="P16" s="3" t="s">
        <v>508</v>
      </c>
      <c r="Q16" s="3" t="s">
        <v>516</v>
      </c>
      <c r="R16" s="3" t="s">
        <v>518</v>
      </c>
      <c r="S16" s="10">
        <v>21.566531999999999</v>
      </c>
      <c r="T16" s="12">
        <v>1.5570000000000001E-2</v>
      </c>
      <c r="U16" s="12">
        <v>-1.1699090000000001</v>
      </c>
      <c r="V16" s="12">
        <v>2.1680999999999999E-2</v>
      </c>
      <c r="W16">
        <v>7.7850000000000003E-2</v>
      </c>
      <c r="X16">
        <v>-5.8495460000000001</v>
      </c>
      <c r="Y16">
        <v>0.108405</v>
      </c>
      <c r="Z16" s="3" t="s">
        <v>508</v>
      </c>
      <c r="AA16" s="3" t="s">
        <v>503</v>
      </c>
      <c r="AB16" s="3" t="s">
        <v>518</v>
      </c>
      <c r="AC16" s="3" t="s">
        <v>544</v>
      </c>
    </row>
    <row r="17" spans="1:29" x14ac:dyDescent="0.2">
      <c r="A17" s="3" t="s">
        <v>83</v>
      </c>
      <c r="B17">
        <v>3780075081.236043</v>
      </c>
      <c r="C17" s="8">
        <f t="shared" si="0"/>
        <v>69.522964000701904</v>
      </c>
      <c r="D17" s="3" t="s">
        <v>503</v>
      </c>
      <c r="E17" s="8">
        <v>407.99982933231161</v>
      </c>
      <c r="F17" s="8">
        <v>-447.40000803558632</v>
      </c>
      <c r="G17" s="8">
        <v>327.49981647375625</v>
      </c>
      <c r="H17" s="8">
        <f t="shared" si="1"/>
        <v>9.9998293323148353</v>
      </c>
      <c r="I17" s="8">
        <f t="shared" si="2"/>
        <v>4.6041343027825764E-5</v>
      </c>
      <c r="J17" s="3" t="s">
        <v>508</v>
      </c>
      <c r="K17">
        <v>3780075080.1583576</v>
      </c>
      <c r="L17">
        <v>3780075081.1920352</v>
      </c>
      <c r="M17">
        <v>1.4360150098800659</v>
      </c>
      <c r="N17">
        <v>5.0489997863769531</v>
      </c>
      <c r="O17">
        <v>0</v>
      </c>
      <c r="P17" s="3" t="s">
        <v>508</v>
      </c>
      <c r="Q17" s="3" t="s">
        <v>516</v>
      </c>
      <c r="R17" s="3" t="s">
        <v>518</v>
      </c>
      <c r="S17" s="10">
        <v>21.559211999999999</v>
      </c>
      <c r="T17" s="12">
        <v>1.5948E-2</v>
      </c>
      <c r="U17" s="12">
        <v>-1.179932</v>
      </c>
      <c r="V17" s="12">
        <v>2.2405999999999999E-2</v>
      </c>
      <c r="W17">
        <v>7.9741000000000006E-2</v>
      </c>
      <c r="X17">
        <v>-5.899661</v>
      </c>
      <c r="Y17">
        <v>0.11203200000000001</v>
      </c>
      <c r="Z17" s="3" t="s">
        <v>508</v>
      </c>
      <c r="AA17" s="3" t="s">
        <v>503</v>
      </c>
      <c r="AB17" s="3" t="s">
        <v>518</v>
      </c>
      <c r="AC17" s="3" t="s">
        <v>545</v>
      </c>
    </row>
    <row r="18" spans="1:29" x14ac:dyDescent="0.2">
      <c r="A18" s="3" t="s">
        <v>84</v>
      </c>
      <c r="B18">
        <v>3780075085.7564049</v>
      </c>
      <c r="C18" s="8">
        <f t="shared" si="0"/>
        <v>74.043325901031494</v>
      </c>
      <c r="D18" s="3" t="s">
        <v>503</v>
      </c>
      <c r="E18" s="8">
        <v>407.99979326011157</v>
      </c>
      <c r="F18" s="8">
        <v>-447.39988744598639</v>
      </c>
      <c r="G18" s="8">
        <v>322.50020161275631</v>
      </c>
      <c r="H18" s="8">
        <f t="shared" si="1"/>
        <v>9.9997932607450064</v>
      </c>
      <c r="I18" s="8">
        <f t="shared" si="2"/>
        <v>6.4490087191649908E-4</v>
      </c>
      <c r="J18" s="3" t="s">
        <v>508</v>
      </c>
      <c r="K18">
        <v>3780075084.6683855</v>
      </c>
      <c r="L18">
        <v>3780075085.700068</v>
      </c>
      <c r="M18">
        <v>1.4360150098800659</v>
      </c>
      <c r="N18">
        <v>5.0380001068115234</v>
      </c>
      <c r="O18">
        <v>0</v>
      </c>
      <c r="P18" s="3" t="s">
        <v>508</v>
      </c>
      <c r="Q18" s="3" t="s">
        <v>516</v>
      </c>
      <c r="R18" s="3" t="s">
        <v>518</v>
      </c>
      <c r="S18" s="10">
        <v>21.575696000000001</v>
      </c>
      <c r="T18" s="12">
        <v>1.6191000000000001E-2</v>
      </c>
      <c r="U18" s="12">
        <v>-1.1876690000000001</v>
      </c>
      <c r="V18" s="12">
        <v>2.3328999999999999E-2</v>
      </c>
      <c r="W18">
        <v>8.0952999999999997E-2</v>
      </c>
      <c r="X18">
        <v>-5.9383460000000001</v>
      </c>
      <c r="Y18">
        <v>0.116644</v>
      </c>
      <c r="Z18" s="3" t="s">
        <v>508</v>
      </c>
      <c r="AA18" s="3" t="s">
        <v>503</v>
      </c>
      <c r="AB18" s="3" t="s">
        <v>518</v>
      </c>
      <c r="AC18" s="3" t="s">
        <v>546</v>
      </c>
    </row>
    <row r="19" spans="1:29" x14ac:dyDescent="0.2">
      <c r="A19" s="3" t="s">
        <v>85</v>
      </c>
      <c r="B19">
        <v>3780075090.2643232</v>
      </c>
      <c r="C19" s="8">
        <f t="shared" si="0"/>
        <v>78.551244258880615</v>
      </c>
      <c r="D19" s="3" t="s">
        <v>503</v>
      </c>
      <c r="E19" s="8">
        <v>407.99989042691158</v>
      </c>
      <c r="F19" s="8">
        <v>-447.39979344578637</v>
      </c>
      <c r="G19" s="8">
        <v>317.49984977775631</v>
      </c>
      <c r="H19" s="8">
        <f t="shared" si="1"/>
        <v>9.9998904290448323</v>
      </c>
      <c r="I19" s="8">
        <f t="shared" si="2"/>
        <v>1.1834824352700661E-3</v>
      </c>
      <c r="J19" s="3" t="s">
        <v>508</v>
      </c>
      <c r="K19">
        <v>3780075089.1116929</v>
      </c>
      <c r="L19">
        <v>3780075090.1783729</v>
      </c>
      <c r="M19">
        <v>1.4360150098800659</v>
      </c>
      <c r="N19">
        <v>5.0489997863769531</v>
      </c>
      <c r="O19">
        <v>0</v>
      </c>
      <c r="P19" s="3" t="s">
        <v>508</v>
      </c>
      <c r="Q19" s="3" t="s">
        <v>516</v>
      </c>
      <c r="R19" s="3" t="s">
        <v>518</v>
      </c>
      <c r="S19" s="10">
        <v>21.564328</v>
      </c>
      <c r="T19" s="12">
        <v>1.6313999999999999E-2</v>
      </c>
      <c r="U19" s="12">
        <v>-1.1947760000000001</v>
      </c>
      <c r="V19" s="12">
        <v>2.4476999999999999E-2</v>
      </c>
      <c r="W19">
        <v>8.1569000000000003E-2</v>
      </c>
      <c r="X19">
        <v>-5.9738810000000004</v>
      </c>
      <c r="Y19">
        <v>0.12238400000000001</v>
      </c>
      <c r="Z19" s="3" t="s">
        <v>508</v>
      </c>
      <c r="AA19" s="3" t="s">
        <v>503</v>
      </c>
      <c r="AB19" s="3" t="s">
        <v>518</v>
      </c>
      <c r="AC19" s="3" t="s">
        <v>547</v>
      </c>
    </row>
    <row r="20" spans="1:29" x14ac:dyDescent="0.2">
      <c r="A20" s="3" t="s">
        <v>86</v>
      </c>
      <c r="B20">
        <v>3780075094.5761361</v>
      </c>
      <c r="C20" s="8">
        <f t="shared" si="0"/>
        <v>82.863057136535645</v>
      </c>
      <c r="D20" s="3" t="s">
        <v>503</v>
      </c>
      <c r="E20" s="8">
        <v>408.00011550231159</v>
      </c>
      <c r="F20" s="8">
        <v>-447.40013027138633</v>
      </c>
      <c r="G20" s="8">
        <v>312.4997898417563</v>
      </c>
      <c r="H20" s="8">
        <f t="shared" si="1"/>
        <v>10.000115503160108</v>
      </c>
      <c r="I20" s="8">
        <f t="shared" si="2"/>
        <v>7.4639207235357573E-4</v>
      </c>
      <c r="J20" s="3" t="s">
        <v>508</v>
      </c>
      <c r="K20">
        <v>3780075093.546165</v>
      </c>
      <c r="L20">
        <v>3780075094.5406361</v>
      </c>
      <c r="M20">
        <v>1.4360150098800659</v>
      </c>
      <c r="N20">
        <v>5.0469999313354492</v>
      </c>
      <c r="O20">
        <v>0</v>
      </c>
      <c r="P20" s="3" t="s">
        <v>508</v>
      </c>
      <c r="Q20" s="3" t="s">
        <v>516</v>
      </c>
      <c r="R20" s="3" t="s">
        <v>518</v>
      </c>
      <c r="S20" s="10">
        <v>21.540023999999999</v>
      </c>
      <c r="T20" s="12">
        <v>1.6437E-2</v>
      </c>
      <c r="U20" s="12">
        <v>-1.201538</v>
      </c>
      <c r="V20" s="12">
        <v>2.5624000000000001E-2</v>
      </c>
      <c r="W20">
        <v>8.2183000000000006E-2</v>
      </c>
      <c r="X20">
        <v>-6.0076910000000003</v>
      </c>
      <c r="Y20">
        <v>0.12812100000000001</v>
      </c>
      <c r="Z20" s="3" t="s">
        <v>508</v>
      </c>
      <c r="AA20" s="3" t="s">
        <v>503</v>
      </c>
      <c r="AB20" s="3" t="s">
        <v>518</v>
      </c>
      <c r="AC20" s="3" t="s">
        <v>548</v>
      </c>
    </row>
    <row r="21" spans="1:29" x14ac:dyDescent="0.2">
      <c r="A21" s="3" t="s">
        <v>87</v>
      </c>
      <c r="B21">
        <v>3780075099.073267</v>
      </c>
      <c r="C21" s="8">
        <f t="shared" si="0"/>
        <v>87.360188007354736</v>
      </c>
      <c r="D21" s="3" t="s">
        <v>503</v>
      </c>
      <c r="E21" s="8">
        <v>407.9998118807116</v>
      </c>
      <c r="F21" s="8">
        <v>-447.4002166171864</v>
      </c>
      <c r="G21" s="8">
        <v>307.49978362475633</v>
      </c>
      <c r="H21" s="8">
        <f t="shared" si="1"/>
        <v>9.9998118830577987</v>
      </c>
      <c r="I21" s="8">
        <f t="shared" si="2"/>
        <v>1.2411494517683794E-3</v>
      </c>
      <c r="J21" s="3" t="s">
        <v>508</v>
      </c>
      <c r="K21">
        <v>3780075097.9954305</v>
      </c>
      <c r="L21">
        <v>3780075099.0191498</v>
      </c>
      <c r="M21">
        <v>1.4360150098800659</v>
      </c>
      <c r="N21">
        <v>5.0469999313354492</v>
      </c>
      <c r="O21">
        <v>0</v>
      </c>
      <c r="P21" s="3" t="s">
        <v>508</v>
      </c>
      <c r="Q21" s="3" t="s">
        <v>516</v>
      </c>
      <c r="R21" s="3" t="s">
        <v>518</v>
      </c>
      <c r="S21" s="10">
        <v>21.530604</v>
      </c>
      <c r="T21" s="12">
        <v>1.6566999999999998E-2</v>
      </c>
      <c r="U21" s="12">
        <v>-1.2105269999999999</v>
      </c>
      <c r="V21" s="12">
        <v>2.7088999999999998E-2</v>
      </c>
      <c r="W21">
        <v>8.2835000000000006E-2</v>
      </c>
      <c r="X21">
        <v>-6.0526330000000002</v>
      </c>
      <c r="Y21">
        <v>0.13544600000000001</v>
      </c>
      <c r="Z21" s="3" t="s">
        <v>508</v>
      </c>
      <c r="AA21" s="3" t="s">
        <v>503</v>
      </c>
      <c r="AB21" s="3" t="s">
        <v>518</v>
      </c>
      <c r="AC21" s="3" t="s">
        <v>549</v>
      </c>
    </row>
    <row r="22" spans="1:29" x14ac:dyDescent="0.2">
      <c r="A22" s="3" t="s">
        <v>88</v>
      </c>
      <c r="B22">
        <v>3780075103.6776314</v>
      </c>
      <c r="C22" s="8">
        <f t="shared" si="0"/>
        <v>91.964552402496338</v>
      </c>
      <c r="D22" s="3" t="s">
        <v>503</v>
      </c>
      <c r="E22" s="8">
        <v>407.99983350511155</v>
      </c>
      <c r="F22" s="8">
        <v>-447.39980267558639</v>
      </c>
      <c r="G22" s="8">
        <v>302.4997697337563</v>
      </c>
      <c r="H22" s="8">
        <f t="shared" si="1"/>
        <v>9.9998335070584314</v>
      </c>
      <c r="I22" s="8">
        <f t="shared" si="2"/>
        <v>1.130605388187091E-3</v>
      </c>
      <c r="J22" s="3" t="s">
        <v>508</v>
      </c>
      <c r="K22">
        <v>3780075102.5089474</v>
      </c>
      <c r="L22">
        <v>3780075103.609725</v>
      </c>
      <c r="M22">
        <v>1.4360150098800659</v>
      </c>
      <c r="N22">
        <v>5.0539999008178711</v>
      </c>
      <c r="O22">
        <v>0</v>
      </c>
      <c r="P22" s="3" t="s">
        <v>508</v>
      </c>
      <c r="Q22" s="3" t="s">
        <v>516</v>
      </c>
      <c r="R22" s="3" t="s">
        <v>518</v>
      </c>
      <c r="S22" s="10">
        <v>21.538888</v>
      </c>
      <c r="T22" s="12">
        <v>1.6667000000000001E-2</v>
      </c>
      <c r="U22" s="12">
        <v>-1.21862</v>
      </c>
      <c r="V22" s="12">
        <v>2.8788000000000001E-2</v>
      </c>
      <c r="W22">
        <v>8.3333000000000004E-2</v>
      </c>
      <c r="X22">
        <v>-6.0931009999999999</v>
      </c>
      <c r="Y22">
        <v>0.14393900000000001</v>
      </c>
      <c r="Z22" s="3" t="s">
        <v>508</v>
      </c>
      <c r="AA22" s="3" t="s">
        <v>503</v>
      </c>
      <c r="AB22" s="3" t="s">
        <v>518</v>
      </c>
      <c r="AC22" s="3" t="s">
        <v>550</v>
      </c>
    </row>
    <row r="23" spans="1:29" x14ac:dyDescent="0.2">
      <c r="A23" s="3" t="s">
        <v>89</v>
      </c>
      <c r="B23">
        <v>3780075108.1037593</v>
      </c>
      <c r="C23" s="8">
        <f t="shared" si="0"/>
        <v>96.390680313110352</v>
      </c>
      <c r="D23" s="3" t="s">
        <v>503</v>
      </c>
      <c r="E23" s="8">
        <v>407.9998591419116</v>
      </c>
      <c r="F23" s="8">
        <v>-447.40007680698636</v>
      </c>
      <c r="G23" s="8">
        <v>297.49982547675631</v>
      </c>
      <c r="H23" s="8">
        <f t="shared" si="1"/>
        <v>9.999859142206569</v>
      </c>
      <c r="I23" s="8">
        <f t="shared" si="2"/>
        <v>4.4007818626073838E-4</v>
      </c>
      <c r="J23" s="3" t="s">
        <v>508</v>
      </c>
      <c r="K23">
        <v>3780075107.0449014</v>
      </c>
      <c r="L23">
        <v>3780075108.0597353</v>
      </c>
      <c r="M23">
        <v>1.4360150098800659</v>
      </c>
      <c r="N23">
        <v>5.0469999313354492</v>
      </c>
      <c r="O23">
        <v>0</v>
      </c>
      <c r="P23" s="3" t="s">
        <v>508</v>
      </c>
      <c r="Q23" s="3" t="s">
        <v>516</v>
      </c>
      <c r="R23" s="3" t="s">
        <v>518</v>
      </c>
      <c r="S23" s="10">
        <v>21.531587999999999</v>
      </c>
      <c r="T23" s="12">
        <v>1.6596E-2</v>
      </c>
      <c r="U23" s="12">
        <v>-1.2240740000000001</v>
      </c>
      <c r="V23" s="12">
        <v>3.0498000000000001E-2</v>
      </c>
      <c r="W23">
        <v>8.2982E-2</v>
      </c>
      <c r="X23">
        <v>-6.1203719999999997</v>
      </c>
      <c r="Y23">
        <v>0.15248900000000001</v>
      </c>
      <c r="Z23" s="3" t="s">
        <v>508</v>
      </c>
      <c r="AA23" s="3" t="s">
        <v>503</v>
      </c>
      <c r="AB23" s="3" t="s">
        <v>518</v>
      </c>
      <c r="AC23" s="3" t="s">
        <v>551</v>
      </c>
    </row>
    <row r="24" spans="1:29" x14ac:dyDescent="0.2">
      <c r="A24" s="3" t="s">
        <v>90</v>
      </c>
      <c r="B24">
        <v>3780075112.6202831</v>
      </c>
      <c r="C24" s="8">
        <f t="shared" si="0"/>
        <v>100.90720415115356</v>
      </c>
      <c r="D24" s="3" t="s">
        <v>503</v>
      </c>
      <c r="E24" s="8">
        <v>407.9999247403116</v>
      </c>
      <c r="F24" s="8">
        <v>-447.40004712998632</v>
      </c>
      <c r="G24" s="8">
        <v>292.49982554975628</v>
      </c>
      <c r="H24" s="8">
        <f t="shared" si="1"/>
        <v>9.9999247404226619</v>
      </c>
      <c r="I24" s="8">
        <f t="shared" si="2"/>
        <v>2.7003719096925223E-4</v>
      </c>
      <c r="J24" s="3" t="s">
        <v>508</v>
      </c>
      <c r="K24">
        <v>3780075111.5333118</v>
      </c>
      <c r="L24">
        <v>3780075112.5738769</v>
      </c>
      <c r="M24">
        <v>1.4360150098800659</v>
      </c>
      <c r="N24">
        <v>5.0469999313354492</v>
      </c>
      <c r="O24">
        <v>0</v>
      </c>
      <c r="P24" s="3" t="s">
        <v>508</v>
      </c>
      <c r="Q24" s="3" t="s">
        <v>516</v>
      </c>
      <c r="R24" s="3" t="s">
        <v>518</v>
      </c>
      <c r="S24" s="10">
        <v>21.522790000000001</v>
      </c>
      <c r="T24" s="12">
        <v>1.6465E-2</v>
      </c>
      <c r="U24" s="12">
        <v>-1.225544</v>
      </c>
      <c r="V24" s="12">
        <v>3.2294000000000003E-2</v>
      </c>
      <c r="W24">
        <v>8.2322999999999993E-2</v>
      </c>
      <c r="X24">
        <v>-6.1277210000000002</v>
      </c>
      <c r="Y24">
        <v>0.161469</v>
      </c>
      <c r="Z24" s="3" t="s">
        <v>508</v>
      </c>
      <c r="AA24" s="3" t="s">
        <v>503</v>
      </c>
      <c r="AB24" s="3" t="s">
        <v>518</v>
      </c>
      <c r="AC24" s="3" t="s">
        <v>552</v>
      </c>
    </row>
    <row r="25" spans="1:29" x14ac:dyDescent="0.2">
      <c r="A25" s="3" t="s">
        <v>91</v>
      </c>
      <c r="B25">
        <v>3780075117.1793647</v>
      </c>
      <c r="C25" s="8">
        <f t="shared" si="0"/>
        <v>105.46628570556641</v>
      </c>
      <c r="D25" s="3" t="s">
        <v>503</v>
      </c>
      <c r="E25" s="8">
        <v>407.99984002411162</v>
      </c>
      <c r="F25" s="8">
        <v>-447.39984376778636</v>
      </c>
      <c r="G25" s="8">
        <v>287.49990752375635</v>
      </c>
      <c r="H25" s="8">
        <f t="shared" si="1"/>
        <v>9.9998400253320643</v>
      </c>
      <c r="I25" s="8">
        <f t="shared" si="2"/>
        <v>8.9515972281892556E-4</v>
      </c>
      <c r="J25" s="3" t="s">
        <v>508</v>
      </c>
      <c r="K25">
        <v>3780075116.0016775</v>
      </c>
      <c r="L25">
        <v>3780075117.1058879</v>
      </c>
      <c r="M25">
        <v>1.4360150098800659</v>
      </c>
      <c r="N25">
        <v>5.0510001182556152</v>
      </c>
      <c r="O25">
        <v>0</v>
      </c>
      <c r="P25" s="3" t="s">
        <v>508</v>
      </c>
      <c r="Q25" s="3" t="s">
        <v>516</v>
      </c>
      <c r="R25" s="3" t="s">
        <v>518</v>
      </c>
      <c r="S25" s="10">
        <v>21.538533999999999</v>
      </c>
      <c r="T25" s="12">
        <v>1.6528000000000001E-2</v>
      </c>
      <c r="U25" s="12">
        <v>-1.221543</v>
      </c>
      <c r="V25" s="12">
        <v>3.3133999999999997E-2</v>
      </c>
      <c r="W25">
        <v>8.2641000000000006E-2</v>
      </c>
      <c r="X25">
        <v>-6.1077159999999999</v>
      </c>
      <c r="Y25">
        <v>0.16567000000000001</v>
      </c>
      <c r="Z25" s="3" t="s">
        <v>508</v>
      </c>
      <c r="AA25" s="3" t="s">
        <v>503</v>
      </c>
      <c r="AB25" s="3" t="s">
        <v>518</v>
      </c>
      <c r="AC25" s="3" t="s">
        <v>553</v>
      </c>
    </row>
    <row r="26" spans="1:29" x14ac:dyDescent="0.2">
      <c r="A26" s="3" t="s">
        <v>92</v>
      </c>
      <c r="B26">
        <v>3780075123.8336873</v>
      </c>
      <c r="C26" s="8">
        <f t="shared" si="0"/>
        <v>112.12060832977295</v>
      </c>
      <c r="D26" s="3" t="s">
        <v>503</v>
      </c>
      <c r="E26" s="8">
        <v>412.9998840801116</v>
      </c>
      <c r="F26" s="8">
        <v>-447.39999684038634</v>
      </c>
      <c r="G26" s="8">
        <v>287.50004911129548</v>
      </c>
      <c r="H26" s="8">
        <f t="shared" si="1"/>
        <v>14.999884080111931</v>
      </c>
      <c r="I26" s="8">
        <f t="shared" si="2"/>
        <v>1.2068938563996779E-5</v>
      </c>
      <c r="J26" s="3" t="s">
        <v>508</v>
      </c>
      <c r="K26">
        <v>3780075122.7398558</v>
      </c>
      <c r="L26">
        <v>3780075123.7903409</v>
      </c>
      <c r="M26">
        <v>1.4360150098800659</v>
      </c>
      <c r="N26">
        <v>5.0460000038146973</v>
      </c>
      <c r="O26">
        <v>0</v>
      </c>
      <c r="P26" s="3" t="s">
        <v>508</v>
      </c>
      <c r="Q26" s="3" t="s">
        <v>516</v>
      </c>
      <c r="R26" s="3" t="s">
        <v>518</v>
      </c>
      <c r="S26" s="10">
        <v>21.513400000000001</v>
      </c>
      <c r="T26" s="12">
        <v>1.6163E-2</v>
      </c>
      <c r="U26" s="12">
        <v>-1.1136159999999999</v>
      </c>
      <c r="V26" s="12">
        <v>3.5660999999999998E-2</v>
      </c>
      <c r="W26">
        <v>8.0817E-2</v>
      </c>
      <c r="X26">
        <v>-5.568079</v>
      </c>
      <c r="Y26">
        <v>0.17830499999999999</v>
      </c>
      <c r="Z26" s="3" t="s">
        <v>508</v>
      </c>
      <c r="AA26" s="3" t="s">
        <v>503</v>
      </c>
      <c r="AB26" s="3" t="s">
        <v>518</v>
      </c>
      <c r="AC26" s="3" t="s">
        <v>554</v>
      </c>
    </row>
    <row r="27" spans="1:29" x14ac:dyDescent="0.2">
      <c r="A27" s="3" t="s">
        <v>93</v>
      </c>
      <c r="B27">
        <v>3780075128.3207631</v>
      </c>
      <c r="C27" s="8">
        <f t="shared" si="0"/>
        <v>116.60768413543701</v>
      </c>
      <c r="D27" s="3" t="s">
        <v>503</v>
      </c>
      <c r="E27" s="8">
        <v>412.99996879631158</v>
      </c>
      <c r="F27" s="8">
        <v>-447.40020020258635</v>
      </c>
      <c r="G27" s="8">
        <v>292.49996713729553</v>
      </c>
      <c r="H27" s="8">
        <f t="shared" si="1"/>
        <v>14.999968797647616</v>
      </c>
      <c r="I27" s="8">
        <f t="shared" si="2"/>
        <v>7.6471978646447446E-4</v>
      </c>
      <c r="J27" s="3" t="s">
        <v>508</v>
      </c>
      <c r="K27">
        <v>3780075127.2240329</v>
      </c>
      <c r="L27">
        <v>3780075128.2676334</v>
      </c>
      <c r="M27">
        <v>1.4360150098800659</v>
      </c>
      <c r="N27">
        <v>5.0430002212524414</v>
      </c>
      <c r="O27">
        <v>0</v>
      </c>
      <c r="P27" s="3" t="s">
        <v>508</v>
      </c>
      <c r="Q27" s="3" t="s">
        <v>516</v>
      </c>
      <c r="R27" s="3" t="s">
        <v>518</v>
      </c>
      <c r="S27" s="10">
        <v>21.505012000000001</v>
      </c>
      <c r="T27" s="12">
        <v>1.6865999999999999E-2</v>
      </c>
      <c r="U27" s="12">
        <v>-1.122544</v>
      </c>
      <c r="V27" s="12">
        <v>3.4575000000000002E-2</v>
      </c>
      <c r="W27">
        <v>8.4330000000000002E-2</v>
      </c>
      <c r="X27">
        <v>-5.6127200000000004</v>
      </c>
      <c r="Y27">
        <v>0.172876</v>
      </c>
      <c r="Z27" s="3" t="s">
        <v>508</v>
      </c>
      <c r="AA27" s="3" t="s">
        <v>503</v>
      </c>
      <c r="AB27" s="3" t="s">
        <v>518</v>
      </c>
      <c r="AC27" s="3" t="s">
        <v>555</v>
      </c>
    </row>
    <row r="28" spans="1:29" x14ac:dyDescent="0.2">
      <c r="A28" s="3" t="s">
        <v>94</v>
      </c>
      <c r="B28">
        <v>3780075132.8957186</v>
      </c>
      <c r="C28" s="8">
        <f t="shared" si="0"/>
        <v>121.18263959884644</v>
      </c>
      <c r="D28" s="3" t="s">
        <v>503</v>
      </c>
      <c r="E28" s="8">
        <v>412.99990319791164</v>
      </c>
      <c r="F28" s="8">
        <v>-447.40022987958639</v>
      </c>
      <c r="G28" s="8">
        <v>297.4999670642955</v>
      </c>
      <c r="H28" s="8">
        <f t="shared" si="1"/>
        <v>14.999903199673135</v>
      </c>
      <c r="I28" s="8">
        <f t="shared" si="2"/>
        <v>8.7808174813402051E-4</v>
      </c>
      <c r="J28" s="3" t="s">
        <v>508</v>
      </c>
      <c r="K28">
        <v>3780075131.7167702</v>
      </c>
      <c r="L28">
        <v>3780075132.813972</v>
      </c>
      <c r="M28">
        <v>1.4360150098800659</v>
      </c>
      <c r="N28">
        <v>5.0440001487731934</v>
      </c>
      <c r="O28">
        <v>0</v>
      </c>
      <c r="P28" s="3" t="s">
        <v>508</v>
      </c>
      <c r="Q28" s="3" t="s">
        <v>516</v>
      </c>
      <c r="R28" s="3" t="s">
        <v>518</v>
      </c>
      <c r="S28" s="10">
        <v>21.527588000000002</v>
      </c>
      <c r="T28" s="12">
        <v>1.7587999999999999E-2</v>
      </c>
      <c r="U28" s="12">
        <v>-1.133189</v>
      </c>
      <c r="V28" s="12">
        <v>3.2251000000000002E-2</v>
      </c>
      <c r="W28">
        <v>8.7941000000000005E-2</v>
      </c>
      <c r="X28">
        <v>-5.6659470000000001</v>
      </c>
      <c r="Y28">
        <v>0.16125600000000001</v>
      </c>
      <c r="Z28" s="3" t="s">
        <v>508</v>
      </c>
      <c r="AA28" s="3" t="s">
        <v>503</v>
      </c>
      <c r="AB28" s="3" t="s">
        <v>518</v>
      </c>
      <c r="AC28" s="3" t="s">
        <v>556</v>
      </c>
    </row>
    <row r="29" spans="1:29" x14ac:dyDescent="0.2">
      <c r="A29" s="3" t="s">
        <v>95</v>
      </c>
      <c r="B29">
        <v>3780075137.3031063</v>
      </c>
      <c r="C29" s="8">
        <f t="shared" si="0"/>
        <v>125.59002733230591</v>
      </c>
      <c r="D29" s="3" t="s">
        <v>503</v>
      </c>
      <c r="E29" s="8">
        <v>412.99987756111159</v>
      </c>
      <c r="F29" s="8">
        <v>-447.39995574818641</v>
      </c>
      <c r="G29" s="8">
        <v>302.49991132129549</v>
      </c>
      <c r="H29" s="8">
        <f t="shared" si="1"/>
        <v>14.999877561176865</v>
      </c>
      <c r="I29" s="8">
        <f t="shared" si="2"/>
        <v>1.6903099936720303E-4</v>
      </c>
      <c r="J29" s="3" t="s">
        <v>508</v>
      </c>
      <c r="K29">
        <v>3780075136.2147479</v>
      </c>
      <c r="L29">
        <v>3780075137.2605624</v>
      </c>
      <c r="M29">
        <v>1.4360150098800659</v>
      </c>
      <c r="N29">
        <v>5.0469999313354492</v>
      </c>
      <c r="O29">
        <v>0</v>
      </c>
      <c r="P29" s="3" t="s">
        <v>508</v>
      </c>
      <c r="Q29" s="3" t="s">
        <v>516</v>
      </c>
      <c r="R29" s="3" t="s">
        <v>518</v>
      </c>
      <c r="S29" s="10">
        <v>21.536006</v>
      </c>
      <c r="T29" s="12">
        <v>1.7963E-2</v>
      </c>
      <c r="U29" s="12">
        <v>-1.1443110000000001</v>
      </c>
      <c r="V29" s="12">
        <v>2.9440000000000001E-2</v>
      </c>
      <c r="W29">
        <v>8.9815000000000006E-2</v>
      </c>
      <c r="X29">
        <v>-5.7215569999999998</v>
      </c>
      <c r="Y29">
        <v>0.1472</v>
      </c>
      <c r="Z29" s="3" t="s">
        <v>508</v>
      </c>
      <c r="AA29" s="3" t="s">
        <v>503</v>
      </c>
      <c r="AB29" s="3" t="s">
        <v>518</v>
      </c>
      <c r="AC29" s="3" t="s">
        <v>557</v>
      </c>
    </row>
    <row r="30" spans="1:29" x14ac:dyDescent="0.2">
      <c r="A30" s="3" t="s">
        <v>96</v>
      </c>
      <c r="B30">
        <v>3780075141.8089066</v>
      </c>
      <c r="C30" s="8">
        <f t="shared" si="0"/>
        <v>130.09582757949829</v>
      </c>
      <c r="D30" s="3" t="s">
        <v>503</v>
      </c>
      <c r="E30" s="8">
        <v>412.99985593671158</v>
      </c>
      <c r="F30" s="8">
        <v>-447.39986968978633</v>
      </c>
      <c r="G30" s="8">
        <v>307.49992521229547</v>
      </c>
      <c r="H30" s="8">
        <f t="shared" si="1"/>
        <v>14.999855937277614</v>
      </c>
      <c r="I30" s="8">
        <f t="shared" si="2"/>
        <v>4.9775355225432547E-4</v>
      </c>
      <c r="J30" s="3" t="s">
        <v>508</v>
      </c>
      <c r="K30">
        <v>3780075140.6869392</v>
      </c>
      <c r="L30">
        <v>3780075141.761549</v>
      </c>
      <c r="M30">
        <v>1.4360150098800659</v>
      </c>
      <c r="N30">
        <v>5.0469999313354492</v>
      </c>
      <c r="O30">
        <v>0</v>
      </c>
      <c r="P30" s="3" t="s">
        <v>508</v>
      </c>
      <c r="Q30" s="3" t="s">
        <v>516</v>
      </c>
      <c r="R30" s="3" t="s">
        <v>518</v>
      </c>
      <c r="S30" s="10">
        <v>21.567688</v>
      </c>
      <c r="T30" s="12">
        <v>1.7628999999999999E-2</v>
      </c>
      <c r="U30" s="12">
        <v>-1.1503399999999999</v>
      </c>
      <c r="V30" s="12">
        <v>2.7324999999999999E-2</v>
      </c>
      <c r="W30">
        <v>8.8142999999999999E-2</v>
      </c>
      <c r="X30">
        <v>-5.7516980000000002</v>
      </c>
      <c r="Y30">
        <v>0.136626</v>
      </c>
      <c r="Z30" s="3" t="s">
        <v>508</v>
      </c>
      <c r="AA30" s="3" t="s">
        <v>503</v>
      </c>
      <c r="AB30" s="3" t="s">
        <v>518</v>
      </c>
      <c r="AC30" s="3" t="s">
        <v>558</v>
      </c>
    </row>
    <row r="31" spans="1:29" x14ac:dyDescent="0.2">
      <c r="A31" s="3" t="s">
        <v>97</v>
      </c>
      <c r="B31">
        <v>3780075146.3784432</v>
      </c>
      <c r="C31" s="8">
        <f t="shared" si="0"/>
        <v>134.66536426544189</v>
      </c>
      <c r="D31" s="3" t="s">
        <v>503</v>
      </c>
      <c r="E31" s="8">
        <v>413.00015955831162</v>
      </c>
      <c r="F31" s="8">
        <v>-447.39978334398637</v>
      </c>
      <c r="G31" s="8">
        <v>312.49993142929549</v>
      </c>
      <c r="H31" s="8">
        <f t="shared" si="1"/>
        <v>15.000159559876266</v>
      </c>
      <c r="I31" s="8">
        <f t="shared" si="2"/>
        <v>8.2755690843565571E-4</v>
      </c>
      <c r="J31" s="3" t="s">
        <v>508</v>
      </c>
      <c r="K31">
        <v>3780075145.1855783</v>
      </c>
      <c r="L31">
        <v>3780075146.3343358</v>
      </c>
      <c r="M31">
        <v>1.4360150098800659</v>
      </c>
      <c r="N31">
        <v>5.0520000457763672</v>
      </c>
      <c r="O31">
        <v>0</v>
      </c>
      <c r="P31" s="3" t="s">
        <v>508</v>
      </c>
      <c r="Q31" s="3" t="s">
        <v>516</v>
      </c>
      <c r="R31" s="3" t="s">
        <v>518</v>
      </c>
      <c r="S31" s="10">
        <v>21.594439999999999</v>
      </c>
      <c r="T31" s="12">
        <v>1.7042999999999999E-2</v>
      </c>
      <c r="U31" s="12">
        <v>-1.1507480000000001</v>
      </c>
      <c r="V31" s="12">
        <v>2.5711000000000001E-2</v>
      </c>
      <c r="W31">
        <v>8.5212999999999997E-2</v>
      </c>
      <c r="X31">
        <v>-5.7537399999999996</v>
      </c>
      <c r="Y31">
        <v>0.128555</v>
      </c>
      <c r="Z31" s="3" t="s">
        <v>508</v>
      </c>
      <c r="AA31" s="3" t="s">
        <v>503</v>
      </c>
      <c r="AB31" s="3" t="s">
        <v>518</v>
      </c>
      <c r="AC31" s="3" t="s">
        <v>559</v>
      </c>
    </row>
    <row r="32" spans="1:29" x14ac:dyDescent="0.2">
      <c r="A32" s="3" t="s">
        <v>98</v>
      </c>
      <c r="B32">
        <v>3780075150.7744927</v>
      </c>
      <c r="C32" s="8">
        <f t="shared" si="0"/>
        <v>139.06141376495361</v>
      </c>
      <c r="D32" s="3" t="s">
        <v>503</v>
      </c>
      <c r="E32" s="8">
        <v>412.99993448291161</v>
      </c>
      <c r="F32" s="8">
        <v>-447.39994651838634</v>
      </c>
      <c r="G32" s="8">
        <v>317.4999913652955</v>
      </c>
      <c r="H32" s="8">
        <f t="shared" si="1"/>
        <v>14.999934483006957</v>
      </c>
      <c r="I32" s="8">
        <f t="shared" si="2"/>
        <v>2.042857810159396E-4</v>
      </c>
      <c r="J32" s="3" t="s">
        <v>508</v>
      </c>
      <c r="K32">
        <v>3780075149.6774354</v>
      </c>
      <c r="L32">
        <v>3780075150.7250104</v>
      </c>
      <c r="M32">
        <v>1.4360150098800659</v>
      </c>
      <c r="N32">
        <v>5.0430002212524414</v>
      </c>
      <c r="O32">
        <v>0</v>
      </c>
      <c r="P32" s="3" t="s">
        <v>508</v>
      </c>
      <c r="Q32" s="3" t="s">
        <v>516</v>
      </c>
      <c r="R32" s="3" t="s">
        <v>518</v>
      </c>
      <c r="S32" s="10">
        <v>21.625114</v>
      </c>
      <c r="T32" s="12">
        <v>1.6723999999999999E-2</v>
      </c>
      <c r="U32" s="12">
        <v>-1.148101</v>
      </c>
      <c r="V32" s="12">
        <v>2.4489E-2</v>
      </c>
      <c r="W32">
        <v>8.3618999999999999E-2</v>
      </c>
      <c r="X32">
        <v>-5.7405059999999999</v>
      </c>
      <c r="Y32">
        <v>0.122446</v>
      </c>
      <c r="Z32" s="3" t="s">
        <v>508</v>
      </c>
      <c r="AA32" s="3" t="s">
        <v>503</v>
      </c>
      <c r="AB32" s="3" t="s">
        <v>518</v>
      </c>
      <c r="AC32" s="3" t="s">
        <v>560</v>
      </c>
    </row>
    <row r="33" spans="1:29" x14ac:dyDescent="0.2">
      <c r="A33" s="3" t="s">
        <v>99</v>
      </c>
      <c r="B33">
        <v>3780075155.2284994</v>
      </c>
      <c r="C33" s="8">
        <f t="shared" si="0"/>
        <v>143.51542043685913</v>
      </c>
      <c r="D33" s="3" t="s">
        <v>503</v>
      </c>
      <c r="E33" s="8">
        <v>412.99983731611161</v>
      </c>
      <c r="F33" s="8">
        <v>-447.40004051858637</v>
      </c>
      <c r="G33" s="8">
        <v>322.49984320029552</v>
      </c>
      <c r="H33" s="8">
        <f t="shared" si="1"/>
        <v>14.999837316166335</v>
      </c>
      <c r="I33" s="8">
        <f t="shared" si="2"/>
        <v>1.5477140877477762E-4</v>
      </c>
      <c r="J33" s="3" t="s">
        <v>508</v>
      </c>
      <c r="K33">
        <v>3780075154.1513095</v>
      </c>
      <c r="L33">
        <v>3780075155.1767273</v>
      </c>
      <c r="M33">
        <v>1.4360150098800659</v>
      </c>
      <c r="N33">
        <v>5.0440001487731934</v>
      </c>
      <c r="O33">
        <v>0</v>
      </c>
      <c r="P33" s="3" t="s">
        <v>508</v>
      </c>
      <c r="Q33" s="3" t="s">
        <v>516</v>
      </c>
      <c r="R33" s="3" t="s">
        <v>518</v>
      </c>
      <c r="S33" s="10">
        <v>21.632269999999998</v>
      </c>
      <c r="T33" s="12">
        <v>1.6462000000000001E-2</v>
      </c>
      <c r="U33" s="12">
        <v>-1.1444160000000001</v>
      </c>
      <c r="V33" s="12">
        <v>2.3515999999999999E-2</v>
      </c>
      <c r="W33">
        <v>8.2308999999999993E-2</v>
      </c>
      <c r="X33">
        <v>-5.7220800000000001</v>
      </c>
      <c r="Y33">
        <v>0.117581</v>
      </c>
      <c r="Z33" s="3" t="s">
        <v>508</v>
      </c>
      <c r="AA33" s="3" t="s">
        <v>503</v>
      </c>
      <c r="AB33" s="3" t="s">
        <v>518</v>
      </c>
      <c r="AC33" s="3" t="s">
        <v>561</v>
      </c>
    </row>
    <row r="34" spans="1:29" x14ac:dyDescent="0.2">
      <c r="A34" s="3" t="s">
        <v>100</v>
      </c>
      <c r="B34">
        <v>3780075159.8568177</v>
      </c>
      <c r="C34" s="8">
        <f t="shared" si="0"/>
        <v>148.14373874664307</v>
      </c>
      <c r="D34" s="3" t="s">
        <v>503</v>
      </c>
      <c r="E34" s="8">
        <v>412.99987338831158</v>
      </c>
      <c r="F34" s="8">
        <v>-447.40016110818635</v>
      </c>
      <c r="G34" s="8">
        <v>327.4999580612955</v>
      </c>
      <c r="H34" s="8">
        <f t="shared" si="1"/>
        <v>14.999873389176788</v>
      </c>
      <c r="I34" s="8">
        <f t="shared" si="2"/>
        <v>6.1539365579708287E-4</v>
      </c>
      <c r="J34" s="3" t="s">
        <v>508</v>
      </c>
      <c r="K34">
        <v>3780075158.6950784</v>
      </c>
      <c r="L34">
        <v>3780075159.7790041</v>
      </c>
      <c r="M34">
        <v>1.4360150098800659</v>
      </c>
      <c r="N34">
        <v>5.0489997863769531</v>
      </c>
      <c r="O34">
        <v>0</v>
      </c>
      <c r="P34" s="3" t="s">
        <v>508</v>
      </c>
      <c r="Q34" s="3" t="s">
        <v>516</v>
      </c>
      <c r="R34" s="3" t="s">
        <v>518</v>
      </c>
      <c r="S34" s="10">
        <v>21.615217999999999</v>
      </c>
      <c r="T34" s="12">
        <v>1.6199000000000002E-2</v>
      </c>
      <c r="U34" s="12">
        <v>-1.1394070000000001</v>
      </c>
      <c r="V34" s="12">
        <v>2.2636E-2</v>
      </c>
      <c r="W34">
        <v>8.0994999999999998E-2</v>
      </c>
      <c r="X34">
        <v>-5.6970340000000004</v>
      </c>
      <c r="Y34">
        <v>0.113182</v>
      </c>
      <c r="Z34" s="3" t="s">
        <v>508</v>
      </c>
      <c r="AA34" s="3" t="s">
        <v>503</v>
      </c>
      <c r="AB34" s="3" t="s">
        <v>518</v>
      </c>
      <c r="AC34" s="3" t="s">
        <v>562</v>
      </c>
    </row>
    <row r="35" spans="1:29" x14ac:dyDescent="0.2">
      <c r="A35" s="3" t="s">
        <v>101</v>
      </c>
      <c r="B35">
        <v>3780075164.3310838</v>
      </c>
      <c r="C35" s="8">
        <f t="shared" si="0"/>
        <v>152.61800479888916</v>
      </c>
      <c r="D35" s="3" t="s">
        <v>503</v>
      </c>
      <c r="E35" s="8">
        <v>413.00005081071157</v>
      </c>
      <c r="F35" s="8">
        <v>-447.39984299111978</v>
      </c>
      <c r="G35" s="8">
        <v>332.49988721629552</v>
      </c>
      <c r="H35" s="8">
        <f t="shared" si="1"/>
        <v>15.000050811533294</v>
      </c>
      <c r="I35" s="8">
        <f t="shared" si="2"/>
        <v>5.997282204538622E-4</v>
      </c>
      <c r="J35" s="3" t="s">
        <v>508</v>
      </c>
      <c r="K35">
        <v>3780075163.2485361</v>
      </c>
      <c r="L35">
        <v>3780075164.2779241</v>
      </c>
      <c r="M35">
        <v>1.4360150098800659</v>
      </c>
      <c r="N35">
        <v>5.0460000038146973</v>
      </c>
      <c r="O35">
        <v>0</v>
      </c>
      <c r="P35" s="3" t="s">
        <v>508</v>
      </c>
      <c r="Q35" s="3" t="s">
        <v>516</v>
      </c>
      <c r="R35" s="3" t="s">
        <v>518</v>
      </c>
      <c r="S35" s="10">
        <v>21.618348000000001</v>
      </c>
      <c r="T35" s="12">
        <v>1.5855999999999999E-2</v>
      </c>
      <c r="U35" s="12">
        <v>-1.131615</v>
      </c>
      <c r="V35" s="12">
        <v>2.1916000000000001E-2</v>
      </c>
      <c r="W35">
        <v>7.9279000000000002E-2</v>
      </c>
      <c r="X35">
        <v>-5.6580760000000003</v>
      </c>
      <c r="Y35">
        <v>0.109581</v>
      </c>
      <c r="Z35" s="3" t="s">
        <v>508</v>
      </c>
      <c r="AA35" s="3" t="s">
        <v>503</v>
      </c>
      <c r="AB35" s="3" t="s">
        <v>518</v>
      </c>
      <c r="AC35" s="3" t="s">
        <v>563</v>
      </c>
    </row>
    <row r="36" spans="1:29" x14ac:dyDescent="0.2">
      <c r="A36" s="3" t="s">
        <v>102</v>
      </c>
      <c r="B36">
        <v>3780075168.8101354</v>
      </c>
      <c r="C36" s="8">
        <f t="shared" si="0"/>
        <v>157.09705638885498</v>
      </c>
      <c r="D36" s="3" t="s">
        <v>503</v>
      </c>
      <c r="E36" s="8">
        <v>413.0002000055116</v>
      </c>
      <c r="F36" s="8">
        <v>-447.39994288318633</v>
      </c>
      <c r="G36" s="8">
        <v>337.50003807329551</v>
      </c>
      <c r="H36" s="8">
        <f t="shared" si="1"/>
        <v>15.000200005620345</v>
      </c>
      <c r="I36" s="8">
        <f t="shared" si="2"/>
        <v>2.1816743272670767E-4</v>
      </c>
      <c r="J36" s="3" t="s">
        <v>508</v>
      </c>
      <c r="K36">
        <v>3780075167.7422662</v>
      </c>
      <c r="L36">
        <v>3780075168.7675705</v>
      </c>
      <c r="M36">
        <v>1.4360150098800659</v>
      </c>
      <c r="N36">
        <v>5.0390000343322754</v>
      </c>
      <c r="O36">
        <v>0</v>
      </c>
      <c r="P36" s="3" t="s">
        <v>508</v>
      </c>
      <c r="Q36" s="3" t="s">
        <v>516</v>
      </c>
      <c r="R36" s="3" t="s">
        <v>518</v>
      </c>
      <c r="S36" s="10">
        <v>21.627278</v>
      </c>
      <c r="T36" s="12">
        <v>1.5347E-2</v>
      </c>
      <c r="U36" s="12">
        <v>-1.120277</v>
      </c>
      <c r="V36" s="12">
        <v>2.1028999999999999E-2</v>
      </c>
      <c r="W36">
        <v>7.6737E-2</v>
      </c>
      <c r="X36">
        <v>-5.6013859999999998</v>
      </c>
      <c r="Y36">
        <v>0.105143</v>
      </c>
      <c r="Z36" s="3" t="s">
        <v>508</v>
      </c>
      <c r="AA36" s="3" t="s">
        <v>503</v>
      </c>
      <c r="AB36" s="3" t="s">
        <v>518</v>
      </c>
      <c r="AC36" s="3" t="s">
        <v>564</v>
      </c>
    </row>
    <row r="37" spans="1:29" x14ac:dyDescent="0.2">
      <c r="A37" s="3" t="s">
        <v>103</v>
      </c>
      <c r="B37">
        <v>3780075173.3898578</v>
      </c>
      <c r="C37" s="8">
        <f t="shared" si="0"/>
        <v>161.67677879333496</v>
      </c>
      <c r="D37" s="3" t="s">
        <v>503</v>
      </c>
      <c r="E37" s="8">
        <v>413.00024367311158</v>
      </c>
      <c r="F37" s="8">
        <v>-447.40012372878635</v>
      </c>
      <c r="G37" s="8">
        <v>342.49991011829553</v>
      </c>
      <c r="H37" s="8">
        <f t="shared" si="1"/>
        <v>15.000243673621869</v>
      </c>
      <c r="I37" s="8">
        <f t="shared" si="2"/>
        <v>4.7260187274072865E-4</v>
      </c>
      <c r="J37" s="3" t="s">
        <v>508</v>
      </c>
      <c r="K37">
        <v>3780075172.1912737</v>
      </c>
      <c r="L37">
        <v>3780075173.3458824</v>
      </c>
      <c r="M37">
        <v>1.4360150098800659</v>
      </c>
      <c r="N37">
        <v>5.0489997863769531</v>
      </c>
      <c r="O37">
        <v>0</v>
      </c>
      <c r="P37" s="3" t="s">
        <v>508</v>
      </c>
      <c r="Q37" s="3" t="s">
        <v>516</v>
      </c>
      <c r="R37" s="3" t="s">
        <v>518</v>
      </c>
      <c r="S37" s="10">
        <v>21.641244</v>
      </c>
      <c r="T37" s="12">
        <v>1.4593999999999999E-2</v>
      </c>
      <c r="U37" s="12">
        <v>-1.104071</v>
      </c>
      <c r="V37" s="12">
        <v>2.0115999999999998E-2</v>
      </c>
      <c r="W37">
        <v>7.2971999999999995E-2</v>
      </c>
      <c r="X37">
        <v>-5.5203569999999997</v>
      </c>
      <c r="Y37">
        <v>0.100582</v>
      </c>
      <c r="Z37" s="3" t="s">
        <v>508</v>
      </c>
      <c r="AA37" s="3" t="s">
        <v>503</v>
      </c>
      <c r="AB37" s="3" t="s">
        <v>518</v>
      </c>
      <c r="AC37" s="3" t="s">
        <v>565</v>
      </c>
    </row>
    <row r="38" spans="1:29" x14ac:dyDescent="0.2">
      <c r="A38" s="3" t="s">
        <v>104</v>
      </c>
      <c r="B38">
        <v>3780075220.0770807</v>
      </c>
      <c r="C38" s="8">
        <f t="shared" si="0"/>
        <v>208.36400175094604</v>
      </c>
      <c r="D38" s="3" t="s">
        <v>503</v>
      </c>
      <c r="E38" s="8">
        <v>402.3302227021116</v>
      </c>
      <c r="F38" s="8">
        <v>-444.89987302777439</v>
      </c>
      <c r="G38" s="8">
        <v>287.50015935635548</v>
      </c>
      <c r="H38" s="8">
        <f t="shared" si="1"/>
        <v>5.0001463505714057</v>
      </c>
      <c r="I38" s="8">
        <f t="shared" si="2"/>
        <v>30.000737157635211</v>
      </c>
      <c r="J38" s="3" t="s">
        <v>508</v>
      </c>
      <c r="K38">
        <v>3780075218.8962784</v>
      </c>
      <c r="L38">
        <v>3780075220.0041103</v>
      </c>
      <c r="M38">
        <v>1.4360150098800659</v>
      </c>
      <c r="N38">
        <v>5.0440001487731934</v>
      </c>
      <c r="O38">
        <v>0</v>
      </c>
      <c r="P38" s="3" t="s">
        <v>508</v>
      </c>
      <c r="Q38" s="3" t="s">
        <v>516</v>
      </c>
      <c r="R38" s="3" t="s">
        <v>518</v>
      </c>
      <c r="S38" s="10">
        <v>21.592085999999998</v>
      </c>
      <c r="T38" s="12">
        <v>1.8957000000000002E-2</v>
      </c>
      <c r="U38" s="12">
        <v>-1.300009</v>
      </c>
      <c r="V38" s="12">
        <v>5.0615E-2</v>
      </c>
      <c r="W38">
        <v>9.4786999999999996E-2</v>
      </c>
      <c r="X38">
        <v>-6.5000470000000004</v>
      </c>
      <c r="Y38">
        <v>0.253077</v>
      </c>
      <c r="Z38" s="3" t="s">
        <v>508</v>
      </c>
      <c r="AA38" s="3" t="s">
        <v>503</v>
      </c>
      <c r="AB38" s="3" t="s">
        <v>518</v>
      </c>
      <c r="AC38" s="3" t="s">
        <v>566</v>
      </c>
    </row>
    <row r="39" spans="1:29" x14ac:dyDescent="0.2">
      <c r="A39" s="3" t="s">
        <v>105</v>
      </c>
      <c r="B39">
        <v>3780075224.5001602</v>
      </c>
      <c r="C39" s="8">
        <f t="shared" si="0"/>
        <v>212.78708124160767</v>
      </c>
      <c r="D39" s="3" t="s">
        <v>503</v>
      </c>
      <c r="E39" s="8">
        <v>402.33030741831158</v>
      </c>
      <c r="F39" s="8">
        <v>-444.90007638997434</v>
      </c>
      <c r="G39" s="8">
        <v>292.50007738235553</v>
      </c>
      <c r="H39" s="8">
        <f t="shared" si="1"/>
        <v>5.0001180379114913</v>
      </c>
      <c r="I39" s="8">
        <f t="shared" si="2"/>
        <v>29.998233680353181</v>
      </c>
      <c r="J39" s="3" t="s">
        <v>508</v>
      </c>
      <c r="K39">
        <v>3780075223.403615</v>
      </c>
      <c r="L39">
        <v>3780075224.4443889</v>
      </c>
      <c r="M39">
        <v>1.4360150098800659</v>
      </c>
      <c r="N39">
        <v>5.0510001182556152</v>
      </c>
      <c r="O39">
        <v>0</v>
      </c>
      <c r="P39" s="3" t="s">
        <v>508</v>
      </c>
      <c r="Q39" s="3" t="s">
        <v>516</v>
      </c>
      <c r="R39" s="3" t="s">
        <v>518</v>
      </c>
      <c r="S39" s="10">
        <v>21.593724000000002</v>
      </c>
      <c r="T39" s="12">
        <v>1.3257E-2</v>
      </c>
      <c r="U39" s="12">
        <v>-1.2994319999999999</v>
      </c>
      <c r="V39" s="12">
        <v>4.8377999999999997E-2</v>
      </c>
      <c r="W39">
        <v>6.6283999999999996E-2</v>
      </c>
      <c r="X39">
        <v>-6.4971610000000002</v>
      </c>
      <c r="Y39">
        <v>0.24188799999999999</v>
      </c>
      <c r="Z39" s="3" t="s">
        <v>508</v>
      </c>
      <c r="AA39" s="3" t="s">
        <v>503</v>
      </c>
      <c r="AB39" s="3" t="s">
        <v>518</v>
      </c>
      <c r="AC39" s="3" t="s">
        <v>567</v>
      </c>
    </row>
    <row r="40" spans="1:29" x14ac:dyDescent="0.2">
      <c r="A40" s="3" t="s">
        <v>106</v>
      </c>
      <c r="B40">
        <v>3780075228.9616008</v>
      </c>
      <c r="C40" s="8">
        <f t="shared" si="0"/>
        <v>217.24852180480957</v>
      </c>
      <c r="D40" s="3" t="s">
        <v>503</v>
      </c>
      <c r="E40" s="8">
        <v>402.33024181991158</v>
      </c>
      <c r="F40" s="8">
        <v>-444.90010606697433</v>
      </c>
      <c r="G40" s="8">
        <v>297.5000773093555</v>
      </c>
      <c r="H40" s="8">
        <f t="shared" si="1"/>
        <v>5.0000463893137601</v>
      </c>
      <c r="I40" s="8">
        <f t="shared" si="2"/>
        <v>29.998314992962619</v>
      </c>
      <c r="J40" s="3" t="s">
        <v>508</v>
      </c>
      <c r="K40">
        <v>3780075227.8940625</v>
      </c>
      <c r="L40">
        <v>3780075228.9206042</v>
      </c>
      <c r="M40">
        <v>1.4360150098800659</v>
      </c>
      <c r="N40">
        <v>5.0510001182556152</v>
      </c>
      <c r="O40">
        <v>0</v>
      </c>
      <c r="P40" s="3" t="s">
        <v>508</v>
      </c>
      <c r="Q40" s="3" t="s">
        <v>516</v>
      </c>
      <c r="R40" s="3" t="s">
        <v>518</v>
      </c>
      <c r="S40" s="10">
        <v>21.554093999999999</v>
      </c>
      <c r="T40" s="12">
        <v>8.6470000000000002E-3</v>
      </c>
      <c r="U40" s="12">
        <v>-1.2890760000000001</v>
      </c>
      <c r="V40" s="12">
        <v>4.4678000000000002E-2</v>
      </c>
      <c r="W40">
        <v>4.3236999999999998E-2</v>
      </c>
      <c r="X40">
        <v>-6.4453800000000001</v>
      </c>
      <c r="Y40">
        <v>0.22339000000000001</v>
      </c>
      <c r="Z40" s="3" t="s">
        <v>508</v>
      </c>
      <c r="AA40" s="3" t="s">
        <v>503</v>
      </c>
      <c r="AB40" s="3" t="s">
        <v>518</v>
      </c>
      <c r="AC40" s="3" t="s">
        <v>568</v>
      </c>
    </row>
    <row r="41" spans="1:29" x14ac:dyDescent="0.2">
      <c r="A41" s="3" t="s">
        <v>107</v>
      </c>
      <c r="B41">
        <v>3780075233.5820279</v>
      </c>
      <c r="C41" s="8">
        <f t="shared" si="0"/>
        <v>221.8689489364624</v>
      </c>
      <c r="D41" s="3" t="s">
        <v>503</v>
      </c>
      <c r="E41" s="8">
        <v>402.33021618311159</v>
      </c>
      <c r="F41" s="8">
        <v>-444.89983193557435</v>
      </c>
      <c r="G41" s="8">
        <v>302.50002156635549</v>
      </c>
      <c r="H41" s="8">
        <f t="shared" si="1"/>
        <v>5.0001612516853147</v>
      </c>
      <c r="I41" s="8">
        <f t="shared" si="2"/>
        <v>30.001182288363605</v>
      </c>
      <c r="J41" s="3" t="s">
        <v>508</v>
      </c>
      <c r="K41">
        <v>3780075232.4155025</v>
      </c>
      <c r="L41">
        <v>3780075233.5050726</v>
      </c>
      <c r="M41">
        <v>1.4360150098800659</v>
      </c>
      <c r="N41">
        <v>5.0539999008178711</v>
      </c>
      <c r="O41">
        <v>0</v>
      </c>
      <c r="P41" s="3" t="s">
        <v>508</v>
      </c>
      <c r="Q41" s="3" t="s">
        <v>516</v>
      </c>
      <c r="R41" s="3" t="s">
        <v>518</v>
      </c>
      <c r="S41" s="10">
        <v>21.528517999999998</v>
      </c>
      <c r="T41" s="12">
        <v>6.2690000000000003E-3</v>
      </c>
      <c r="U41" s="12">
        <v>-1.2719389999999999</v>
      </c>
      <c r="V41" s="12">
        <v>4.0254999999999999E-2</v>
      </c>
      <c r="W41">
        <v>3.1343000000000003E-2</v>
      </c>
      <c r="X41">
        <v>-6.3596940000000002</v>
      </c>
      <c r="Y41">
        <v>0.20127600000000001</v>
      </c>
      <c r="Z41" s="3" t="s">
        <v>508</v>
      </c>
      <c r="AA41" s="3" t="s">
        <v>503</v>
      </c>
      <c r="AB41" s="3" t="s">
        <v>518</v>
      </c>
      <c r="AC41" s="3" t="s">
        <v>569</v>
      </c>
    </row>
    <row r="42" spans="1:29" x14ac:dyDescent="0.2">
      <c r="A42" s="3" t="s">
        <v>108</v>
      </c>
      <c r="B42">
        <v>3780075238.0449486</v>
      </c>
      <c r="C42" s="8">
        <f t="shared" si="0"/>
        <v>226.33186960220337</v>
      </c>
      <c r="D42" s="3" t="s">
        <v>503</v>
      </c>
      <c r="E42" s="8">
        <v>402.33019455871158</v>
      </c>
      <c r="F42" s="8">
        <v>-444.90024587717437</v>
      </c>
      <c r="G42" s="8">
        <v>307.50003545735547</v>
      </c>
      <c r="H42" s="8">
        <f t="shared" si="1"/>
        <v>4.9999355586726324</v>
      </c>
      <c r="I42" s="8">
        <f t="shared" si="2"/>
        <v>29.997198261186629</v>
      </c>
      <c r="J42" s="3" t="s">
        <v>508</v>
      </c>
      <c r="K42">
        <v>3780075236.9597135</v>
      </c>
      <c r="L42">
        <v>3780075237.9923658</v>
      </c>
      <c r="M42">
        <v>1.4360150098800659</v>
      </c>
      <c r="N42">
        <v>5.0469999313354492</v>
      </c>
      <c r="O42">
        <v>0</v>
      </c>
      <c r="P42" s="3" t="s">
        <v>508</v>
      </c>
      <c r="Q42" s="3" t="s">
        <v>516</v>
      </c>
      <c r="R42" s="3" t="s">
        <v>518</v>
      </c>
      <c r="S42" s="10">
        <v>21.512768000000001</v>
      </c>
      <c r="T42" s="12">
        <v>6.8149999999999999E-3</v>
      </c>
      <c r="U42" s="12">
        <v>-1.253082</v>
      </c>
      <c r="V42" s="12">
        <v>3.5936000000000003E-2</v>
      </c>
      <c r="W42">
        <v>3.4075000000000001E-2</v>
      </c>
      <c r="X42">
        <v>-6.265409</v>
      </c>
      <c r="Y42">
        <v>0.17968100000000001</v>
      </c>
      <c r="Z42" s="3" t="s">
        <v>508</v>
      </c>
      <c r="AA42" s="3" t="s">
        <v>503</v>
      </c>
      <c r="AB42" s="3" t="s">
        <v>518</v>
      </c>
      <c r="AC42" s="3" t="s">
        <v>570</v>
      </c>
    </row>
    <row r="43" spans="1:29" x14ac:dyDescent="0.2">
      <c r="A43" s="3" t="s">
        <v>109</v>
      </c>
      <c r="B43">
        <v>3780075242.5397391</v>
      </c>
      <c r="C43" s="8">
        <f t="shared" si="0"/>
        <v>230.82666015625</v>
      </c>
      <c r="D43" s="3" t="s">
        <v>503</v>
      </c>
      <c r="E43" s="8">
        <v>402.32999818031158</v>
      </c>
      <c r="F43" s="8">
        <v>-444.90015953137436</v>
      </c>
      <c r="G43" s="8">
        <v>312.50004167435549</v>
      </c>
      <c r="H43" s="8">
        <f t="shared" si="1"/>
        <v>4.9998086573467919</v>
      </c>
      <c r="I43" s="8">
        <f t="shared" si="2"/>
        <v>29.999180321133046</v>
      </c>
      <c r="J43" s="3" t="s">
        <v>508</v>
      </c>
      <c r="K43">
        <v>3780075241.4628191</v>
      </c>
      <c r="L43">
        <v>3780075242.4966254</v>
      </c>
      <c r="M43">
        <v>1.4360150098800659</v>
      </c>
      <c r="N43">
        <v>5.0409998893737793</v>
      </c>
      <c r="O43">
        <v>0</v>
      </c>
      <c r="P43" s="3" t="s">
        <v>508</v>
      </c>
      <c r="Q43" s="3" t="s">
        <v>516</v>
      </c>
      <c r="R43" s="3" t="s">
        <v>518</v>
      </c>
      <c r="S43" s="10">
        <v>21.51709</v>
      </c>
      <c r="T43" s="12">
        <v>8.8240000000000002E-3</v>
      </c>
      <c r="U43" s="12">
        <v>-1.2378880000000001</v>
      </c>
      <c r="V43" s="12">
        <v>3.2716000000000002E-2</v>
      </c>
      <c r="W43">
        <v>4.4122000000000001E-2</v>
      </c>
      <c r="X43">
        <v>-6.189438</v>
      </c>
      <c r="Y43">
        <v>0.163578</v>
      </c>
      <c r="Z43" s="3" t="s">
        <v>508</v>
      </c>
      <c r="AA43" s="3" t="s">
        <v>503</v>
      </c>
      <c r="AB43" s="3" t="s">
        <v>518</v>
      </c>
      <c r="AC43" s="3" t="s">
        <v>571</v>
      </c>
    </row>
    <row r="44" spans="1:29" x14ac:dyDescent="0.2">
      <c r="A44" s="3" t="s">
        <v>110</v>
      </c>
      <c r="B44">
        <v>3780075247.1266432</v>
      </c>
      <c r="C44" s="8">
        <f t="shared" si="0"/>
        <v>235.41356420516968</v>
      </c>
      <c r="D44" s="3" t="s">
        <v>503</v>
      </c>
      <c r="E44" s="8">
        <v>402.33027310491161</v>
      </c>
      <c r="F44" s="8">
        <v>-444.89982270577434</v>
      </c>
      <c r="G44" s="8">
        <v>317.5001016103555</v>
      </c>
      <c r="H44" s="8">
        <f t="shared" si="1"/>
        <v>5.0002151619387618</v>
      </c>
      <c r="I44" s="8">
        <f t="shared" si="2"/>
        <v>30.000947743691874</v>
      </c>
      <c r="J44" s="3" t="s">
        <v>508</v>
      </c>
      <c r="K44">
        <v>3780075245.9532585</v>
      </c>
      <c r="L44">
        <v>3780075247.0326815</v>
      </c>
      <c r="M44">
        <v>1.4360150098800659</v>
      </c>
      <c r="N44">
        <v>5.0469999313354492</v>
      </c>
      <c r="O44">
        <v>0</v>
      </c>
      <c r="P44" s="3" t="s">
        <v>508</v>
      </c>
      <c r="Q44" s="3" t="s">
        <v>516</v>
      </c>
      <c r="R44" s="3" t="s">
        <v>518</v>
      </c>
      <c r="S44" s="10">
        <v>21.491167999999998</v>
      </c>
      <c r="T44" s="12">
        <v>1.0501999999999999E-2</v>
      </c>
      <c r="U44" s="12">
        <v>-1.2263809999999999</v>
      </c>
      <c r="V44" s="12">
        <v>3.0273999999999999E-2</v>
      </c>
      <c r="W44">
        <v>5.2509E-2</v>
      </c>
      <c r="X44">
        <v>-6.1319059999999999</v>
      </c>
      <c r="Y44">
        <v>0.15137200000000001</v>
      </c>
      <c r="Z44" s="3" t="s">
        <v>508</v>
      </c>
      <c r="AA44" s="3" t="s">
        <v>503</v>
      </c>
      <c r="AB44" s="3" t="s">
        <v>518</v>
      </c>
      <c r="AC44" s="3" t="s">
        <v>572</v>
      </c>
    </row>
    <row r="45" spans="1:29" x14ac:dyDescent="0.2">
      <c r="A45" s="3" t="s">
        <v>111</v>
      </c>
      <c r="B45">
        <v>3780075251.4867458</v>
      </c>
      <c r="C45" s="8">
        <f t="shared" si="0"/>
        <v>239.7736668586731</v>
      </c>
      <c r="D45" s="3" t="s">
        <v>503</v>
      </c>
      <c r="E45" s="8">
        <v>402.33017593811161</v>
      </c>
      <c r="F45" s="8">
        <v>-444.89991670597436</v>
      </c>
      <c r="G45" s="8">
        <v>322.49995344535552</v>
      </c>
      <c r="H45" s="8">
        <f t="shared" si="1"/>
        <v>5.0000840125008619</v>
      </c>
      <c r="I45" s="8">
        <f t="shared" si="2"/>
        <v>30.000571648166883</v>
      </c>
      <c r="J45" s="3" t="s">
        <v>508</v>
      </c>
      <c r="K45">
        <v>3780075250.4223766</v>
      </c>
      <c r="L45">
        <v>3780075251.4364958</v>
      </c>
      <c r="M45">
        <v>1.4360150098800659</v>
      </c>
      <c r="N45">
        <v>5.0469999313354492</v>
      </c>
      <c r="O45">
        <v>0</v>
      </c>
      <c r="P45" s="3" t="s">
        <v>508</v>
      </c>
      <c r="Q45" s="3" t="s">
        <v>516</v>
      </c>
      <c r="R45" s="3" t="s">
        <v>518</v>
      </c>
      <c r="S45" s="10">
        <v>21.473666000000001</v>
      </c>
      <c r="T45" s="12">
        <v>1.1047E-2</v>
      </c>
      <c r="U45" s="12">
        <v>-1.2169909999999999</v>
      </c>
      <c r="V45" s="12">
        <v>2.8448999999999999E-2</v>
      </c>
      <c r="W45">
        <v>5.5236E-2</v>
      </c>
      <c r="X45">
        <v>-6.0849570000000002</v>
      </c>
      <c r="Y45">
        <v>0.14224300000000001</v>
      </c>
      <c r="Z45" s="3" t="s">
        <v>508</v>
      </c>
      <c r="AA45" s="3" t="s">
        <v>503</v>
      </c>
      <c r="AB45" s="3" t="s">
        <v>518</v>
      </c>
      <c r="AC45" s="3" t="s">
        <v>573</v>
      </c>
    </row>
    <row r="46" spans="1:29" x14ac:dyDescent="0.2">
      <c r="A46" s="3" t="s">
        <v>112</v>
      </c>
      <c r="B46">
        <v>3780075255.9811416</v>
      </c>
      <c r="C46" s="8">
        <f t="shared" si="0"/>
        <v>244.26806259155273</v>
      </c>
      <c r="D46" s="3" t="s">
        <v>503</v>
      </c>
      <c r="E46" s="8">
        <v>402.33021201031158</v>
      </c>
      <c r="F46" s="8">
        <v>-444.90003729557441</v>
      </c>
      <c r="G46" s="8">
        <v>327.5000683063555</v>
      </c>
      <c r="H46" s="8">
        <f t="shared" si="1"/>
        <v>5.0000549574745179</v>
      </c>
      <c r="I46" s="8">
        <f t="shared" si="2"/>
        <v>29.999168265541822</v>
      </c>
      <c r="J46" s="3" t="s">
        <v>508</v>
      </c>
      <c r="K46">
        <v>3780075254.897244</v>
      </c>
      <c r="L46">
        <v>3780075255.9322391</v>
      </c>
      <c r="M46">
        <v>1.4360150098800659</v>
      </c>
      <c r="N46">
        <v>5.0469999313354492</v>
      </c>
      <c r="O46">
        <v>0</v>
      </c>
      <c r="P46" s="3" t="s">
        <v>508</v>
      </c>
      <c r="Q46" s="3" t="s">
        <v>516</v>
      </c>
      <c r="R46" s="3" t="s">
        <v>518</v>
      </c>
      <c r="S46" s="10">
        <v>21.478639999999999</v>
      </c>
      <c r="T46" s="12">
        <v>1.0147E-2</v>
      </c>
      <c r="U46" s="12">
        <v>-1.2076370000000001</v>
      </c>
      <c r="V46" s="12">
        <v>2.6994000000000001E-2</v>
      </c>
      <c r="W46">
        <v>5.0736999999999997E-2</v>
      </c>
      <c r="X46">
        <v>-6.0381840000000002</v>
      </c>
      <c r="Y46">
        <v>0.134968</v>
      </c>
      <c r="Z46" s="3" t="s">
        <v>508</v>
      </c>
      <c r="AA46" s="3" t="s">
        <v>503</v>
      </c>
      <c r="AB46" s="3" t="s">
        <v>518</v>
      </c>
      <c r="AC46" s="3" t="s">
        <v>574</v>
      </c>
    </row>
    <row r="47" spans="1:29" x14ac:dyDescent="0.2">
      <c r="A47" s="3" t="s">
        <v>113</v>
      </c>
      <c r="B47">
        <v>3780075260.5685425</v>
      </c>
      <c r="C47" s="8">
        <f t="shared" si="0"/>
        <v>248.85546350479126</v>
      </c>
      <c r="D47" s="3" t="s">
        <v>503</v>
      </c>
      <c r="E47" s="8">
        <v>402.32988943271158</v>
      </c>
      <c r="F47" s="8">
        <v>-444.90021917850777</v>
      </c>
      <c r="G47" s="8">
        <v>332.49999746135552</v>
      </c>
      <c r="H47" s="8">
        <f t="shared" si="1"/>
        <v>4.9996846555565568</v>
      </c>
      <c r="I47" s="8">
        <f t="shared" si="2"/>
        <v>29.999211446629609</v>
      </c>
      <c r="J47" s="3" t="s">
        <v>508</v>
      </c>
      <c r="K47">
        <v>3780075259.3936262</v>
      </c>
      <c r="L47">
        <v>3780075260.4880495</v>
      </c>
      <c r="M47">
        <v>1.4360150098800659</v>
      </c>
      <c r="N47">
        <v>5.0460000038146973</v>
      </c>
      <c r="O47">
        <v>0</v>
      </c>
      <c r="P47" s="3" t="s">
        <v>508</v>
      </c>
      <c r="Q47" s="3" t="s">
        <v>516</v>
      </c>
      <c r="R47" s="3" t="s">
        <v>518</v>
      </c>
      <c r="S47" s="10">
        <v>21.482464</v>
      </c>
      <c r="T47" s="12">
        <v>8.0319999999999992E-3</v>
      </c>
      <c r="U47" s="12">
        <v>-1.19564</v>
      </c>
      <c r="V47" s="12">
        <v>2.5607999999999999E-2</v>
      </c>
      <c r="W47">
        <v>4.0157999999999999E-2</v>
      </c>
      <c r="X47">
        <v>-5.9782019999999996</v>
      </c>
      <c r="Y47">
        <v>0.12804099999999999</v>
      </c>
      <c r="Z47" s="3" t="s">
        <v>508</v>
      </c>
      <c r="AA47" s="3" t="s">
        <v>503</v>
      </c>
      <c r="AB47" s="3" t="s">
        <v>518</v>
      </c>
      <c r="AC47" s="3" t="s">
        <v>575</v>
      </c>
    </row>
    <row r="48" spans="1:29" x14ac:dyDescent="0.2">
      <c r="A48" s="3" t="s">
        <v>114</v>
      </c>
      <c r="B48">
        <v>3780075264.9451489</v>
      </c>
      <c r="C48" s="8">
        <f t="shared" si="0"/>
        <v>253.23206996917725</v>
      </c>
      <c r="D48" s="3" t="s">
        <v>503</v>
      </c>
      <c r="E48" s="8">
        <v>402.33003862751161</v>
      </c>
      <c r="F48" s="8">
        <v>-444.89981907057438</v>
      </c>
      <c r="G48" s="8">
        <v>337.50014831835551</v>
      </c>
      <c r="H48" s="8">
        <f t="shared" si="1"/>
        <v>5.0000139195412334</v>
      </c>
      <c r="I48" s="8">
        <f t="shared" si="2"/>
        <v>30.00232731011759</v>
      </c>
      <c r="J48" s="3" t="s">
        <v>508</v>
      </c>
      <c r="K48">
        <v>3780075263.8652368</v>
      </c>
      <c r="L48">
        <v>3780075264.8935113</v>
      </c>
      <c r="M48">
        <v>1.4360150098800659</v>
      </c>
      <c r="N48">
        <v>5.0469999313354492</v>
      </c>
      <c r="O48">
        <v>0</v>
      </c>
      <c r="P48" s="3" t="s">
        <v>508</v>
      </c>
      <c r="Q48" s="3" t="s">
        <v>516</v>
      </c>
      <c r="R48" s="3" t="s">
        <v>518</v>
      </c>
      <c r="S48" s="10">
        <v>21.506768000000001</v>
      </c>
      <c r="T48" s="12">
        <v>4.8529999999999997E-3</v>
      </c>
      <c r="U48" s="12">
        <v>-1.178903</v>
      </c>
      <c r="V48" s="12">
        <v>2.4264000000000001E-2</v>
      </c>
      <c r="W48">
        <v>2.4265999999999999E-2</v>
      </c>
      <c r="X48">
        <v>-5.8945129999999999</v>
      </c>
      <c r="Y48">
        <v>0.12132</v>
      </c>
      <c r="Z48" s="3" t="s">
        <v>508</v>
      </c>
      <c r="AA48" s="3" t="s">
        <v>503</v>
      </c>
      <c r="AB48" s="3" t="s">
        <v>518</v>
      </c>
      <c r="AC48" s="3" t="s">
        <v>576</v>
      </c>
    </row>
    <row r="49" spans="1:29" x14ac:dyDescent="0.2">
      <c r="A49" s="3" t="s">
        <v>115</v>
      </c>
      <c r="B49">
        <v>3780075269.4088225</v>
      </c>
      <c r="C49" s="8">
        <f t="shared" si="0"/>
        <v>257.69574356079102</v>
      </c>
      <c r="D49" s="3" t="s">
        <v>503</v>
      </c>
      <c r="E49" s="8">
        <v>402.33008229511159</v>
      </c>
      <c r="F49" s="8">
        <v>-444.89999991617435</v>
      </c>
      <c r="G49" s="8">
        <v>342.50002036335553</v>
      </c>
      <c r="H49" s="8">
        <f t="shared" si="1"/>
        <v>4.9999613100070111</v>
      </c>
      <c r="I49" s="8">
        <f t="shared" si="2"/>
        <v>30.000282422581723</v>
      </c>
      <c r="J49" s="3" t="s">
        <v>508</v>
      </c>
      <c r="K49">
        <v>3780075268.3231983</v>
      </c>
      <c r="L49">
        <v>3780075269.356719</v>
      </c>
      <c r="M49">
        <v>1.4360150098800659</v>
      </c>
      <c r="N49">
        <v>5.0539999008178711</v>
      </c>
      <c r="O49">
        <v>0</v>
      </c>
      <c r="P49" s="3" t="s">
        <v>508</v>
      </c>
      <c r="Q49" s="3" t="s">
        <v>516</v>
      </c>
      <c r="R49" s="3" t="s">
        <v>518</v>
      </c>
      <c r="S49" s="10">
        <v>21.496811999999998</v>
      </c>
      <c r="T49" s="12">
        <v>1.114E-3</v>
      </c>
      <c r="U49" s="12">
        <v>-1.156426</v>
      </c>
      <c r="V49" s="12">
        <v>2.2922999999999999E-2</v>
      </c>
      <c r="W49">
        <v>5.5700000000000003E-3</v>
      </c>
      <c r="X49">
        <v>-5.7821280000000002</v>
      </c>
      <c r="Y49">
        <v>0.11461399999999999</v>
      </c>
      <c r="Z49" s="3" t="s">
        <v>508</v>
      </c>
      <c r="AA49" s="3" t="s">
        <v>503</v>
      </c>
      <c r="AB49" s="3" t="s">
        <v>518</v>
      </c>
      <c r="AC49" s="3" t="s">
        <v>577</v>
      </c>
    </row>
    <row r="50" spans="1:29" x14ac:dyDescent="0.2">
      <c r="A50" s="3" t="s">
        <v>116</v>
      </c>
      <c r="B50">
        <v>3780075277.305553</v>
      </c>
      <c r="C50" s="8">
        <f t="shared" si="0"/>
        <v>265.59247398376465</v>
      </c>
      <c r="D50" s="3" t="s">
        <v>503</v>
      </c>
      <c r="E50" s="8">
        <v>406.6603146411116</v>
      </c>
      <c r="F50" s="8">
        <v>-442.40063981016237</v>
      </c>
      <c r="G50" s="8">
        <v>342.4998588914155</v>
      </c>
      <c r="H50" s="8">
        <f t="shared" si="1"/>
        <v>9.9997325959640015</v>
      </c>
      <c r="I50" s="8">
        <f t="shared" si="2"/>
        <v>29.996676919526298</v>
      </c>
      <c r="J50" s="3" t="s">
        <v>508</v>
      </c>
      <c r="K50">
        <v>3780075276.2284169</v>
      </c>
      <c r="L50">
        <v>3780075277.2525792</v>
      </c>
      <c r="M50">
        <v>1.4360150098800659</v>
      </c>
      <c r="N50">
        <v>5.0390000343322754</v>
      </c>
      <c r="O50">
        <v>0</v>
      </c>
      <c r="P50" s="3" t="s">
        <v>508</v>
      </c>
      <c r="Q50" s="3" t="s">
        <v>516</v>
      </c>
      <c r="R50" s="3" t="s">
        <v>518</v>
      </c>
      <c r="S50" s="10">
        <v>21.52223</v>
      </c>
      <c r="T50" s="12">
        <v>-1.0115000000000001E-2</v>
      </c>
      <c r="U50" s="12">
        <v>-1.1532880000000001</v>
      </c>
      <c r="V50" s="12">
        <v>3.8610999999999999E-2</v>
      </c>
      <c r="W50">
        <v>-5.0574000000000001E-2</v>
      </c>
      <c r="X50">
        <v>-5.766438</v>
      </c>
      <c r="Y50">
        <v>0.19305600000000001</v>
      </c>
      <c r="Z50" s="3" t="s">
        <v>508</v>
      </c>
      <c r="AA50" s="3" t="s">
        <v>503</v>
      </c>
      <c r="AB50" s="3" t="s">
        <v>518</v>
      </c>
      <c r="AC50" s="3" t="s">
        <v>578</v>
      </c>
    </row>
    <row r="51" spans="1:29" x14ac:dyDescent="0.2">
      <c r="A51" s="3" t="s">
        <v>117</v>
      </c>
      <c r="B51">
        <v>3780075281.7558994</v>
      </c>
      <c r="C51" s="8">
        <f t="shared" si="0"/>
        <v>270.0428204536438</v>
      </c>
      <c r="D51" s="3" t="s">
        <v>503</v>
      </c>
      <c r="E51" s="8">
        <v>406.66027097351162</v>
      </c>
      <c r="F51" s="8">
        <v>-442.39995896456236</v>
      </c>
      <c r="G51" s="8">
        <v>337.49998684641548</v>
      </c>
      <c r="H51" s="8">
        <f t="shared" si="1"/>
        <v>10.000035184473498</v>
      </c>
      <c r="I51" s="8">
        <f t="shared" si="2"/>
        <v>30.000180438612347</v>
      </c>
      <c r="J51" s="3" t="s">
        <v>508</v>
      </c>
      <c r="K51">
        <v>3780075280.6653528</v>
      </c>
      <c r="L51">
        <v>3780075281.7087231</v>
      </c>
      <c r="M51">
        <v>1.4360150098800659</v>
      </c>
      <c r="N51">
        <v>5.0469999313354492</v>
      </c>
      <c r="O51">
        <v>0</v>
      </c>
      <c r="P51" s="3" t="s">
        <v>508</v>
      </c>
      <c r="Q51" s="3" t="s">
        <v>516</v>
      </c>
      <c r="R51" s="3" t="s">
        <v>518</v>
      </c>
      <c r="S51" s="10">
        <v>21.533918</v>
      </c>
      <c r="T51" s="12">
        <v>-3.127E-3</v>
      </c>
      <c r="U51" s="12">
        <v>-1.1750069999999999</v>
      </c>
      <c r="V51" s="12">
        <v>4.2305000000000002E-2</v>
      </c>
      <c r="W51">
        <v>-1.5637000000000002E-2</v>
      </c>
      <c r="X51">
        <v>-5.8750340000000003</v>
      </c>
      <c r="Y51">
        <v>0.21152599999999999</v>
      </c>
      <c r="Z51" s="3" t="s">
        <v>508</v>
      </c>
      <c r="AA51" s="3" t="s">
        <v>503</v>
      </c>
      <c r="AB51" s="3" t="s">
        <v>518</v>
      </c>
      <c r="AC51" s="3" t="s">
        <v>579</v>
      </c>
    </row>
    <row r="52" spans="1:29" x14ac:dyDescent="0.2">
      <c r="A52" s="3" t="s">
        <v>118</v>
      </c>
      <c r="B52">
        <v>3780075286.2911096</v>
      </c>
      <c r="C52" s="8">
        <f t="shared" si="0"/>
        <v>274.57803058624268</v>
      </c>
      <c r="D52" s="3" t="s">
        <v>503</v>
      </c>
      <c r="E52" s="8">
        <v>406.66012177871164</v>
      </c>
      <c r="F52" s="8">
        <v>-442.39985907249576</v>
      </c>
      <c r="G52" s="8">
        <v>332.49983598941554</v>
      </c>
      <c r="H52" s="8">
        <f t="shared" si="1"/>
        <v>9.9999559257537953</v>
      </c>
      <c r="I52" s="8">
        <f t="shared" si="2"/>
        <v>30.001103516752636</v>
      </c>
      <c r="J52" s="3" t="s">
        <v>508</v>
      </c>
      <c r="K52">
        <v>3780075285.13622</v>
      </c>
      <c r="L52">
        <v>3780075286.2401376</v>
      </c>
      <c r="M52">
        <v>1.4360150098800659</v>
      </c>
      <c r="N52">
        <v>5.0510001182556152</v>
      </c>
      <c r="O52">
        <v>0</v>
      </c>
      <c r="P52" s="3" t="s">
        <v>508</v>
      </c>
      <c r="Q52" s="3" t="s">
        <v>516</v>
      </c>
      <c r="R52" s="3" t="s">
        <v>518</v>
      </c>
      <c r="S52" s="10">
        <v>21.536660000000001</v>
      </c>
      <c r="T52" s="12">
        <v>2.7569999999999999E-3</v>
      </c>
      <c r="U52" s="12">
        <v>-1.1900010000000001</v>
      </c>
      <c r="V52" s="12">
        <v>4.5497999999999997E-2</v>
      </c>
      <c r="W52">
        <v>1.3787000000000001E-2</v>
      </c>
      <c r="X52">
        <v>-5.9500039999999998</v>
      </c>
      <c r="Y52">
        <v>0.22749</v>
      </c>
      <c r="Z52" s="3" t="s">
        <v>508</v>
      </c>
      <c r="AA52" s="3" t="s">
        <v>503</v>
      </c>
      <c r="AB52" s="3" t="s">
        <v>518</v>
      </c>
      <c r="AC52" s="3" t="s">
        <v>580</v>
      </c>
    </row>
    <row r="53" spans="1:29" x14ac:dyDescent="0.2">
      <c r="A53" s="3" t="s">
        <v>119</v>
      </c>
      <c r="B53">
        <v>3780075290.633225</v>
      </c>
      <c r="C53" s="8">
        <f t="shared" si="0"/>
        <v>278.92014598846436</v>
      </c>
      <c r="D53" s="3" t="s">
        <v>503</v>
      </c>
      <c r="E53" s="8">
        <v>406.66044435631159</v>
      </c>
      <c r="F53" s="8">
        <v>-442.40017718956233</v>
      </c>
      <c r="G53" s="8">
        <v>327.49990683441553</v>
      </c>
      <c r="H53" s="8">
        <f t="shared" si="1"/>
        <v>10.00007622893655</v>
      </c>
      <c r="I53" s="8">
        <f t="shared" si="2"/>
        <v>29.998600919814333</v>
      </c>
      <c r="J53" s="3" t="s">
        <v>508</v>
      </c>
      <c r="K53">
        <v>3780075289.5414929</v>
      </c>
      <c r="L53">
        <v>3780075290.593111</v>
      </c>
      <c r="M53">
        <v>1.4360150098800659</v>
      </c>
      <c r="N53">
        <v>5.0520000457763672</v>
      </c>
      <c r="O53">
        <v>0</v>
      </c>
      <c r="P53" s="3" t="s">
        <v>508</v>
      </c>
      <c r="Q53" s="3" t="s">
        <v>516</v>
      </c>
      <c r="R53" s="3" t="s">
        <v>518</v>
      </c>
      <c r="S53" s="10">
        <v>21.544415999999998</v>
      </c>
      <c r="T53" s="12">
        <v>6.8450000000000004E-3</v>
      </c>
      <c r="U53" s="12">
        <v>-1.200191</v>
      </c>
      <c r="V53" s="12">
        <v>4.8356999999999997E-2</v>
      </c>
      <c r="W53">
        <v>3.4223000000000003E-2</v>
      </c>
      <c r="X53">
        <v>-6.0009550000000003</v>
      </c>
      <c r="Y53">
        <v>0.241785</v>
      </c>
      <c r="Z53" s="3" t="s">
        <v>508</v>
      </c>
      <c r="AA53" s="3" t="s">
        <v>503</v>
      </c>
      <c r="AB53" s="3" t="s">
        <v>518</v>
      </c>
      <c r="AC53" s="3" t="s">
        <v>581</v>
      </c>
    </row>
    <row r="54" spans="1:29" x14ac:dyDescent="0.2">
      <c r="A54" s="3" t="s">
        <v>120</v>
      </c>
      <c r="B54">
        <v>3780075295.110405</v>
      </c>
      <c r="C54" s="8">
        <f t="shared" si="0"/>
        <v>283.39732599258423</v>
      </c>
      <c r="D54" s="3" t="s">
        <v>503</v>
      </c>
      <c r="E54" s="8">
        <v>406.66040828411161</v>
      </c>
      <c r="F54" s="8">
        <v>-442.40005659996234</v>
      </c>
      <c r="G54" s="8">
        <v>322.49979197341548</v>
      </c>
      <c r="H54" s="8">
        <f t="shared" si="1"/>
        <v>10.000105282000233</v>
      </c>
      <c r="I54" s="8">
        <f t="shared" si="2"/>
        <v>29.999302617177385</v>
      </c>
      <c r="J54" s="3" t="s">
        <v>508</v>
      </c>
      <c r="K54">
        <v>3780075294.0146346</v>
      </c>
      <c r="L54">
        <v>3780075295.0622106</v>
      </c>
      <c r="M54">
        <v>1.4360150098800659</v>
      </c>
      <c r="N54">
        <v>5.0460000038146973</v>
      </c>
      <c r="O54">
        <v>0</v>
      </c>
      <c r="P54" s="3" t="s">
        <v>508</v>
      </c>
      <c r="Q54" s="3" t="s">
        <v>516</v>
      </c>
      <c r="R54" s="3" t="s">
        <v>518</v>
      </c>
      <c r="S54" s="10">
        <v>21.550129999999999</v>
      </c>
      <c r="T54" s="12">
        <v>8.8450000000000004E-3</v>
      </c>
      <c r="U54" s="12">
        <v>-1.207654</v>
      </c>
      <c r="V54" s="12">
        <v>5.1307999999999999E-2</v>
      </c>
      <c r="W54">
        <v>4.4223999999999999E-2</v>
      </c>
      <c r="X54">
        <v>-6.0382689999999997</v>
      </c>
      <c r="Y54">
        <v>0.25654199999999999</v>
      </c>
      <c r="Z54" s="3" t="s">
        <v>508</v>
      </c>
      <c r="AA54" s="3" t="s">
        <v>503</v>
      </c>
      <c r="AB54" s="3" t="s">
        <v>518</v>
      </c>
      <c r="AC54" s="3" t="s">
        <v>582</v>
      </c>
    </row>
    <row r="55" spans="1:29" x14ac:dyDescent="0.2">
      <c r="A55" s="3" t="s">
        <v>121</v>
      </c>
      <c r="B55">
        <v>3780075299.6103001</v>
      </c>
      <c r="C55" s="8">
        <f t="shared" si="0"/>
        <v>287.89722108840942</v>
      </c>
      <c r="D55" s="3" t="s">
        <v>503</v>
      </c>
      <c r="E55" s="8">
        <v>406.66000545091157</v>
      </c>
      <c r="F55" s="8">
        <v>-442.39996259976238</v>
      </c>
      <c r="G55" s="8">
        <v>317.49994013841547</v>
      </c>
      <c r="H55" s="8">
        <f t="shared" si="1"/>
        <v>9.9998034187474349</v>
      </c>
      <c r="I55" s="8">
        <f t="shared" si="2"/>
        <v>30.000923085933472</v>
      </c>
      <c r="J55" s="3" t="s">
        <v>508</v>
      </c>
      <c r="K55">
        <v>3780075298.4390182</v>
      </c>
      <c r="L55">
        <v>3780075299.5333266</v>
      </c>
      <c r="M55">
        <v>1.4360150098800659</v>
      </c>
      <c r="N55">
        <v>5.0460000038146973</v>
      </c>
      <c r="O55">
        <v>0</v>
      </c>
      <c r="P55" s="3" t="s">
        <v>508</v>
      </c>
      <c r="Q55" s="3" t="s">
        <v>516</v>
      </c>
      <c r="R55" s="3" t="s">
        <v>518</v>
      </c>
      <c r="S55" s="10">
        <v>21.569206000000001</v>
      </c>
      <c r="T55" s="12">
        <v>8.5400000000000007E-3</v>
      </c>
      <c r="U55" s="12">
        <v>-1.214286</v>
      </c>
      <c r="V55" s="12">
        <v>5.5045999999999998E-2</v>
      </c>
      <c r="W55">
        <v>4.2699000000000001E-2</v>
      </c>
      <c r="X55">
        <v>-6.0714300000000003</v>
      </c>
      <c r="Y55">
        <v>0.275229</v>
      </c>
      <c r="Z55" s="3" t="s">
        <v>508</v>
      </c>
      <c r="AA55" s="3" t="s">
        <v>503</v>
      </c>
      <c r="AB55" s="3" t="s">
        <v>518</v>
      </c>
      <c r="AC55" s="3" t="s">
        <v>583</v>
      </c>
    </row>
    <row r="56" spans="1:29" x14ac:dyDescent="0.2">
      <c r="A56" s="3" t="s">
        <v>122</v>
      </c>
      <c r="B56">
        <v>3780075304.0190487</v>
      </c>
      <c r="C56" s="8">
        <f t="shared" si="0"/>
        <v>292.30596971511841</v>
      </c>
      <c r="D56" s="3" t="s">
        <v>503</v>
      </c>
      <c r="E56" s="8">
        <v>406.66023052631164</v>
      </c>
      <c r="F56" s="8">
        <v>-442.3997994253624</v>
      </c>
      <c r="G56" s="8">
        <v>312.49988020241551</v>
      </c>
      <c r="H56" s="8">
        <f t="shared" si="1"/>
        <v>10.000079927453873</v>
      </c>
      <c r="I56" s="8">
        <f t="shared" si="2"/>
        <v>30.001087931262209</v>
      </c>
      <c r="J56" s="3" t="s">
        <v>508</v>
      </c>
      <c r="K56">
        <v>3780075302.932652</v>
      </c>
      <c r="L56">
        <v>3780075303.9726434</v>
      </c>
      <c r="M56">
        <v>1.4360150098800659</v>
      </c>
      <c r="N56">
        <v>5.0440001487731934</v>
      </c>
      <c r="O56">
        <v>0</v>
      </c>
      <c r="P56" s="3" t="s">
        <v>508</v>
      </c>
      <c r="Q56" s="3" t="s">
        <v>516</v>
      </c>
      <c r="R56" s="3" t="s">
        <v>518</v>
      </c>
      <c r="S56" s="10">
        <v>21.572554</v>
      </c>
      <c r="T56" s="12">
        <v>6.3720000000000001E-3</v>
      </c>
      <c r="U56" s="12">
        <v>-1.223155</v>
      </c>
      <c r="V56" s="12">
        <v>6.0428000000000003E-2</v>
      </c>
      <c r="W56">
        <v>3.1859999999999999E-2</v>
      </c>
      <c r="X56">
        <v>-6.115774</v>
      </c>
      <c r="Y56">
        <v>0.30213899999999999</v>
      </c>
      <c r="Z56" s="3" t="s">
        <v>508</v>
      </c>
      <c r="AA56" s="3" t="s">
        <v>503</v>
      </c>
      <c r="AB56" s="3" t="s">
        <v>518</v>
      </c>
      <c r="AC56" s="3" t="s">
        <v>584</v>
      </c>
    </row>
    <row r="57" spans="1:29" x14ac:dyDescent="0.2">
      <c r="A57" s="3" t="s">
        <v>123</v>
      </c>
      <c r="B57">
        <v>3780075308.570075</v>
      </c>
      <c r="C57" s="8">
        <f t="shared" si="0"/>
        <v>296.85699605941772</v>
      </c>
      <c r="D57" s="3" t="s">
        <v>503</v>
      </c>
      <c r="E57" s="8">
        <v>406.66042690471158</v>
      </c>
      <c r="F57" s="8">
        <v>-442.39988577116236</v>
      </c>
      <c r="G57" s="8">
        <v>307.49987398541549</v>
      </c>
      <c r="H57" s="8">
        <f t="shared" si="1"/>
        <v>10.000206821525076</v>
      </c>
      <c r="I57" s="8">
        <f t="shared" si="2"/>
        <v>30.000096910351992</v>
      </c>
      <c r="J57" s="3" t="s">
        <v>508</v>
      </c>
      <c r="K57">
        <v>3780075307.4426007</v>
      </c>
      <c r="L57">
        <v>3780075308.4761286</v>
      </c>
      <c r="M57">
        <v>1.4360150098800659</v>
      </c>
      <c r="N57">
        <v>5.0469999313354492</v>
      </c>
      <c r="O57">
        <v>0</v>
      </c>
      <c r="P57" s="3" t="s">
        <v>508</v>
      </c>
      <c r="Q57" s="3" t="s">
        <v>516</v>
      </c>
      <c r="R57" s="3" t="s">
        <v>518</v>
      </c>
      <c r="S57" s="10">
        <v>21.557096000000001</v>
      </c>
      <c r="T57" s="12">
        <v>3.8539999999999998E-3</v>
      </c>
      <c r="U57" s="12">
        <v>-1.2358819999999999</v>
      </c>
      <c r="V57" s="12">
        <v>6.8890999999999994E-2</v>
      </c>
      <c r="W57">
        <v>1.9268E-2</v>
      </c>
      <c r="X57">
        <v>-6.1794079999999996</v>
      </c>
      <c r="Y57">
        <v>0.34445300000000001</v>
      </c>
      <c r="Z57" s="3" t="s">
        <v>508</v>
      </c>
      <c r="AA57" s="3" t="s">
        <v>503</v>
      </c>
      <c r="AB57" s="3" t="s">
        <v>518</v>
      </c>
      <c r="AC57" s="3" t="s">
        <v>585</v>
      </c>
    </row>
    <row r="58" spans="1:29" x14ac:dyDescent="0.2">
      <c r="A58" s="3" t="s">
        <v>124</v>
      </c>
      <c r="B58">
        <v>3780075313.1803889</v>
      </c>
      <c r="C58" s="8">
        <f t="shared" si="0"/>
        <v>301.46730995178223</v>
      </c>
      <c r="D58" s="3" t="s">
        <v>503</v>
      </c>
      <c r="E58" s="8">
        <v>406.66044852911165</v>
      </c>
      <c r="F58" s="8">
        <v>-442.39997182956233</v>
      </c>
      <c r="G58" s="8">
        <v>302.49986009441551</v>
      </c>
      <c r="H58" s="8">
        <f t="shared" si="1"/>
        <v>10.000182519862431</v>
      </c>
      <c r="I58" s="8">
        <f t="shared" si="2"/>
        <v>29.999607951351088</v>
      </c>
      <c r="J58" s="3" t="s">
        <v>508</v>
      </c>
      <c r="K58">
        <v>3780075311.9986296</v>
      </c>
      <c r="L58">
        <v>3780075313.1024232</v>
      </c>
      <c r="M58">
        <v>1.4360150098800659</v>
      </c>
      <c r="N58">
        <v>5.0469999313354492</v>
      </c>
      <c r="O58">
        <v>0</v>
      </c>
      <c r="P58" s="3" t="s">
        <v>508</v>
      </c>
      <c r="Q58" s="3" t="s">
        <v>516</v>
      </c>
      <c r="R58" s="3" t="s">
        <v>518</v>
      </c>
      <c r="S58" s="10">
        <v>21.551521999999999</v>
      </c>
      <c r="T58" s="12">
        <v>3.8400000000000001E-3</v>
      </c>
      <c r="U58" s="12">
        <v>-1.2516119999999999</v>
      </c>
      <c r="V58" s="12">
        <v>8.1136E-2</v>
      </c>
      <c r="W58">
        <v>1.9198E-2</v>
      </c>
      <c r="X58">
        <v>-6.2580590000000003</v>
      </c>
      <c r="Y58">
        <v>0.40568100000000001</v>
      </c>
      <c r="Z58" s="3" t="s">
        <v>508</v>
      </c>
      <c r="AA58" s="3" t="s">
        <v>503</v>
      </c>
      <c r="AB58" s="3" t="s">
        <v>518</v>
      </c>
      <c r="AC58" s="3" t="s">
        <v>586</v>
      </c>
    </row>
    <row r="59" spans="1:29" x14ac:dyDescent="0.2">
      <c r="A59" s="3" t="s">
        <v>125</v>
      </c>
      <c r="B59">
        <v>3780075317.5746064</v>
      </c>
      <c r="C59" s="8">
        <f t="shared" si="0"/>
        <v>305.86152744293213</v>
      </c>
      <c r="D59" s="3" t="s">
        <v>503</v>
      </c>
      <c r="E59" s="8">
        <v>406.66047416591164</v>
      </c>
      <c r="F59" s="8">
        <v>-442.40024596096237</v>
      </c>
      <c r="G59" s="8">
        <v>297.49991583741547</v>
      </c>
      <c r="H59" s="8">
        <f t="shared" si="1"/>
        <v>10.000067661235887</v>
      </c>
      <c r="I59" s="8">
        <f t="shared" si="2"/>
        <v>29.998174281966303</v>
      </c>
      <c r="J59" s="3" t="s">
        <v>508</v>
      </c>
      <c r="K59">
        <v>3780075316.4899793</v>
      </c>
      <c r="L59">
        <v>3780075317.5291119</v>
      </c>
      <c r="M59">
        <v>1.4360150098800659</v>
      </c>
      <c r="N59">
        <v>5.0469999313354492</v>
      </c>
      <c r="O59">
        <v>0</v>
      </c>
      <c r="P59" s="3" t="s">
        <v>508</v>
      </c>
      <c r="Q59" s="3" t="s">
        <v>516</v>
      </c>
      <c r="R59" s="3" t="s">
        <v>518</v>
      </c>
      <c r="S59" s="10">
        <v>21.547339999999998</v>
      </c>
      <c r="T59" s="12">
        <v>8.0470000000000003E-3</v>
      </c>
      <c r="U59" s="12">
        <v>-1.265666</v>
      </c>
      <c r="V59" s="12">
        <v>9.4612000000000002E-2</v>
      </c>
      <c r="W59">
        <v>4.0236000000000001E-2</v>
      </c>
      <c r="X59">
        <v>-6.3283290000000001</v>
      </c>
      <c r="Y59">
        <v>0.47306100000000001</v>
      </c>
      <c r="Z59" s="3" t="s">
        <v>508</v>
      </c>
      <c r="AA59" s="3" t="s">
        <v>503</v>
      </c>
      <c r="AB59" s="3" t="s">
        <v>518</v>
      </c>
      <c r="AC59" s="3" t="s">
        <v>587</v>
      </c>
    </row>
    <row r="60" spans="1:29" x14ac:dyDescent="0.2">
      <c r="A60" s="3" t="s">
        <v>126</v>
      </c>
      <c r="B60">
        <v>3780075322.0136576</v>
      </c>
      <c r="C60" s="8">
        <f t="shared" si="0"/>
        <v>310.30057859420776</v>
      </c>
      <c r="D60" s="3" t="s">
        <v>503</v>
      </c>
      <c r="E60" s="8">
        <v>406.66003976431159</v>
      </c>
      <c r="F60" s="8">
        <v>-442.40021628396238</v>
      </c>
      <c r="G60" s="8">
        <v>292.49991591041555</v>
      </c>
      <c r="H60" s="8">
        <f t="shared" si="1"/>
        <v>9.9997062920174162</v>
      </c>
      <c r="I60" s="8">
        <f t="shared" si="2"/>
        <v>29.999565982129383</v>
      </c>
      <c r="J60" s="3" t="s">
        <v>508</v>
      </c>
      <c r="K60">
        <v>3780075320.9503007</v>
      </c>
      <c r="L60">
        <v>3780075321.9709954</v>
      </c>
      <c r="M60">
        <v>1.4360150098800659</v>
      </c>
      <c r="N60">
        <v>5.0469999313354492</v>
      </c>
      <c r="O60">
        <v>0</v>
      </c>
      <c r="P60" s="3" t="s">
        <v>508</v>
      </c>
      <c r="Q60" s="3" t="s">
        <v>516</v>
      </c>
      <c r="R60" s="3" t="s">
        <v>518</v>
      </c>
      <c r="S60" s="10">
        <v>21.536453999999999</v>
      </c>
      <c r="T60" s="12">
        <v>1.482E-2</v>
      </c>
      <c r="U60" s="12">
        <v>-1.2727310000000001</v>
      </c>
      <c r="V60" s="12">
        <v>0.104689</v>
      </c>
      <c r="W60">
        <v>7.4097999999999997E-2</v>
      </c>
      <c r="X60">
        <v>-6.3636549999999996</v>
      </c>
      <c r="Y60">
        <v>0.52344500000000005</v>
      </c>
      <c r="Z60" s="3" t="s">
        <v>508</v>
      </c>
      <c r="AA60" s="3" t="s">
        <v>503</v>
      </c>
      <c r="AB60" s="3" t="s">
        <v>518</v>
      </c>
      <c r="AC60" s="3" t="s">
        <v>588</v>
      </c>
    </row>
    <row r="61" spans="1:29" x14ac:dyDescent="0.2">
      <c r="A61" s="3" t="s">
        <v>127</v>
      </c>
      <c r="B61">
        <v>3780075326.6205425</v>
      </c>
      <c r="C61" s="8">
        <f t="shared" si="0"/>
        <v>314.90746355056763</v>
      </c>
      <c r="D61" s="3" t="s">
        <v>503</v>
      </c>
      <c r="E61" s="8">
        <v>406.6604550481116</v>
      </c>
      <c r="F61" s="8">
        <v>-442.40001292176237</v>
      </c>
      <c r="G61" s="8">
        <v>287.49999788441551</v>
      </c>
      <c r="H61" s="8">
        <f t="shared" si="1"/>
        <v>10.00016761974042</v>
      </c>
      <c r="I61" s="8">
        <f t="shared" si="2"/>
        <v>29.999385380857383</v>
      </c>
      <c r="J61" s="3" t="s">
        <v>508</v>
      </c>
      <c r="K61">
        <v>3780075325.4524865</v>
      </c>
      <c r="L61">
        <v>3780075326.5354562</v>
      </c>
      <c r="M61">
        <v>1.4360150098800659</v>
      </c>
      <c r="N61">
        <v>5.0469999313354492</v>
      </c>
      <c r="O61">
        <v>0</v>
      </c>
      <c r="P61" s="3" t="s">
        <v>508</v>
      </c>
      <c r="Q61" s="3" t="s">
        <v>516</v>
      </c>
      <c r="R61" s="3" t="s">
        <v>518</v>
      </c>
      <c r="S61" s="10">
        <v>21.503893999999999</v>
      </c>
      <c r="T61" s="12">
        <v>2.2748000000000001E-2</v>
      </c>
      <c r="U61" s="12">
        <v>-1.271247</v>
      </c>
      <c r="V61" s="12">
        <v>0.109857</v>
      </c>
      <c r="W61">
        <v>0.11374099999999999</v>
      </c>
      <c r="X61">
        <v>-6.3562329999999996</v>
      </c>
      <c r="Y61">
        <v>0.54928600000000005</v>
      </c>
      <c r="Z61" s="3" t="s">
        <v>508</v>
      </c>
      <c r="AA61" s="3" t="s">
        <v>503</v>
      </c>
      <c r="AB61" s="3" t="s">
        <v>518</v>
      </c>
      <c r="AC61" s="3" t="s">
        <v>589</v>
      </c>
    </row>
    <row r="62" spans="1:29" x14ac:dyDescent="0.2">
      <c r="A62" s="3" t="s">
        <v>128</v>
      </c>
      <c r="B62">
        <v>3780075334.8567262</v>
      </c>
      <c r="C62" s="8">
        <f t="shared" si="0"/>
        <v>323.14364719390869</v>
      </c>
      <c r="D62" s="3" t="s">
        <v>503</v>
      </c>
      <c r="E62" s="8">
        <v>410.9906079721116</v>
      </c>
      <c r="F62" s="8">
        <v>-439.89994517871713</v>
      </c>
      <c r="G62" s="8">
        <v>287.49984035053433</v>
      </c>
      <c r="H62" s="8">
        <f t="shared" si="1"/>
        <v>15.000223925239837</v>
      </c>
      <c r="I62" s="8">
        <f t="shared" si="2"/>
        <v>29.999773314444813</v>
      </c>
      <c r="J62" s="3" t="s">
        <v>508</v>
      </c>
      <c r="K62">
        <v>3780075333.6802287</v>
      </c>
      <c r="L62">
        <v>3780075334.7797718</v>
      </c>
      <c r="M62">
        <v>1.4360150098800659</v>
      </c>
      <c r="N62">
        <v>5.0520000457763672</v>
      </c>
      <c r="O62">
        <v>0</v>
      </c>
      <c r="P62" s="3" t="s">
        <v>508</v>
      </c>
      <c r="Q62" s="3" t="s">
        <v>516</v>
      </c>
      <c r="R62" s="3" t="s">
        <v>518</v>
      </c>
      <c r="S62" s="10">
        <v>21.525368</v>
      </c>
      <c r="T62" s="12">
        <v>2.7397000000000001E-2</v>
      </c>
      <c r="U62" s="12">
        <v>-1.2158899999999999</v>
      </c>
      <c r="V62" s="12">
        <v>0.21007899999999999</v>
      </c>
      <c r="W62">
        <v>0.13698399999999999</v>
      </c>
      <c r="X62">
        <v>-6.0794509999999997</v>
      </c>
      <c r="Y62">
        <v>1.0503960000000001</v>
      </c>
      <c r="Z62" s="3" t="s">
        <v>508</v>
      </c>
      <c r="AA62" s="3" t="s">
        <v>503</v>
      </c>
      <c r="AB62" s="3" t="s">
        <v>518</v>
      </c>
      <c r="AC62" s="3" t="s">
        <v>590</v>
      </c>
    </row>
    <row r="63" spans="1:29" x14ac:dyDescent="0.2">
      <c r="A63" s="3" t="s">
        <v>129</v>
      </c>
      <c r="B63">
        <v>3780075339.301023</v>
      </c>
      <c r="C63" s="8">
        <f t="shared" si="0"/>
        <v>327.58794403076172</v>
      </c>
      <c r="D63" s="3" t="s">
        <v>503</v>
      </c>
      <c r="E63" s="8">
        <v>410.99019268831165</v>
      </c>
      <c r="F63" s="8">
        <v>-439.90014854091714</v>
      </c>
      <c r="G63" s="8">
        <v>292.49975837653426</v>
      </c>
      <c r="H63" s="8">
        <f t="shared" si="1"/>
        <v>14.999762597713753</v>
      </c>
      <c r="I63" s="8">
        <f t="shared" si="2"/>
        <v>29.999893725593125</v>
      </c>
      <c r="J63" s="3" t="s">
        <v>508</v>
      </c>
      <c r="K63">
        <v>3780075338.14888</v>
      </c>
      <c r="L63">
        <v>3780075339.1910415</v>
      </c>
      <c r="M63">
        <v>1.4360150098800659</v>
      </c>
      <c r="N63">
        <v>5.0460000038146973</v>
      </c>
      <c r="O63">
        <v>0</v>
      </c>
      <c r="P63" s="3" t="s">
        <v>508</v>
      </c>
      <c r="Q63" s="3" t="s">
        <v>516</v>
      </c>
      <c r="R63" s="3" t="s">
        <v>518</v>
      </c>
      <c r="S63" s="10">
        <v>21.541703999999999</v>
      </c>
      <c r="T63" s="12">
        <v>2.2799E-2</v>
      </c>
      <c r="U63" s="12">
        <v>-1.219328</v>
      </c>
      <c r="V63" s="12">
        <v>0.20172000000000001</v>
      </c>
      <c r="W63">
        <v>0.113997</v>
      </c>
      <c r="X63">
        <v>-6.096641</v>
      </c>
      <c r="Y63">
        <v>1.008599</v>
      </c>
      <c r="Z63" s="3" t="s">
        <v>508</v>
      </c>
      <c r="AA63" s="3" t="s">
        <v>503</v>
      </c>
      <c r="AB63" s="3" t="s">
        <v>518</v>
      </c>
      <c r="AC63" s="3" t="s">
        <v>591</v>
      </c>
    </row>
    <row r="64" spans="1:29" x14ac:dyDescent="0.2">
      <c r="A64" s="3" t="s">
        <v>130</v>
      </c>
      <c r="B64">
        <v>3780075343.7181487</v>
      </c>
      <c r="C64" s="8">
        <f t="shared" si="0"/>
        <v>332.00506973266602</v>
      </c>
      <c r="D64" s="3" t="s">
        <v>503</v>
      </c>
      <c r="E64" s="8">
        <v>410.99062708991158</v>
      </c>
      <c r="F64" s="8">
        <v>-439.90017821791713</v>
      </c>
      <c r="G64" s="8">
        <v>297.49975830353429</v>
      </c>
      <c r="H64" s="8">
        <f t="shared" si="1"/>
        <v>15.000123964559394</v>
      </c>
      <c r="I64" s="8">
        <f t="shared" si="2"/>
        <v>29.998965918979064</v>
      </c>
      <c r="J64" s="3" t="s">
        <v>508</v>
      </c>
      <c r="K64">
        <v>3780075342.6262879</v>
      </c>
      <c r="L64">
        <v>3780075343.6649408</v>
      </c>
      <c r="M64">
        <v>1.4360150098800659</v>
      </c>
      <c r="N64">
        <v>5.0440001487731934</v>
      </c>
      <c r="O64">
        <v>0</v>
      </c>
      <c r="P64" s="3" t="s">
        <v>508</v>
      </c>
      <c r="Q64" s="3" t="s">
        <v>516</v>
      </c>
      <c r="R64" s="3" t="s">
        <v>518</v>
      </c>
      <c r="S64" s="10">
        <v>21.542572</v>
      </c>
      <c r="T64" s="12">
        <v>2.053E-2</v>
      </c>
      <c r="U64" s="12">
        <v>-1.219787</v>
      </c>
      <c r="V64" s="12">
        <v>0.18074200000000001</v>
      </c>
      <c r="W64">
        <v>0.10265100000000001</v>
      </c>
      <c r="X64">
        <v>-6.0989370000000003</v>
      </c>
      <c r="Y64">
        <v>0.90371100000000004</v>
      </c>
      <c r="Z64" s="3" t="s">
        <v>508</v>
      </c>
      <c r="AA64" s="3" t="s">
        <v>503</v>
      </c>
      <c r="AB64" s="3" t="s">
        <v>518</v>
      </c>
      <c r="AC64" s="3" t="s">
        <v>592</v>
      </c>
    </row>
    <row r="65" spans="1:29" x14ac:dyDescent="0.2">
      <c r="A65" s="3" t="s">
        <v>131</v>
      </c>
      <c r="B65">
        <v>3780075348.3078337</v>
      </c>
      <c r="C65" s="8">
        <f t="shared" si="0"/>
        <v>336.59475469589233</v>
      </c>
      <c r="D65" s="3" t="s">
        <v>503</v>
      </c>
      <c r="E65" s="8">
        <v>410.99060145311165</v>
      </c>
      <c r="F65" s="8">
        <v>-439.89990408651715</v>
      </c>
      <c r="G65" s="8">
        <v>302.50020256053432</v>
      </c>
      <c r="H65" s="8">
        <f t="shared" si="1"/>
        <v>15.000238825599688</v>
      </c>
      <c r="I65" s="8">
        <f t="shared" si="2"/>
        <v>29.999921694734176</v>
      </c>
      <c r="J65" s="3" t="s">
        <v>508</v>
      </c>
      <c r="K65">
        <v>3780075347.1321912</v>
      </c>
      <c r="L65">
        <v>3780075348.2240553</v>
      </c>
      <c r="M65">
        <v>1.4360150098800659</v>
      </c>
      <c r="N65">
        <v>5.0390000343322754</v>
      </c>
      <c r="O65">
        <v>0</v>
      </c>
      <c r="P65" s="3" t="s">
        <v>508</v>
      </c>
      <c r="Q65" s="3" t="s">
        <v>516</v>
      </c>
      <c r="R65" s="3" t="s">
        <v>518</v>
      </c>
      <c r="S65" s="10">
        <v>21.515204000000001</v>
      </c>
      <c r="T65" s="12">
        <v>1.5514E-2</v>
      </c>
      <c r="U65" s="12">
        <v>-1.2156100000000001</v>
      </c>
      <c r="V65" s="12">
        <v>0.14843700000000001</v>
      </c>
      <c r="W65">
        <v>7.7567999999999998E-2</v>
      </c>
      <c r="X65">
        <v>-6.078049</v>
      </c>
      <c r="Y65">
        <v>0.74218399999999995</v>
      </c>
      <c r="Z65" s="3" t="s">
        <v>508</v>
      </c>
      <c r="AA65" s="3" t="s">
        <v>503</v>
      </c>
      <c r="AB65" s="3" t="s">
        <v>518</v>
      </c>
      <c r="AC65" s="3" t="s">
        <v>593</v>
      </c>
    </row>
    <row r="66" spans="1:29" x14ac:dyDescent="0.2">
      <c r="A66" s="3" t="s">
        <v>132</v>
      </c>
      <c r="B66">
        <v>3780075352.6969638</v>
      </c>
      <c r="C66" s="8">
        <f t="shared" si="0"/>
        <v>340.98388481140137</v>
      </c>
      <c r="D66" s="3" t="s">
        <v>503</v>
      </c>
      <c r="E66" s="8">
        <v>410.99057982871159</v>
      </c>
      <c r="F66" s="8">
        <v>-439.89981802811718</v>
      </c>
      <c r="G66" s="8">
        <v>307.5002164515343</v>
      </c>
      <c r="H66" s="8">
        <f t="shared" si="1"/>
        <v>15.000263127608266</v>
      </c>
      <c r="I66" s="8">
        <f t="shared" si="2"/>
        <v>30.000247667916792</v>
      </c>
      <c r="J66" s="3" t="s">
        <v>508</v>
      </c>
      <c r="K66">
        <v>3780075351.6479874</v>
      </c>
      <c r="L66">
        <v>3780075352.6569047</v>
      </c>
      <c r="M66">
        <v>1.4360150098800659</v>
      </c>
      <c r="N66">
        <v>5.0469999313354492</v>
      </c>
      <c r="O66">
        <v>0</v>
      </c>
      <c r="P66" s="3" t="s">
        <v>508</v>
      </c>
      <c r="Q66" s="3" t="s">
        <v>516</v>
      </c>
      <c r="R66" s="3" t="s">
        <v>518</v>
      </c>
      <c r="S66" s="10">
        <v>21.485012000000001</v>
      </c>
      <c r="T66" s="12">
        <v>1.0311000000000001E-2</v>
      </c>
      <c r="U66" s="12">
        <v>-1.2062029999999999</v>
      </c>
      <c r="V66" s="12">
        <v>0.121167</v>
      </c>
      <c r="W66">
        <v>5.1554000000000003E-2</v>
      </c>
      <c r="X66">
        <v>-6.031015</v>
      </c>
      <c r="Y66">
        <v>0.60583299999999995</v>
      </c>
      <c r="Z66" s="3" t="s">
        <v>508</v>
      </c>
      <c r="AA66" s="3" t="s">
        <v>503</v>
      </c>
      <c r="AB66" s="3" t="s">
        <v>518</v>
      </c>
      <c r="AC66" s="3" t="s">
        <v>594</v>
      </c>
    </row>
    <row r="67" spans="1:29" x14ac:dyDescent="0.2">
      <c r="A67" s="3" t="s">
        <v>133</v>
      </c>
      <c r="B67">
        <v>3780075357.226325</v>
      </c>
      <c r="C67" s="8">
        <f t="shared" ref="C67:C130" si="3">B67-$B$2</f>
        <v>345.51324605941772</v>
      </c>
      <c r="D67" s="3" t="s">
        <v>503</v>
      </c>
      <c r="E67" s="8">
        <v>410.99038345031158</v>
      </c>
      <c r="F67" s="8">
        <v>-439.90023168231716</v>
      </c>
      <c r="G67" s="8">
        <v>312.50022266853432</v>
      </c>
      <c r="H67" s="8">
        <f t="shared" ref="H67:H130" si="4">SQRT((E67-398)^2+(F67+447.4)^2)</f>
        <v>14.999886233070173</v>
      </c>
      <c r="I67" s="8">
        <f t="shared" ref="I67:I130" si="5">ABS(ATAN((F67+447.4)/(E67-398))*180/3.14159)</f>
        <v>29.99925436316834</v>
      </c>
      <c r="J67" s="3" t="s">
        <v>508</v>
      </c>
      <c r="K67">
        <v>3780075356.1446505</v>
      </c>
      <c r="L67">
        <v>3780075357.1802497</v>
      </c>
      <c r="M67">
        <v>1.4360150098800659</v>
      </c>
      <c r="N67">
        <v>5.0469999313354492</v>
      </c>
      <c r="O67">
        <v>0</v>
      </c>
      <c r="P67" s="3" t="s">
        <v>508</v>
      </c>
      <c r="Q67" s="3" t="s">
        <v>516</v>
      </c>
      <c r="R67" s="3" t="s">
        <v>518</v>
      </c>
      <c r="S67" s="10">
        <v>21.493521999999999</v>
      </c>
      <c r="T67" s="12">
        <v>9.5259999999999997E-3</v>
      </c>
      <c r="U67" s="12">
        <v>-1.1990149999999999</v>
      </c>
      <c r="V67" s="12">
        <v>0.10577300000000001</v>
      </c>
      <c r="W67">
        <v>4.7631E-2</v>
      </c>
      <c r="X67">
        <v>-5.9950749999999999</v>
      </c>
      <c r="Y67">
        <v>0.52886699999999998</v>
      </c>
      <c r="Z67" s="3" t="s">
        <v>508</v>
      </c>
      <c r="AA67" s="3" t="s">
        <v>503</v>
      </c>
      <c r="AB67" s="3" t="s">
        <v>518</v>
      </c>
      <c r="AC67" s="3" t="s">
        <v>595</v>
      </c>
    </row>
    <row r="68" spans="1:29" x14ac:dyDescent="0.2">
      <c r="A68" s="3" t="s">
        <v>134</v>
      </c>
      <c r="B68">
        <v>3780075361.8677406</v>
      </c>
      <c r="C68" s="8">
        <f t="shared" si="3"/>
        <v>350.15466165542603</v>
      </c>
      <c r="D68" s="3" t="s">
        <v>503</v>
      </c>
      <c r="E68" s="8">
        <v>410.99015837491157</v>
      </c>
      <c r="F68" s="8">
        <v>-439.89989485671714</v>
      </c>
      <c r="G68" s="8">
        <v>317.49978260453429</v>
      </c>
      <c r="H68" s="8">
        <f t="shared" si="4"/>
        <v>14.999859724863528</v>
      </c>
      <c r="I68" s="8">
        <f t="shared" si="5"/>
        <v>30.000798450015733</v>
      </c>
      <c r="J68" s="3" t="s">
        <v>508</v>
      </c>
      <c r="K68">
        <v>3780075360.6969738</v>
      </c>
      <c r="L68">
        <v>3780075361.8037634</v>
      </c>
      <c r="M68">
        <v>1.4360150098800659</v>
      </c>
      <c r="N68">
        <v>5.0460000038146973</v>
      </c>
      <c r="O68">
        <v>0</v>
      </c>
      <c r="P68" s="3" t="s">
        <v>508</v>
      </c>
      <c r="Q68" s="3" t="s">
        <v>516</v>
      </c>
      <c r="R68" s="3" t="s">
        <v>518</v>
      </c>
      <c r="S68" s="10">
        <v>21.558205999999998</v>
      </c>
      <c r="T68" s="12">
        <v>1.0070000000000001E-2</v>
      </c>
      <c r="U68" s="12">
        <v>-1.1943999999999999</v>
      </c>
      <c r="V68" s="12">
        <v>9.7143999999999994E-2</v>
      </c>
      <c r="W68">
        <v>5.0348999999999998E-2</v>
      </c>
      <c r="X68">
        <v>-5.9719980000000001</v>
      </c>
      <c r="Y68">
        <v>0.48571799999999998</v>
      </c>
      <c r="Z68" s="3" t="s">
        <v>508</v>
      </c>
      <c r="AA68" s="3" t="s">
        <v>503</v>
      </c>
      <c r="AB68" s="3" t="s">
        <v>518</v>
      </c>
      <c r="AC68" s="3" t="s">
        <v>596</v>
      </c>
    </row>
    <row r="69" spans="1:29" x14ac:dyDescent="0.2">
      <c r="A69" s="3" t="s">
        <v>135</v>
      </c>
      <c r="B69">
        <v>3780075366.3111858</v>
      </c>
      <c r="C69" s="8">
        <f t="shared" si="3"/>
        <v>354.5981068611145</v>
      </c>
      <c r="D69" s="3" t="s">
        <v>503</v>
      </c>
      <c r="E69" s="8">
        <v>410.99056120811156</v>
      </c>
      <c r="F69" s="8">
        <v>-439.89998885691716</v>
      </c>
      <c r="G69" s="8">
        <v>322.50013443953429</v>
      </c>
      <c r="H69" s="8">
        <f t="shared" si="4"/>
        <v>15.00016158739829</v>
      </c>
      <c r="I69" s="8">
        <f t="shared" si="5"/>
        <v>29.999718140283726</v>
      </c>
      <c r="J69" s="3" t="s">
        <v>508</v>
      </c>
      <c r="K69">
        <v>3780075365.2223344</v>
      </c>
      <c r="L69">
        <v>3780075366.2581234</v>
      </c>
      <c r="M69">
        <v>1.4360150098800659</v>
      </c>
      <c r="N69">
        <v>5.0430002212524414</v>
      </c>
      <c r="O69">
        <v>0</v>
      </c>
      <c r="P69" s="3" t="s">
        <v>508</v>
      </c>
      <c r="Q69" s="3" t="s">
        <v>516</v>
      </c>
      <c r="R69" s="3" t="s">
        <v>518</v>
      </c>
      <c r="S69" s="10">
        <v>21.621686</v>
      </c>
      <c r="T69" s="12">
        <v>9.332E-3</v>
      </c>
      <c r="U69" s="12">
        <v>-1.1909799999999999</v>
      </c>
      <c r="V69" s="12">
        <v>9.1631000000000004E-2</v>
      </c>
      <c r="W69">
        <v>4.6657999999999998E-2</v>
      </c>
      <c r="X69">
        <v>-5.9548990000000002</v>
      </c>
      <c r="Y69">
        <v>0.45815600000000001</v>
      </c>
      <c r="Z69" s="3" t="s">
        <v>508</v>
      </c>
      <c r="AA69" s="3" t="s">
        <v>503</v>
      </c>
      <c r="AB69" s="3" t="s">
        <v>518</v>
      </c>
      <c r="AC69" s="3" t="s">
        <v>597</v>
      </c>
    </row>
    <row r="70" spans="1:29" x14ac:dyDescent="0.2">
      <c r="A70" s="3" t="s">
        <v>136</v>
      </c>
      <c r="B70">
        <v>3780075370.7639112</v>
      </c>
      <c r="C70" s="8">
        <f t="shared" si="3"/>
        <v>359.05083227157593</v>
      </c>
      <c r="D70" s="3" t="s">
        <v>503</v>
      </c>
      <c r="E70" s="8">
        <v>410.99059728031159</v>
      </c>
      <c r="F70" s="8">
        <v>-439.90010944651715</v>
      </c>
      <c r="G70" s="8">
        <v>327.50024930053434</v>
      </c>
      <c r="H70" s="8">
        <f t="shared" si="4"/>
        <v>15.000132533196494</v>
      </c>
      <c r="I70" s="8">
        <f t="shared" si="5"/>
        <v>29.999250343413696</v>
      </c>
      <c r="J70" s="3" t="s">
        <v>508</v>
      </c>
      <c r="K70">
        <v>3780075369.6810384</v>
      </c>
      <c r="L70">
        <v>3780075370.717567</v>
      </c>
      <c r="M70">
        <v>1.4360150098800659</v>
      </c>
      <c r="N70">
        <v>5.0489997863769531</v>
      </c>
      <c r="O70">
        <v>0</v>
      </c>
      <c r="P70" s="3" t="s">
        <v>508</v>
      </c>
      <c r="Q70" s="3" t="s">
        <v>516</v>
      </c>
      <c r="R70" s="3" t="s">
        <v>518</v>
      </c>
      <c r="S70" s="10">
        <v>21.662678</v>
      </c>
      <c r="T70" s="12">
        <v>6.0610000000000004E-3</v>
      </c>
      <c r="U70" s="12">
        <v>-1.186545</v>
      </c>
      <c r="V70" s="12">
        <v>8.6996000000000004E-2</v>
      </c>
      <c r="W70">
        <v>3.0304000000000001E-2</v>
      </c>
      <c r="X70">
        <v>-5.9327230000000002</v>
      </c>
      <c r="Y70">
        <v>0.43498199999999998</v>
      </c>
      <c r="Z70" s="3" t="s">
        <v>508</v>
      </c>
      <c r="AA70" s="3" t="s">
        <v>503</v>
      </c>
      <c r="AB70" s="3" t="s">
        <v>518</v>
      </c>
      <c r="AC70" s="3" t="s">
        <v>598</v>
      </c>
    </row>
    <row r="71" spans="1:29" x14ac:dyDescent="0.2">
      <c r="A71" s="3" t="s">
        <v>137</v>
      </c>
      <c r="B71">
        <v>3780075375.3746753</v>
      </c>
      <c r="C71" s="8">
        <f t="shared" si="3"/>
        <v>363.66159629821777</v>
      </c>
      <c r="D71" s="3" t="s">
        <v>503</v>
      </c>
      <c r="E71" s="8">
        <v>410.99027470271159</v>
      </c>
      <c r="F71" s="8">
        <v>-439.89979132945058</v>
      </c>
      <c r="G71" s="8">
        <v>332.5001784555343</v>
      </c>
      <c r="H71" s="8">
        <f t="shared" si="4"/>
        <v>15.00001223178478</v>
      </c>
      <c r="I71" s="8">
        <f t="shared" si="5"/>
        <v>30.000918737867369</v>
      </c>
      <c r="J71" s="3" t="s">
        <v>508</v>
      </c>
      <c r="K71">
        <v>3780075374.1960344</v>
      </c>
      <c r="L71">
        <v>3780075375.2829528</v>
      </c>
      <c r="M71">
        <v>1.4360150098800659</v>
      </c>
      <c r="N71">
        <v>5.0440001487731934</v>
      </c>
      <c r="O71">
        <v>0</v>
      </c>
      <c r="P71" s="3" t="s">
        <v>508</v>
      </c>
      <c r="Q71" s="3" t="s">
        <v>516</v>
      </c>
      <c r="R71" s="3" t="s">
        <v>518</v>
      </c>
      <c r="S71" s="10">
        <v>21.695694</v>
      </c>
      <c r="T71" s="12">
        <v>3.5599999999999998E-4</v>
      </c>
      <c r="U71" s="12">
        <v>-1.179111</v>
      </c>
      <c r="V71" s="12">
        <v>8.2140000000000005E-2</v>
      </c>
      <c r="W71">
        <v>1.7780000000000001E-3</v>
      </c>
      <c r="X71">
        <v>-5.8955529999999996</v>
      </c>
      <c r="Y71">
        <v>0.41070000000000001</v>
      </c>
      <c r="Z71" s="3" t="s">
        <v>508</v>
      </c>
      <c r="AA71" s="3" t="s">
        <v>503</v>
      </c>
      <c r="AB71" s="3" t="s">
        <v>518</v>
      </c>
      <c r="AC71" s="3" t="s">
        <v>599</v>
      </c>
    </row>
    <row r="72" spans="1:29" x14ac:dyDescent="0.2">
      <c r="A72" s="3" t="s">
        <v>138</v>
      </c>
      <c r="B72">
        <v>3780075379.8132825</v>
      </c>
      <c r="C72" s="8">
        <f t="shared" si="3"/>
        <v>368.10020351409912</v>
      </c>
      <c r="D72" s="3" t="s">
        <v>503</v>
      </c>
      <c r="E72" s="8">
        <v>410.99042389751162</v>
      </c>
      <c r="F72" s="8">
        <v>-439.89989122151718</v>
      </c>
      <c r="G72" s="8">
        <v>337.4998293125343</v>
      </c>
      <c r="H72" s="8">
        <f t="shared" si="4"/>
        <v>15.000091490591505</v>
      </c>
      <c r="I72" s="8">
        <f t="shared" si="5"/>
        <v>30.000303355005002</v>
      </c>
      <c r="J72" s="3" t="s">
        <v>508</v>
      </c>
      <c r="K72">
        <v>3780075378.7535839</v>
      </c>
      <c r="L72">
        <v>3780075379.7692127</v>
      </c>
      <c r="M72">
        <v>1.4360150098800659</v>
      </c>
      <c r="N72">
        <v>5.0440001487731934</v>
      </c>
      <c r="O72">
        <v>0</v>
      </c>
      <c r="P72" s="3" t="s">
        <v>508</v>
      </c>
      <c r="Q72" s="3" t="s">
        <v>516</v>
      </c>
      <c r="R72" s="3" t="s">
        <v>518</v>
      </c>
      <c r="S72" s="10">
        <v>21.695606000000002</v>
      </c>
      <c r="T72" s="12">
        <v>-7.8600000000000007E-3</v>
      </c>
      <c r="U72" s="12">
        <v>-1.1667369999999999</v>
      </c>
      <c r="V72" s="12">
        <v>7.6285000000000006E-2</v>
      </c>
      <c r="W72">
        <v>-3.9298E-2</v>
      </c>
      <c r="X72">
        <v>-5.8336829999999997</v>
      </c>
      <c r="Y72">
        <v>0.38142300000000001</v>
      </c>
      <c r="Z72" s="3" t="s">
        <v>508</v>
      </c>
      <c r="AA72" s="3" t="s">
        <v>503</v>
      </c>
      <c r="AB72" s="3" t="s">
        <v>518</v>
      </c>
      <c r="AC72" s="3" t="s">
        <v>600</v>
      </c>
    </row>
    <row r="73" spans="1:29" x14ac:dyDescent="0.2">
      <c r="A73" s="3" t="s">
        <v>139</v>
      </c>
      <c r="B73">
        <v>3780075384.3117681</v>
      </c>
      <c r="C73" s="8">
        <f t="shared" si="3"/>
        <v>372.59868907928467</v>
      </c>
      <c r="D73" s="3" t="s">
        <v>503</v>
      </c>
      <c r="E73" s="8">
        <v>410.9904675651116</v>
      </c>
      <c r="F73" s="8">
        <v>-439.90007206711715</v>
      </c>
      <c r="G73" s="8">
        <v>342.50020135753425</v>
      </c>
      <c r="H73" s="8">
        <f t="shared" si="4"/>
        <v>15.000038885238018</v>
      </c>
      <c r="I73" s="8">
        <f t="shared" si="5"/>
        <v>29.999621725769352</v>
      </c>
      <c r="J73" s="3" t="s">
        <v>508</v>
      </c>
      <c r="K73">
        <v>3780075383.2193527</v>
      </c>
      <c r="L73">
        <v>3780075384.2565513</v>
      </c>
      <c r="M73">
        <v>1.4360150098800659</v>
      </c>
      <c r="N73">
        <v>5.0469999313354492</v>
      </c>
      <c r="O73">
        <v>0</v>
      </c>
      <c r="P73" s="3" t="s">
        <v>508</v>
      </c>
      <c r="Q73" s="3" t="s">
        <v>516</v>
      </c>
      <c r="R73" s="3" t="s">
        <v>518</v>
      </c>
      <c r="S73" s="10">
        <v>21.700246</v>
      </c>
      <c r="T73" s="12">
        <v>-1.7646999999999999E-2</v>
      </c>
      <c r="U73" s="12">
        <v>-1.1475340000000001</v>
      </c>
      <c r="V73" s="12">
        <v>6.8831000000000003E-2</v>
      </c>
      <c r="W73">
        <v>-8.8235999999999995E-2</v>
      </c>
      <c r="X73">
        <v>-5.7376690000000004</v>
      </c>
      <c r="Y73">
        <v>0.34415499999999999</v>
      </c>
      <c r="Z73" s="3" t="s">
        <v>508</v>
      </c>
      <c r="AA73" s="3" t="s">
        <v>503</v>
      </c>
      <c r="AB73" s="3" t="s">
        <v>518</v>
      </c>
      <c r="AC73" s="3" t="s">
        <v>601</v>
      </c>
    </row>
    <row r="74" spans="1:29" x14ac:dyDescent="0.2">
      <c r="A74" s="3" t="s">
        <v>140</v>
      </c>
      <c r="B74">
        <v>3780075433.7353649</v>
      </c>
      <c r="C74" s="8">
        <f t="shared" si="3"/>
        <v>422.02228593826294</v>
      </c>
      <c r="D74" s="3" t="s">
        <v>503</v>
      </c>
      <c r="E74" s="8">
        <v>400.50011725611159</v>
      </c>
      <c r="F74" s="8">
        <v>-443.06998098598638</v>
      </c>
      <c r="G74" s="8">
        <v>287.49999810409554</v>
      </c>
      <c r="H74" s="8">
        <f t="shared" si="4"/>
        <v>4.9999650954807953</v>
      </c>
      <c r="I74" s="8">
        <f t="shared" si="5"/>
        <v>59.998268203097886</v>
      </c>
      <c r="J74" s="3" t="s">
        <v>508</v>
      </c>
      <c r="K74">
        <v>3780075432.611443</v>
      </c>
      <c r="L74">
        <v>3780075433.6726079</v>
      </c>
      <c r="M74">
        <v>1.4360150098800659</v>
      </c>
      <c r="N74">
        <v>5.0489997863769531</v>
      </c>
      <c r="O74">
        <v>0</v>
      </c>
      <c r="P74" s="3" t="s">
        <v>508</v>
      </c>
      <c r="Q74" s="3" t="s">
        <v>516</v>
      </c>
      <c r="R74" s="3" t="s">
        <v>518</v>
      </c>
      <c r="S74" s="10">
        <v>21.609490000000001</v>
      </c>
      <c r="T74" s="12">
        <v>2.0313999999999999E-2</v>
      </c>
      <c r="U74" s="12">
        <v>-1.3254280000000001</v>
      </c>
      <c r="V74" s="12">
        <v>5.0299999999999997E-2</v>
      </c>
      <c r="W74">
        <v>0.101572</v>
      </c>
      <c r="X74">
        <v>-6.6271420000000001</v>
      </c>
      <c r="Y74">
        <v>0.251498</v>
      </c>
      <c r="Z74" s="3" t="s">
        <v>508</v>
      </c>
      <c r="AA74" s="3" t="s">
        <v>503</v>
      </c>
      <c r="AB74" s="3" t="s">
        <v>518</v>
      </c>
      <c r="AC74" s="3" t="s">
        <v>602</v>
      </c>
    </row>
    <row r="75" spans="1:29" x14ac:dyDescent="0.2">
      <c r="A75" s="3" t="s">
        <v>141</v>
      </c>
      <c r="B75">
        <v>3780075438.2166257</v>
      </c>
      <c r="C75" s="8">
        <f t="shared" si="3"/>
        <v>426.50354671478271</v>
      </c>
      <c r="D75" s="3" t="s">
        <v>503</v>
      </c>
      <c r="E75" s="8">
        <v>400.50020197231157</v>
      </c>
      <c r="F75" s="8">
        <v>-443.06968434818634</v>
      </c>
      <c r="G75" s="8">
        <v>292.49991613009547</v>
      </c>
      <c r="H75" s="8">
        <f t="shared" si="4"/>
        <v>5.0002643476813127</v>
      </c>
      <c r="I75" s="8">
        <f t="shared" si="5"/>
        <v>59.999127157690438</v>
      </c>
      <c r="J75" s="3" t="s">
        <v>508</v>
      </c>
      <c r="K75">
        <v>3780075437.1257977</v>
      </c>
      <c r="L75">
        <v>3780075438.1716514</v>
      </c>
      <c r="M75">
        <v>1.4360150098800659</v>
      </c>
      <c r="N75">
        <v>5.0469999313354492</v>
      </c>
      <c r="O75">
        <v>0</v>
      </c>
      <c r="P75" s="3" t="s">
        <v>508</v>
      </c>
      <c r="Q75" s="3" t="s">
        <v>516</v>
      </c>
      <c r="R75" s="3" t="s">
        <v>518</v>
      </c>
      <c r="S75" s="10">
        <v>21.641976</v>
      </c>
      <c r="T75" s="12">
        <v>9.8700000000000003E-3</v>
      </c>
      <c r="U75" s="12">
        <v>-1.323504</v>
      </c>
      <c r="V75" s="12">
        <v>4.7724999999999997E-2</v>
      </c>
      <c r="W75">
        <v>4.9349999999999998E-2</v>
      </c>
      <c r="X75">
        <v>-6.617521</v>
      </c>
      <c r="Y75">
        <v>0.238624</v>
      </c>
      <c r="Z75" s="3" t="s">
        <v>508</v>
      </c>
      <c r="AA75" s="3" t="s">
        <v>503</v>
      </c>
      <c r="AB75" s="3" t="s">
        <v>518</v>
      </c>
      <c r="AC75" s="3" t="s">
        <v>603</v>
      </c>
    </row>
    <row r="76" spans="1:29" x14ac:dyDescent="0.2">
      <c r="A76" s="3" t="s">
        <v>142</v>
      </c>
      <c r="B76">
        <v>3780075442.6731071</v>
      </c>
      <c r="C76" s="8">
        <f t="shared" si="3"/>
        <v>430.96002817153931</v>
      </c>
      <c r="D76" s="3" t="s">
        <v>503</v>
      </c>
      <c r="E76" s="8">
        <v>400.50013637391157</v>
      </c>
      <c r="F76" s="8">
        <v>-443.06971402518639</v>
      </c>
      <c r="G76" s="8">
        <v>297.4999160570955</v>
      </c>
      <c r="H76" s="8">
        <f t="shared" si="4"/>
        <v>5.0002058469450041</v>
      </c>
      <c r="I76" s="8">
        <f t="shared" si="5"/>
        <v>59.999608084088258</v>
      </c>
      <c r="J76" s="3" t="s">
        <v>508</v>
      </c>
      <c r="K76">
        <v>3780075441.6037183</v>
      </c>
      <c r="L76">
        <v>3780075442.632021</v>
      </c>
      <c r="M76">
        <v>1.4360150098800659</v>
      </c>
      <c r="N76">
        <v>5.0440001487731934</v>
      </c>
      <c r="O76">
        <v>0</v>
      </c>
      <c r="P76" s="3" t="s">
        <v>508</v>
      </c>
      <c r="Q76" s="3" t="s">
        <v>516</v>
      </c>
      <c r="R76" s="3" t="s">
        <v>518</v>
      </c>
      <c r="S76" s="10">
        <v>21.620916000000001</v>
      </c>
      <c r="T76" s="12">
        <v>1.1249999999999999E-3</v>
      </c>
      <c r="U76" s="12">
        <v>-1.309914</v>
      </c>
      <c r="V76" s="12">
        <v>4.3733000000000001E-2</v>
      </c>
      <c r="W76">
        <v>5.6239999999999997E-3</v>
      </c>
      <c r="X76">
        <v>-6.5495710000000003</v>
      </c>
      <c r="Y76">
        <v>0.218663</v>
      </c>
      <c r="Z76" s="3" t="s">
        <v>508</v>
      </c>
      <c r="AA76" s="3" t="s">
        <v>503</v>
      </c>
      <c r="AB76" s="3" t="s">
        <v>518</v>
      </c>
      <c r="AC76" s="3" t="s">
        <v>604</v>
      </c>
    </row>
    <row r="77" spans="1:29" x14ac:dyDescent="0.2">
      <c r="A77" s="3" t="s">
        <v>143</v>
      </c>
      <c r="B77">
        <v>3780075447.2593999</v>
      </c>
      <c r="C77" s="8">
        <f t="shared" si="3"/>
        <v>435.54632091522217</v>
      </c>
      <c r="D77" s="3" t="s">
        <v>503</v>
      </c>
      <c r="E77" s="8">
        <v>400.50011073711158</v>
      </c>
      <c r="F77" s="8">
        <v>-443.0699398937864</v>
      </c>
      <c r="G77" s="8">
        <v>302.49986031409549</v>
      </c>
      <c r="H77" s="8">
        <f t="shared" si="4"/>
        <v>4.9999974221236343</v>
      </c>
      <c r="I77" s="8">
        <f t="shared" si="5"/>
        <v>59.99856835002889</v>
      </c>
      <c r="J77" s="3" t="s">
        <v>508</v>
      </c>
      <c r="K77">
        <v>3780075446.0892334</v>
      </c>
      <c r="L77">
        <v>3780075447.1754456</v>
      </c>
      <c r="M77">
        <v>1.4360150098800659</v>
      </c>
      <c r="N77">
        <v>5.0469999313354492</v>
      </c>
      <c r="O77">
        <v>0</v>
      </c>
      <c r="P77" s="3" t="s">
        <v>508</v>
      </c>
      <c r="Q77" s="3" t="s">
        <v>516</v>
      </c>
      <c r="R77" s="3" t="s">
        <v>518</v>
      </c>
      <c r="S77" s="10">
        <v>21.585766</v>
      </c>
      <c r="T77" s="12">
        <v>-3.0240000000000002E-3</v>
      </c>
      <c r="U77" s="12">
        <v>-1.2879370000000001</v>
      </c>
      <c r="V77" s="12">
        <v>3.9137999999999999E-2</v>
      </c>
      <c r="W77">
        <v>-1.5119E-2</v>
      </c>
      <c r="X77">
        <v>-6.439686</v>
      </c>
      <c r="Y77">
        <v>0.195692</v>
      </c>
      <c r="Z77" s="3" t="s">
        <v>508</v>
      </c>
      <c r="AA77" s="3" t="s">
        <v>503</v>
      </c>
      <c r="AB77" s="3" t="s">
        <v>518</v>
      </c>
      <c r="AC77" s="3" t="s">
        <v>605</v>
      </c>
    </row>
    <row r="78" spans="1:29" x14ac:dyDescent="0.2">
      <c r="A78" s="3" t="s">
        <v>144</v>
      </c>
      <c r="B78">
        <v>3780075451.6892648</v>
      </c>
      <c r="C78" s="8">
        <f t="shared" si="3"/>
        <v>439.97618579864502</v>
      </c>
      <c r="D78" s="3" t="s">
        <v>503</v>
      </c>
      <c r="E78" s="8">
        <v>400.50008911271158</v>
      </c>
      <c r="F78" s="8">
        <v>-443.06985383538637</v>
      </c>
      <c r="G78" s="8">
        <v>307.49987420509552</v>
      </c>
      <c r="H78" s="8">
        <f t="shared" si="4"/>
        <v>5.0000611374679123</v>
      </c>
      <c r="I78" s="8">
        <f t="shared" si="5"/>
        <v>59.999276037992537</v>
      </c>
      <c r="J78" s="3" t="s">
        <v>508</v>
      </c>
      <c r="K78">
        <v>3780075450.6058502</v>
      </c>
      <c r="L78">
        <v>3780075451.6366601</v>
      </c>
      <c r="M78">
        <v>1.4360150098800659</v>
      </c>
      <c r="N78">
        <v>5.0460000038146973</v>
      </c>
      <c r="O78">
        <v>0</v>
      </c>
      <c r="P78" s="3" t="s">
        <v>508</v>
      </c>
      <c r="Q78" s="3" t="s">
        <v>516</v>
      </c>
      <c r="R78" s="3" t="s">
        <v>518</v>
      </c>
      <c r="S78" s="10">
        <v>21.569369999999999</v>
      </c>
      <c r="T78" s="12">
        <v>-1.5E-3</v>
      </c>
      <c r="U78" s="12">
        <v>-1.2651289999999999</v>
      </c>
      <c r="V78" s="12">
        <v>3.4868000000000003E-2</v>
      </c>
      <c r="W78">
        <v>-7.4980000000000003E-3</v>
      </c>
      <c r="X78">
        <v>-6.325647</v>
      </c>
      <c r="Y78">
        <v>0.174342</v>
      </c>
      <c r="Z78" s="3" t="s">
        <v>508</v>
      </c>
      <c r="AA78" s="3" t="s">
        <v>503</v>
      </c>
      <c r="AB78" s="3" t="s">
        <v>518</v>
      </c>
      <c r="AC78" s="3" t="s">
        <v>606</v>
      </c>
    </row>
    <row r="79" spans="1:29" x14ac:dyDescent="0.2">
      <c r="A79" s="3" t="s">
        <v>145</v>
      </c>
      <c r="B79">
        <v>3780075456.1564202</v>
      </c>
      <c r="C79" s="8">
        <f t="shared" si="3"/>
        <v>444.44334125518799</v>
      </c>
      <c r="D79" s="3" t="s">
        <v>503</v>
      </c>
      <c r="E79" s="8">
        <v>400.49989273431157</v>
      </c>
      <c r="F79" s="8">
        <v>-443.06976748958635</v>
      </c>
      <c r="G79" s="8">
        <v>312.49988042209549</v>
      </c>
      <c r="H79" s="8">
        <f t="shared" si="4"/>
        <v>5.0000377275883485</v>
      </c>
      <c r="I79" s="8">
        <f t="shared" si="5"/>
        <v>60.00171958653852</v>
      </c>
      <c r="J79" s="3" t="s">
        <v>508</v>
      </c>
      <c r="K79">
        <v>3780075455.0617218</v>
      </c>
      <c r="L79">
        <v>3780075456.1210976</v>
      </c>
      <c r="M79">
        <v>1.4360150098800659</v>
      </c>
      <c r="N79">
        <v>5.0520000457763672</v>
      </c>
      <c r="O79">
        <v>0</v>
      </c>
      <c r="P79" s="3" t="s">
        <v>508</v>
      </c>
      <c r="Q79" s="3" t="s">
        <v>516</v>
      </c>
      <c r="R79" s="3" t="s">
        <v>518</v>
      </c>
      <c r="S79" s="10">
        <v>21.553121999999998</v>
      </c>
      <c r="T79" s="12">
        <v>2.7539999999999999E-3</v>
      </c>
      <c r="U79" s="12">
        <v>-1.246783</v>
      </c>
      <c r="V79" s="12">
        <v>3.1503000000000003E-2</v>
      </c>
      <c r="W79">
        <v>1.3768000000000001E-2</v>
      </c>
      <c r="X79">
        <v>-6.2339159999999998</v>
      </c>
      <c r="Y79">
        <v>0.15751299999999999</v>
      </c>
      <c r="Z79" s="3" t="s">
        <v>508</v>
      </c>
      <c r="AA79" s="3" t="s">
        <v>503</v>
      </c>
      <c r="AB79" s="3" t="s">
        <v>518</v>
      </c>
      <c r="AC79" s="3" t="s">
        <v>607</v>
      </c>
    </row>
    <row r="80" spans="1:29" x14ac:dyDescent="0.2">
      <c r="A80" s="3" t="s">
        <v>146</v>
      </c>
      <c r="B80">
        <v>3780075460.6842504</v>
      </c>
      <c r="C80" s="8">
        <f t="shared" si="3"/>
        <v>448.97117137908936</v>
      </c>
      <c r="D80" s="3" t="s">
        <v>503</v>
      </c>
      <c r="E80" s="8">
        <v>400.50016765891161</v>
      </c>
      <c r="F80" s="8">
        <v>-443.06993066398638</v>
      </c>
      <c r="G80" s="8">
        <v>317.4999403580955</v>
      </c>
      <c r="H80" s="8">
        <f t="shared" si="4"/>
        <v>5.0000338776205062</v>
      </c>
      <c r="I80" s="8">
        <f t="shared" si="5"/>
        <v>59.998056359335258</v>
      </c>
      <c r="J80" s="3" t="s">
        <v>508</v>
      </c>
      <c r="K80">
        <v>3780075459.5248799</v>
      </c>
      <c r="L80">
        <v>3780075460.6092944</v>
      </c>
      <c r="M80">
        <v>1.4360150098800659</v>
      </c>
      <c r="N80">
        <v>5.0469999313354492</v>
      </c>
      <c r="O80">
        <v>0</v>
      </c>
      <c r="P80" s="3" t="s">
        <v>508</v>
      </c>
      <c r="Q80" s="3" t="s">
        <v>516</v>
      </c>
      <c r="R80" s="3" t="s">
        <v>518</v>
      </c>
      <c r="S80" s="10">
        <v>21.552703999999999</v>
      </c>
      <c r="T80" s="12">
        <v>6.2069999999999998E-3</v>
      </c>
      <c r="U80" s="12">
        <v>-1.2345569999999999</v>
      </c>
      <c r="V80" s="12">
        <v>2.9016E-2</v>
      </c>
      <c r="W80">
        <v>3.1035E-2</v>
      </c>
      <c r="X80">
        <v>-6.1727869999999996</v>
      </c>
      <c r="Y80">
        <v>0.14507900000000001</v>
      </c>
      <c r="Z80" s="3" t="s">
        <v>508</v>
      </c>
      <c r="AA80" s="3" t="s">
        <v>503</v>
      </c>
      <c r="AB80" s="3" t="s">
        <v>518</v>
      </c>
      <c r="AC80" s="3" t="s">
        <v>608</v>
      </c>
    </row>
    <row r="81" spans="1:29" x14ac:dyDescent="0.2">
      <c r="A81" s="3" t="s">
        <v>147</v>
      </c>
      <c r="B81">
        <v>3780075465.0570064</v>
      </c>
      <c r="C81" s="8">
        <f t="shared" si="3"/>
        <v>453.34392738342285</v>
      </c>
      <c r="D81" s="3" t="s">
        <v>503</v>
      </c>
      <c r="E81" s="8">
        <v>400.5000704921116</v>
      </c>
      <c r="F81" s="8">
        <v>-443.07002466418635</v>
      </c>
      <c r="G81" s="8">
        <v>322.49979219309552</v>
      </c>
      <c r="H81" s="8">
        <f t="shared" si="4"/>
        <v>4.9999038865043701</v>
      </c>
      <c r="I81" s="8">
        <f t="shared" si="5"/>
        <v>59.998482010116582</v>
      </c>
      <c r="J81" s="3" t="s">
        <v>508</v>
      </c>
      <c r="K81">
        <v>3780075463.9861369</v>
      </c>
      <c r="L81">
        <v>3780075465.0143342</v>
      </c>
      <c r="M81">
        <v>1.4360150098800659</v>
      </c>
      <c r="N81">
        <v>5.0520000457763672</v>
      </c>
      <c r="O81">
        <v>0</v>
      </c>
      <c r="P81" s="3" t="s">
        <v>508</v>
      </c>
      <c r="Q81" s="3" t="s">
        <v>516</v>
      </c>
      <c r="R81" s="3" t="s">
        <v>518</v>
      </c>
      <c r="S81" s="10">
        <v>21.551276000000001</v>
      </c>
      <c r="T81" s="12">
        <v>7.3559999999999997E-3</v>
      </c>
      <c r="U81" s="12">
        <v>-1.2250730000000001</v>
      </c>
      <c r="V81" s="12">
        <v>2.7151000000000002E-2</v>
      </c>
      <c r="W81">
        <v>3.6777999999999998E-2</v>
      </c>
      <c r="X81">
        <v>-6.1253650000000004</v>
      </c>
      <c r="Y81">
        <v>0.13575400000000001</v>
      </c>
      <c r="Z81" s="3" t="s">
        <v>508</v>
      </c>
      <c r="AA81" s="3" t="s">
        <v>503</v>
      </c>
      <c r="AB81" s="3" t="s">
        <v>518</v>
      </c>
      <c r="AC81" s="3" t="s">
        <v>609</v>
      </c>
    </row>
    <row r="82" spans="1:29" x14ac:dyDescent="0.2">
      <c r="A82" s="3" t="s">
        <v>148</v>
      </c>
      <c r="B82">
        <v>3780075469.5555353</v>
      </c>
      <c r="C82" s="8">
        <f t="shared" si="3"/>
        <v>457.84245634078979</v>
      </c>
      <c r="D82" s="3" t="s">
        <v>503</v>
      </c>
      <c r="E82" s="8">
        <v>400.50010656431158</v>
      </c>
      <c r="F82" s="8">
        <v>-443.06964525378635</v>
      </c>
      <c r="G82" s="8">
        <v>327.4999070540955</v>
      </c>
      <c r="H82" s="8">
        <f t="shared" si="4"/>
        <v>5.0002504998218598</v>
      </c>
      <c r="I82" s="8">
        <f t="shared" si="5"/>
        <v>60.000297913249589</v>
      </c>
      <c r="J82" s="3" t="s">
        <v>508</v>
      </c>
      <c r="K82">
        <v>3780075468.4891977</v>
      </c>
      <c r="L82">
        <v>3780075469.511261</v>
      </c>
      <c r="M82">
        <v>1.4360150098800659</v>
      </c>
      <c r="N82">
        <v>5.0460000038146973</v>
      </c>
      <c r="O82">
        <v>0</v>
      </c>
      <c r="P82" s="3" t="s">
        <v>508</v>
      </c>
      <c r="Q82" s="3" t="s">
        <v>516</v>
      </c>
      <c r="R82" s="3" t="s">
        <v>518</v>
      </c>
      <c r="S82" s="10">
        <v>21.547082</v>
      </c>
      <c r="T82" s="12">
        <v>5.9950000000000003E-3</v>
      </c>
      <c r="U82" s="12">
        <v>-1.215454</v>
      </c>
      <c r="V82" s="12">
        <v>2.5582000000000001E-2</v>
      </c>
      <c r="W82">
        <v>2.9974000000000001E-2</v>
      </c>
      <c r="X82">
        <v>-6.0772709999999996</v>
      </c>
      <c r="Y82">
        <v>0.127911</v>
      </c>
      <c r="Z82" s="3" t="s">
        <v>508</v>
      </c>
      <c r="AA82" s="3" t="s">
        <v>503</v>
      </c>
      <c r="AB82" s="3" t="s">
        <v>518</v>
      </c>
      <c r="AC82" s="3" t="s">
        <v>610</v>
      </c>
    </row>
    <row r="83" spans="1:29" x14ac:dyDescent="0.2">
      <c r="A83" s="3" t="s">
        <v>149</v>
      </c>
      <c r="B83">
        <v>3780075474.1888728</v>
      </c>
      <c r="C83" s="8">
        <f t="shared" si="3"/>
        <v>462.47579383850098</v>
      </c>
      <c r="D83" s="3" t="s">
        <v>503</v>
      </c>
      <c r="E83" s="8">
        <v>400.49978398671158</v>
      </c>
      <c r="F83" s="8">
        <v>-443.06982713671977</v>
      </c>
      <c r="G83" s="8">
        <v>332.49983620909546</v>
      </c>
      <c r="H83" s="8">
        <f t="shared" si="4"/>
        <v>4.9999317001443098</v>
      </c>
      <c r="I83" s="8">
        <f t="shared" si="5"/>
        <v>60.002457082220907</v>
      </c>
      <c r="J83" s="3" t="s">
        <v>508</v>
      </c>
      <c r="K83">
        <v>3780075473.0201006</v>
      </c>
      <c r="L83">
        <v>3780075474.1019254</v>
      </c>
      <c r="M83">
        <v>1.4360150098800659</v>
      </c>
      <c r="N83">
        <v>5.0539999008178711</v>
      </c>
      <c r="O83">
        <v>0</v>
      </c>
      <c r="P83" s="3" t="s">
        <v>508</v>
      </c>
      <c r="Q83" s="3" t="s">
        <v>516</v>
      </c>
      <c r="R83" s="3" t="s">
        <v>518</v>
      </c>
      <c r="S83" s="10">
        <v>21.537251999999999</v>
      </c>
      <c r="T83" s="12">
        <v>2.493E-3</v>
      </c>
      <c r="U83" s="12">
        <v>-1.2036960000000001</v>
      </c>
      <c r="V83" s="12">
        <v>2.4306999999999999E-2</v>
      </c>
      <c r="W83">
        <v>1.2467000000000001E-2</v>
      </c>
      <c r="X83">
        <v>-6.0184819999999997</v>
      </c>
      <c r="Y83">
        <v>0.121534</v>
      </c>
      <c r="Z83" s="3" t="s">
        <v>508</v>
      </c>
      <c r="AA83" s="3" t="s">
        <v>503</v>
      </c>
      <c r="AB83" s="3" t="s">
        <v>518</v>
      </c>
      <c r="AC83" s="3" t="s">
        <v>611</v>
      </c>
    </row>
    <row r="84" spans="1:29" x14ac:dyDescent="0.2">
      <c r="A84" s="3" t="s">
        <v>150</v>
      </c>
      <c r="B84">
        <v>3780075478.5942898</v>
      </c>
      <c r="C84" s="8">
        <f t="shared" si="3"/>
        <v>466.8812108039856</v>
      </c>
      <c r="D84" s="3" t="s">
        <v>503</v>
      </c>
      <c r="E84" s="8">
        <v>400.49993318151161</v>
      </c>
      <c r="F84" s="8">
        <v>-443.06992702878631</v>
      </c>
      <c r="G84" s="8">
        <v>337.49998706609551</v>
      </c>
      <c r="H84" s="8">
        <f t="shared" si="4"/>
        <v>4.9999197841623326</v>
      </c>
      <c r="I84" s="8">
        <f t="shared" si="5"/>
        <v>60.000404116625582</v>
      </c>
      <c r="J84" s="3" t="s">
        <v>508</v>
      </c>
      <c r="K84">
        <v>3780075477.5232153</v>
      </c>
      <c r="L84">
        <v>3780075478.5491118</v>
      </c>
      <c r="M84">
        <v>1.4360150098800659</v>
      </c>
      <c r="N84">
        <v>5.0469999313354492</v>
      </c>
      <c r="O84">
        <v>0</v>
      </c>
      <c r="P84" s="3" t="s">
        <v>508</v>
      </c>
      <c r="Q84" s="3" t="s">
        <v>516</v>
      </c>
      <c r="R84" s="3" t="s">
        <v>518</v>
      </c>
      <c r="S84" s="10">
        <v>21.554110000000001</v>
      </c>
      <c r="T84" s="12">
        <v>-2.738E-3</v>
      </c>
      <c r="U84" s="12">
        <v>-1.1868449999999999</v>
      </c>
      <c r="V84" s="12">
        <v>2.3012000000000001E-2</v>
      </c>
      <c r="W84">
        <v>-1.3689E-2</v>
      </c>
      <c r="X84">
        <v>-5.9342259999999998</v>
      </c>
      <c r="Y84">
        <v>0.11505799999999999</v>
      </c>
      <c r="Z84" s="3" t="s">
        <v>508</v>
      </c>
      <c r="AA84" s="3" t="s">
        <v>503</v>
      </c>
      <c r="AB84" s="3" t="s">
        <v>518</v>
      </c>
      <c r="AC84" s="3" t="s">
        <v>612</v>
      </c>
    </row>
    <row r="85" spans="1:29" x14ac:dyDescent="0.2">
      <c r="A85" s="3" t="s">
        <v>151</v>
      </c>
      <c r="B85">
        <v>3780075483.0808649</v>
      </c>
      <c r="C85" s="8">
        <f t="shared" si="3"/>
        <v>471.36778593063354</v>
      </c>
      <c r="D85" s="3" t="s">
        <v>503</v>
      </c>
      <c r="E85" s="8">
        <v>400.49997684911159</v>
      </c>
      <c r="F85" s="8">
        <v>-443.07010787438634</v>
      </c>
      <c r="G85" s="8">
        <v>342.49985911109547</v>
      </c>
      <c r="H85" s="8">
        <f t="shared" si="4"/>
        <v>4.9997850019320742</v>
      </c>
      <c r="I85" s="8">
        <f t="shared" si="5"/>
        <v>59.998934538983924</v>
      </c>
      <c r="J85" s="3" t="s">
        <v>508</v>
      </c>
      <c r="K85">
        <v>3780075481.9951496</v>
      </c>
      <c r="L85">
        <v>3780075483.0320578</v>
      </c>
      <c r="M85">
        <v>1.4360150098800659</v>
      </c>
      <c r="N85">
        <v>5.0440001487731934</v>
      </c>
      <c r="O85">
        <v>0</v>
      </c>
      <c r="P85" s="3" t="s">
        <v>508</v>
      </c>
      <c r="Q85" s="3" t="s">
        <v>516</v>
      </c>
      <c r="R85" s="3" t="s">
        <v>518</v>
      </c>
      <c r="S85" s="10">
        <v>21.549137999999999</v>
      </c>
      <c r="T85" s="12">
        <v>-8.855E-3</v>
      </c>
      <c r="U85" s="12">
        <v>-1.1635770000000001</v>
      </c>
      <c r="V85" s="12">
        <v>2.1699E-2</v>
      </c>
      <c r="W85">
        <v>-4.4273E-2</v>
      </c>
      <c r="X85">
        <v>-5.8178859999999997</v>
      </c>
      <c r="Y85">
        <v>0.10849399999999999</v>
      </c>
      <c r="Z85" s="3" t="s">
        <v>508</v>
      </c>
      <c r="AA85" s="3" t="s">
        <v>503</v>
      </c>
      <c r="AB85" s="3" t="s">
        <v>518</v>
      </c>
      <c r="AC85" s="3" t="s">
        <v>613</v>
      </c>
    </row>
    <row r="86" spans="1:29" x14ac:dyDescent="0.2">
      <c r="A86" s="3" t="s">
        <v>152</v>
      </c>
      <c r="B86">
        <v>3780075491.3525968</v>
      </c>
      <c r="C86" s="8">
        <f t="shared" si="3"/>
        <v>479.63951778411865</v>
      </c>
      <c r="D86" s="3" t="s">
        <v>503</v>
      </c>
      <c r="E86" s="8">
        <v>402.99979973711163</v>
      </c>
      <c r="F86" s="8">
        <v>-438.73954410018638</v>
      </c>
      <c r="G86" s="8">
        <v>342.50007274529548</v>
      </c>
      <c r="H86" s="8">
        <f t="shared" si="4"/>
        <v>10.000074689912955</v>
      </c>
      <c r="I86" s="8">
        <f t="shared" si="5"/>
        <v>60.001622657858981</v>
      </c>
      <c r="J86" s="3" t="s">
        <v>508</v>
      </c>
      <c r="K86">
        <v>3780075490.1781721</v>
      </c>
      <c r="L86">
        <v>3780075491.2656417</v>
      </c>
      <c r="M86">
        <v>1.4360150098800659</v>
      </c>
      <c r="N86">
        <v>5.0520000457763672</v>
      </c>
      <c r="O86">
        <v>0</v>
      </c>
      <c r="P86" s="3" t="s">
        <v>508</v>
      </c>
      <c r="Q86" s="3" t="s">
        <v>516</v>
      </c>
      <c r="R86" s="3" t="s">
        <v>518</v>
      </c>
      <c r="S86" s="10">
        <v>21.550380000000001</v>
      </c>
      <c r="T86" s="12">
        <v>-3.1966000000000001E-2</v>
      </c>
      <c r="U86" s="12">
        <v>-1.182803</v>
      </c>
      <c r="V86" s="12">
        <v>3.4100999999999999E-2</v>
      </c>
      <c r="W86">
        <v>-0.159828</v>
      </c>
      <c r="X86">
        <v>-5.9140160000000002</v>
      </c>
      <c r="Y86">
        <v>0.17050699999999999</v>
      </c>
      <c r="Z86" s="3" t="s">
        <v>508</v>
      </c>
      <c r="AA86" s="3" t="s">
        <v>503</v>
      </c>
      <c r="AB86" s="3" t="s">
        <v>518</v>
      </c>
      <c r="AC86" s="3" t="s">
        <v>614</v>
      </c>
    </row>
    <row r="87" spans="1:29" x14ac:dyDescent="0.2">
      <c r="A87" s="3" t="s">
        <v>153</v>
      </c>
      <c r="B87">
        <v>3780075495.8092961</v>
      </c>
      <c r="C87" s="8">
        <f t="shared" si="3"/>
        <v>484.09621715545654</v>
      </c>
      <c r="D87" s="3" t="s">
        <v>503</v>
      </c>
      <c r="E87" s="8">
        <v>402.99975606951159</v>
      </c>
      <c r="F87" s="8">
        <v>-438.73986325458634</v>
      </c>
      <c r="G87" s="8">
        <v>337.50020070029552</v>
      </c>
      <c r="H87" s="8">
        <f t="shared" si="4"/>
        <v>9.9997764576955177</v>
      </c>
      <c r="I87" s="8">
        <f t="shared" si="5"/>
        <v>60.000925055437349</v>
      </c>
      <c r="J87" s="3" t="s">
        <v>508</v>
      </c>
      <c r="K87">
        <v>3780075494.7194042</v>
      </c>
      <c r="L87">
        <v>3780075495.764936</v>
      </c>
      <c r="M87">
        <v>1.4360150098800659</v>
      </c>
      <c r="N87">
        <v>5.0489997863769531</v>
      </c>
      <c r="O87">
        <v>0</v>
      </c>
      <c r="P87" s="3" t="s">
        <v>508</v>
      </c>
      <c r="Q87" s="3" t="s">
        <v>516</v>
      </c>
      <c r="R87" s="3" t="s">
        <v>518</v>
      </c>
      <c r="S87" s="10">
        <v>21.561166</v>
      </c>
      <c r="T87" s="12">
        <v>-1.9222E-2</v>
      </c>
      <c r="U87" s="12">
        <v>-1.207225</v>
      </c>
      <c r="V87" s="12">
        <v>3.7441000000000002E-2</v>
      </c>
      <c r="W87">
        <v>-9.6107999999999999E-2</v>
      </c>
      <c r="X87">
        <v>-6.0361260000000003</v>
      </c>
      <c r="Y87">
        <v>0.18720500000000001</v>
      </c>
      <c r="Z87" s="3" t="s">
        <v>508</v>
      </c>
      <c r="AA87" s="3" t="s">
        <v>503</v>
      </c>
      <c r="AB87" s="3" t="s">
        <v>518</v>
      </c>
      <c r="AC87" s="3" t="s">
        <v>615</v>
      </c>
    </row>
    <row r="88" spans="1:29" x14ac:dyDescent="0.2">
      <c r="A88" s="3" t="s">
        <v>154</v>
      </c>
      <c r="B88">
        <v>3780075500.3164082</v>
      </c>
      <c r="C88" s="8">
        <f t="shared" si="3"/>
        <v>488.60332918167114</v>
      </c>
      <c r="D88" s="3" t="s">
        <v>503</v>
      </c>
      <c r="E88" s="8">
        <v>403.00010687471161</v>
      </c>
      <c r="F88" s="8">
        <v>-438.73976336251974</v>
      </c>
      <c r="G88" s="8">
        <v>332.50004984329547</v>
      </c>
      <c r="H88" s="8">
        <f t="shared" si="4"/>
        <v>10.000038368711056</v>
      </c>
      <c r="I88" s="8">
        <f t="shared" si="5"/>
        <v>59.99947052518899</v>
      </c>
      <c r="J88" s="3" t="s">
        <v>508</v>
      </c>
      <c r="K88">
        <v>3780075499.2520518</v>
      </c>
      <c r="L88">
        <v>3780075500.2755384</v>
      </c>
      <c r="M88">
        <v>1.4360150098800659</v>
      </c>
      <c r="N88">
        <v>5.0460000038146973</v>
      </c>
      <c r="O88">
        <v>0</v>
      </c>
      <c r="P88" s="3" t="s">
        <v>508</v>
      </c>
      <c r="Q88" s="3" t="s">
        <v>516</v>
      </c>
      <c r="R88" s="3" t="s">
        <v>518</v>
      </c>
      <c r="S88" s="10">
        <v>21.554458</v>
      </c>
      <c r="T88" s="12">
        <v>-8.4270000000000005E-3</v>
      </c>
      <c r="U88" s="12">
        <v>-1.2233290000000001</v>
      </c>
      <c r="V88" s="12">
        <v>4.0684999999999999E-2</v>
      </c>
      <c r="W88">
        <v>-4.2136E-2</v>
      </c>
      <c r="X88">
        <v>-6.1166470000000004</v>
      </c>
      <c r="Y88">
        <v>0.20342299999999999</v>
      </c>
      <c r="Z88" s="3" t="s">
        <v>508</v>
      </c>
      <c r="AA88" s="3" t="s">
        <v>503</v>
      </c>
      <c r="AB88" s="3" t="s">
        <v>518</v>
      </c>
      <c r="AC88" s="3" t="s">
        <v>616</v>
      </c>
    </row>
    <row r="89" spans="1:29" x14ac:dyDescent="0.2">
      <c r="A89" s="3" t="s">
        <v>155</v>
      </c>
      <c r="B89">
        <v>3780075504.9370422</v>
      </c>
      <c r="C89" s="8">
        <f t="shared" si="3"/>
        <v>493.22396326065063</v>
      </c>
      <c r="D89" s="3" t="s">
        <v>503</v>
      </c>
      <c r="E89" s="8">
        <v>402.99992945231162</v>
      </c>
      <c r="F89" s="8">
        <v>-438.73958147958638</v>
      </c>
      <c r="G89" s="8">
        <v>327.50012068829551</v>
      </c>
      <c r="H89" s="8">
        <f t="shared" si="4"/>
        <v>10.000107173266498</v>
      </c>
      <c r="I89" s="8">
        <f t="shared" si="5"/>
        <v>60.000871934429732</v>
      </c>
      <c r="J89" s="3" t="s">
        <v>508</v>
      </c>
      <c r="K89">
        <v>3780075503.7634206</v>
      </c>
      <c r="L89">
        <v>3780075504.8520918</v>
      </c>
      <c r="M89">
        <v>1.4360150098800659</v>
      </c>
      <c r="N89">
        <v>5.0489997863769531</v>
      </c>
      <c r="O89">
        <v>0</v>
      </c>
      <c r="P89" s="3" t="s">
        <v>508</v>
      </c>
      <c r="Q89" s="3" t="s">
        <v>516</v>
      </c>
      <c r="R89" s="3" t="s">
        <v>518</v>
      </c>
      <c r="S89" s="10">
        <v>21.5473</v>
      </c>
      <c r="T89" s="12">
        <v>-1.1620000000000001E-3</v>
      </c>
      <c r="U89" s="12">
        <v>-1.233697</v>
      </c>
      <c r="V89" s="12">
        <v>4.3709999999999999E-2</v>
      </c>
      <c r="W89">
        <v>-5.8089999999999999E-3</v>
      </c>
      <c r="X89">
        <v>-6.1684850000000004</v>
      </c>
      <c r="Y89">
        <v>0.21854799999999999</v>
      </c>
      <c r="Z89" s="3" t="s">
        <v>508</v>
      </c>
      <c r="AA89" s="3" t="s">
        <v>503</v>
      </c>
      <c r="AB89" s="3" t="s">
        <v>518</v>
      </c>
      <c r="AC89" s="3" t="s">
        <v>617</v>
      </c>
    </row>
    <row r="90" spans="1:29" x14ac:dyDescent="0.2">
      <c r="A90" s="3" t="s">
        <v>156</v>
      </c>
      <c r="B90">
        <v>3780075509.4137073</v>
      </c>
      <c r="C90" s="8">
        <f t="shared" si="3"/>
        <v>497.70062828063965</v>
      </c>
      <c r="D90" s="3" t="s">
        <v>503</v>
      </c>
      <c r="E90" s="8">
        <v>402.99989338011159</v>
      </c>
      <c r="F90" s="8">
        <v>-438.73996088998638</v>
      </c>
      <c r="G90" s="8">
        <v>322.50000582729547</v>
      </c>
      <c r="H90" s="8">
        <f t="shared" si="4"/>
        <v>9.9997605571057946</v>
      </c>
      <c r="I90" s="8">
        <f t="shared" si="5"/>
        <v>59.999963998473554</v>
      </c>
      <c r="J90" s="3" t="s">
        <v>508</v>
      </c>
      <c r="K90">
        <v>3780075508.3185129</v>
      </c>
      <c r="L90">
        <v>3780075509.359931</v>
      </c>
      <c r="M90">
        <v>1.4360150098800659</v>
      </c>
      <c r="N90">
        <v>5.0510001182556152</v>
      </c>
      <c r="O90">
        <v>0</v>
      </c>
      <c r="P90" s="3" t="s">
        <v>508</v>
      </c>
      <c r="Q90" s="3" t="s">
        <v>516</v>
      </c>
      <c r="R90" s="3" t="s">
        <v>518</v>
      </c>
      <c r="S90" s="10">
        <v>21.550339999999998</v>
      </c>
      <c r="T90" s="12">
        <v>1.7279999999999999E-3</v>
      </c>
      <c r="U90" s="12">
        <v>-1.2411939999999999</v>
      </c>
      <c r="V90" s="12">
        <v>4.6989000000000003E-2</v>
      </c>
      <c r="W90">
        <v>8.6390000000000008E-3</v>
      </c>
      <c r="X90">
        <v>-6.205972</v>
      </c>
      <c r="Y90">
        <v>0.23494599999999999</v>
      </c>
      <c r="Z90" s="3" t="s">
        <v>508</v>
      </c>
      <c r="AA90" s="3" t="s">
        <v>503</v>
      </c>
      <c r="AB90" s="3" t="s">
        <v>518</v>
      </c>
      <c r="AC90" s="3" t="s">
        <v>618</v>
      </c>
    </row>
    <row r="91" spans="1:29" x14ac:dyDescent="0.2">
      <c r="A91" s="3" t="s">
        <v>157</v>
      </c>
      <c r="B91">
        <v>3780075513.9464426</v>
      </c>
      <c r="C91" s="8">
        <f t="shared" si="3"/>
        <v>502.23336362838745</v>
      </c>
      <c r="D91" s="3" t="s">
        <v>503</v>
      </c>
      <c r="E91" s="8">
        <v>402.99999054691159</v>
      </c>
      <c r="F91" s="8">
        <v>-438.73986688978636</v>
      </c>
      <c r="G91" s="8">
        <v>317.50015399229551</v>
      </c>
      <c r="H91" s="8">
        <f t="shared" si="4"/>
        <v>9.9998905471921802</v>
      </c>
      <c r="I91" s="8">
        <f t="shared" si="5"/>
        <v>59.99975115004694</v>
      </c>
      <c r="J91" s="3" t="s">
        <v>508</v>
      </c>
      <c r="K91">
        <v>3780075512.8584666</v>
      </c>
      <c r="L91">
        <v>3780075513.8938966</v>
      </c>
      <c r="M91">
        <v>1.4360150098800659</v>
      </c>
      <c r="N91">
        <v>5.0510001182556152</v>
      </c>
      <c r="O91">
        <v>0</v>
      </c>
      <c r="P91" s="3" t="s">
        <v>508</v>
      </c>
      <c r="Q91" s="3" t="s">
        <v>516</v>
      </c>
      <c r="R91" s="3" t="s">
        <v>518</v>
      </c>
      <c r="S91" s="10">
        <v>21.556329999999999</v>
      </c>
      <c r="T91" s="12">
        <v>-3.21E-4</v>
      </c>
      <c r="U91" s="12">
        <v>-1.2481390000000001</v>
      </c>
      <c r="V91" s="12">
        <v>5.1078999999999999E-2</v>
      </c>
      <c r="W91">
        <v>-1.603E-3</v>
      </c>
      <c r="X91">
        <v>-6.2406969999999999</v>
      </c>
      <c r="Y91">
        <v>0.25539299999999998</v>
      </c>
      <c r="Z91" s="3" t="s">
        <v>508</v>
      </c>
      <c r="AA91" s="3" t="s">
        <v>503</v>
      </c>
      <c r="AB91" s="3" t="s">
        <v>518</v>
      </c>
      <c r="AC91" s="3" t="s">
        <v>619</v>
      </c>
    </row>
    <row r="92" spans="1:29" x14ac:dyDescent="0.2">
      <c r="A92" s="3" t="s">
        <v>158</v>
      </c>
      <c r="B92">
        <v>3780075518.5425096</v>
      </c>
      <c r="C92" s="8">
        <f t="shared" si="3"/>
        <v>506.82943058013916</v>
      </c>
      <c r="D92" s="3" t="s">
        <v>503</v>
      </c>
      <c r="E92" s="8">
        <v>403.0002156223116</v>
      </c>
      <c r="F92" s="8">
        <v>-438.73970371538633</v>
      </c>
      <c r="G92" s="8">
        <v>312.5000940562955</v>
      </c>
      <c r="H92" s="8">
        <f t="shared" si="4"/>
        <v>10.000144399302542</v>
      </c>
      <c r="I92" s="8">
        <f t="shared" si="5"/>
        <v>59.999101811555683</v>
      </c>
      <c r="J92" s="3" t="s">
        <v>508</v>
      </c>
      <c r="K92">
        <v>3780075517.3202591</v>
      </c>
      <c r="L92">
        <v>3780075518.494523</v>
      </c>
      <c r="M92">
        <v>1.4360150098800659</v>
      </c>
      <c r="N92">
        <v>5.0460000038146973</v>
      </c>
      <c r="O92">
        <v>0</v>
      </c>
      <c r="P92" s="3" t="s">
        <v>508</v>
      </c>
      <c r="Q92" s="3" t="s">
        <v>516</v>
      </c>
      <c r="R92" s="3" t="s">
        <v>518</v>
      </c>
      <c r="S92" s="10">
        <v>21.573754000000001</v>
      </c>
      <c r="T92" s="12">
        <v>-7.9989999999999992E-3</v>
      </c>
      <c r="U92" s="12">
        <v>-1.259061</v>
      </c>
      <c r="V92" s="12">
        <v>5.7138000000000001E-2</v>
      </c>
      <c r="W92">
        <v>-3.9995999999999997E-2</v>
      </c>
      <c r="X92">
        <v>-6.2953070000000002</v>
      </c>
      <c r="Y92">
        <v>0.285692</v>
      </c>
      <c r="Z92" s="3" t="s">
        <v>508</v>
      </c>
      <c r="AA92" s="3" t="s">
        <v>503</v>
      </c>
      <c r="AB92" s="3" t="s">
        <v>518</v>
      </c>
      <c r="AC92" s="3" t="s">
        <v>620</v>
      </c>
    </row>
    <row r="93" spans="1:29" x14ac:dyDescent="0.2">
      <c r="A93" s="3" t="s">
        <v>159</v>
      </c>
      <c r="B93">
        <v>3780075522.9309759</v>
      </c>
      <c r="C93" s="8">
        <f t="shared" si="3"/>
        <v>511.21789693832397</v>
      </c>
      <c r="D93" s="3" t="s">
        <v>503</v>
      </c>
      <c r="E93" s="8">
        <v>402.99991200071162</v>
      </c>
      <c r="F93" s="8">
        <v>-438.73979006118634</v>
      </c>
      <c r="G93" s="8">
        <v>307.50008783929553</v>
      </c>
      <c r="H93" s="8">
        <f t="shared" si="4"/>
        <v>9.9999178096215644</v>
      </c>
      <c r="I93" s="8">
        <f t="shared" si="5"/>
        <v>60.000360997224362</v>
      </c>
      <c r="J93" s="3" t="s">
        <v>508</v>
      </c>
      <c r="K93">
        <v>3780075521.8526673</v>
      </c>
      <c r="L93">
        <v>3780075522.8938937</v>
      </c>
      <c r="M93">
        <v>1.4360150098800659</v>
      </c>
      <c r="N93">
        <v>5.0460000038146973</v>
      </c>
      <c r="O93">
        <v>0</v>
      </c>
      <c r="P93" s="3" t="s">
        <v>508</v>
      </c>
      <c r="Q93" s="3" t="s">
        <v>516</v>
      </c>
      <c r="R93" s="3" t="s">
        <v>518</v>
      </c>
      <c r="S93" s="10">
        <v>21.564208000000001</v>
      </c>
      <c r="T93" s="12">
        <v>-1.9203000000000001E-2</v>
      </c>
      <c r="U93" s="12">
        <v>-1.2805850000000001</v>
      </c>
      <c r="V93" s="12">
        <v>6.6083000000000003E-2</v>
      </c>
      <c r="W93">
        <v>-9.6015000000000003E-2</v>
      </c>
      <c r="X93">
        <v>-6.4029259999999999</v>
      </c>
      <c r="Y93">
        <v>0.33041399999999999</v>
      </c>
      <c r="Z93" s="3" t="s">
        <v>508</v>
      </c>
      <c r="AA93" s="3" t="s">
        <v>503</v>
      </c>
      <c r="AB93" s="3" t="s">
        <v>518</v>
      </c>
      <c r="AC93" s="3" t="s">
        <v>621</v>
      </c>
    </row>
    <row r="94" spans="1:29" x14ac:dyDescent="0.2">
      <c r="A94" s="3" t="s">
        <v>160</v>
      </c>
      <c r="B94">
        <v>3780075527.4238024</v>
      </c>
      <c r="C94" s="8">
        <f t="shared" si="3"/>
        <v>515.71072340011597</v>
      </c>
      <c r="D94" s="3" t="s">
        <v>503</v>
      </c>
      <c r="E94" s="8">
        <v>402.99993362511157</v>
      </c>
      <c r="F94" s="8">
        <v>-438.73987611958637</v>
      </c>
      <c r="G94" s="8">
        <v>302.50007394829549</v>
      </c>
      <c r="H94" s="8">
        <f t="shared" si="4"/>
        <v>9.999854092917122</v>
      </c>
      <c r="I94" s="8">
        <f t="shared" si="5"/>
        <v>60.000007155175425</v>
      </c>
      <c r="J94" s="3" t="s">
        <v>508</v>
      </c>
      <c r="K94">
        <v>3780075526.3369856</v>
      </c>
      <c r="L94">
        <v>3780075527.3753462</v>
      </c>
      <c r="M94">
        <v>1.4360150098800659</v>
      </c>
      <c r="N94">
        <v>5.0520000457763672</v>
      </c>
      <c r="O94">
        <v>0</v>
      </c>
      <c r="P94" s="3" t="s">
        <v>508</v>
      </c>
      <c r="Q94" s="3" t="s">
        <v>516</v>
      </c>
      <c r="R94" s="3" t="s">
        <v>518</v>
      </c>
      <c r="S94" s="10">
        <v>21.555996</v>
      </c>
      <c r="T94" s="12">
        <v>-2.4975000000000001E-2</v>
      </c>
      <c r="U94" s="12">
        <v>-1.3149770000000001</v>
      </c>
      <c r="V94" s="12">
        <v>7.8301999999999997E-2</v>
      </c>
      <c r="W94">
        <v>-0.124875</v>
      </c>
      <c r="X94">
        <v>-6.5748860000000002</v>
      </c>
      <c r="Y94">
        <v>0.391511</v>
      </c>
      <c r="Z94" s="3" t="s">
        <v>508</v>
      </c>
      <c r="AA94" s="3" t="s">
        <v>503</v>
      </c>
      <c r="AB94" s="3" t="s">
        <v>518</v>
      </c>
      <c r="AC94" s="3" t="s">
        <v>622</v>
      </c>
    </row>
    <row r="95" spans="1:29" x14ac:dyDescent="0.2">
      <c r="A95" s="3" t="s">
        <v>161</v>
      </c>
      <c r="B95">
        <v>3780075532.0064945</v>
      </c>
      <c r="C95" s="8">
        <f t="shared" si="3"/>
        <v>520.29341554641724</v>
      </c>
      <c r="D95" s="3" t="s">
        <v>503</v>
      </c>
      <c r="E95" s="8">
        <v>402.99995926191156</v>
      </c>
      <c r="F95" s="8">
        <v>-438.73965025098636</v>
      </c>
      <c r="G95" s="8">
        <v>297.50012969129551</v>
      </c>
      <c r="H95" s="8">
        <f t="shared" si="4"/>
        <v>10.000062519605336</v>
      </c>
      <c r="I95" s="8">
        <f t="shared" si="5"/>
        <v>60.000527010369261</v>
      </c>
      <c r="J95" s="3" t="s">
        <v>508</v>
      </c>
      <c r="K95">
        <v>3780075530.8588991</v>
      </c>
      <c r="L95">
        <v>3780075531.9515257</v>
      </c>
      <c r="M95">
        <v>1.4360150098800659</v>
      </c>
      <c r="N95">
        <v>5.0440001487731934</v>
      </c>
      <c r="O95">
        <v>0</v>
      </c>
      <c r="P95" s="3" t="s">
        <v>508</v>
      </c>
      <c r="Q95" s="3" t="s">
        <v>516</v>
      </c>
      <c r="R95" s="3" t="s">
        <v>518</v>
      </c>
      <c r="S95" s="10">
        <v>21.564706000000001</v>
      </c>
      <c r="T95" s="12">
        <v>-1.5454000000000001E-2</v>
      </c>
      <c r="U95" s="12">
        <v>-1.350171</v>
      </c>
      <c r="V95" s="12">
        <v>9.1980999999999993E-2</v>
      </c>
      <c r="W95">
        <v>-7.7271999999999993E-2</v>
      </c>
      <c r="X95">
        <v>-6.7508530000000002</v>
      </c>
      <c r="Y95">
        <v>0.45990500000000001</v>
      </c>
      <c r="Z95" s="3" t="s">
        <v>508</v>
      </c>
      <c r="AA95" s="3" t="s">
        <v>503</v>
      </c>
      <c r="AB95" s="3" t="s">
        <v>518</v>
      </c>
      <c r="AC95" s="3" t="s">
        <v>623</v>
      </c>
    </row>
    <row r="96" spans="1:29" x14ac:dyDescent="0.2">
      <c r="A96" s="3" t="s">
        <v>162</v>
      </c>
      <c r="B96">
        <v>3780075536.4603114</v>
      </c>
      <c r="C96" s="8">
        <f t="shared" si="3"/>
        <v>524.74723243713379</v>
      </c>
      <c r="D96" s="3" t="s">
        <v>503</v>
      </c>
      <c r="E96" s="8">
        <v>403.00002486031161</v>
      </c>
      <c r="F96" s="8">
        <v>-438.73962057398637</v>
      </c>
      <c r="G96" s="8">
        <v>292.50012976429548</v>
      </c>
      <c r="H96" s="8">
        <f t="shared" si="4"/>
        <v>10.000121019580408</v>
      </c>
      <c r="I96" s="8">
        <f t="shared" si="5"/>
        <v>60.000286531991243</v>
      </c>
      <c r="J96" s="3" t="s">
        <v>508</v>
      </c>
      <c r="K96">
        <v>3780075535.3698654</v>
      </c>
      <c r="L96">
        <v>3780075536.4077377</v>
      </c>
      <c r="M96">
        <v>1.4360150098800659</v>
      </c>
      <c r="N96">
        <v>5.0520000457763672</v>
      </c>
      <c r="O96">
        <v>0</v>
      </c>
      <c r="P96" s="3" t="s">
        <v>508</v>
      </c>
      <c r="Q96" s="3" t="s">
        <v>516</v>
      </c>
      <c r="R96" s="3" t="s">
        <v>518</v>
      </c>
      <c r="S96" s="10">
        <v>21.569848</v>
      </c>
      <c r="T96" s="12">
        <v>4.5040000000000002E-3</v>
      </c>
      <c r="U96" s="12">
        <v>-1.3703719999999999</v>
      </c>
      <c r="V96" s="12">
        <v>0.103283</v>
      </c>
      <c r="W96">
        <v>2.2522E-2</v>
      </c>
      <c r="X96">
        <v>-6.8518610000000004</v>
      </c>
      <c r="Y96">
        <v>0.51641499999999996</v>
      </c>
      <c r="Z96" s="3" t="s">
        <v>508</v>
      </c>
      <c r="AA96" s="3" t="s">
        <v>503</v>
      </c>
      <c r="AB96" s="3" t="s">
        <v>518</v>
      </c>
      <c r="AC96" s="3" t="s">
        <v>624</v>
      </c>
    </row>
    <row r="97" spans="1:29" x14ac:dyDescent="0.2">
      <c r="A97" s="3" t="s">
        <v>163</v>
      </c>
      <c r="B97">
        <v>3780075540.9373937</v>
      </c>
      <c r="C97" s="8">
        <f t="shared" si="3"/>
        <v>529.22431468963623</v>
      </c>
      <c r="D97" s="3" t="s">
        <v>503</v>
      </c>
      <c r="E97" s="8">
        <v>402.99994014411158</v>
      </c>
      <c r="F97" s="8">
        <v>-438.73991721178641</v>
      </c>
      <c r="G97" s="8">
        <v>287.50021173829549</v>
      </c>
      <c r="H97" s="8">
        <f t="shared" si="4"/>
        <v>9.9998217655821975</v>
      </c>
      <c r="I97" s="8">
        <f t="shared" si="5"/>
        <v>59.999857084733854</v>
      </c>
      <c r="J97" s="3" t="s">
        <v>508</v>
      </c>
      <c r="K97">
        <v>3780075539.8378129</v>
      </c>
      <c r="L97">
        <v>3780075540.8823857</v>
      </c>
      <c r="M97">
        <v>1.4360150098800659</v>
      </c>
      <c r="N97">
        <v>5.0510001182556152</v>
      </c>
      <c r="O97">
        <v>0</v>
      </c>
      <c r="P97" s="3" t="s">
        <v>508</v>
      </c>
      <c r="Q97" s="3" t="s">
        <v>516</v>
      </c>
      <c r="R97" s="3" t="s">
        <v>518</v>
      </c>
      <c r="S97" s="10">
        <v>21.563479999999998</v>
      </c>
      <c r="T97" s="12">
        <v>2.5448999999999999E-2</v>
      </c>
      <c r="U97" s="12">
        <v>-1.3733299999999999</v>
      </c>
      <c r="V97" s="12">
        <v>0.109128</v>
      </c>
      <c r="W97">
        <v>0.127245</v>
      </c>
      <c r="X97">
        <v>-6.8666489999999998</v>
      </c>
      <c r="Y97">
        <v>0.54563899999999999</v>
      </c>
      <c r="Z97" s="3" t="s">
        <v>508</v>
      </c>
      <c r="AA97" s="3" t="s">
        <v>503</v>
      </c>
      <c r="AB97" s="3" t="s">
        <v>518</v>
      </c>
      <c r="AC97" s="3" t="s">
        <v>625</v>
      </c>
    </row>
    <row r="98" spans="1:29" x14ac:dyDescent="0.2">
      <c r="A98" s="3" t="s">
        <v>164</v>
      </c>
      <c r="B98">
        <v>3780075549.1800442</v>
      </c>
      <c r="C98" s="8">
        <f t="shared" si="3"/>
        <v>537.46696519851685</v>
      </c>
      <c r="D98" s="3" t="s">
        <v>503</v>
      </c>
      <c r="E98" s="8">
        <v>405.50014767211155</v>
      </c>
      <c r="F98" s="8">
        <v>-434.40984555978639</v>
      </c>
      <c r="G98" s="8">
        <v>287.49990719329548</v>
      </c>
      <c r="H98" s="8">
        <f t="shared" si="4"/>
        <v>14.999877582303167</v>
      </c>
      <c r="I98" s="8">
        <f t="shared" si="5"/>
        <v>59.999129370429486</v>
      </c>
      <c r="J98" s="3" t="s">
        <v>508</v>
      </c>
      <c r="K98">
        <v>3780075548.0156946</v>
      </c>
      <c r="L98">
        <v>3780075549.1070681</v>
      </c>
      <c r="M98">
        <v>1.4360150098800659</v>
      </c>
      <c r="N98">
        <v>5.0469999313354492</v>
      </c>
      <c r="O98">
        <v>0</v>
      </c>
      <c r="P98" s="3" t="s">
        <v>508</v>
      </c>
      <c r="Q98" s="3" t="s">
        <v>516</v>
      </c>
      <c r="R98" s="3" t="s">
        <v>518</v>
      </c>
      <c r="S98" s="10">
        <v>21.560362000000001</v>
      </c>
      <c r="T98" s="12">
        <v>3.2528000000000001E-2</v>
      </c>
      <c r="U98" s="12">
        <v>-1.459929</v>
      </c>
      <c r="V98" s="12">
        <v>0.21005599999999999</v>
      </c>
      <c r="W98">
        <v>0.16263900000000001</v>
      </c>
      <c r="X98">
        <v>-7.2996449999999999</v>
      </c>
      <c r="Y98">
        <v>1.0502819999999999</v>
      </c>
      <c r="Z98" s="3" t="s">
        <v>508</v>
      </c>
      <c r="AA98" s="3" t="s">
        <v>503</v>
      </c>
      <c r="AB98" s="3" t="s">
        <v>518</v>
      </c>
      <c r="AC98" s="3" t="s">
        <v>626</v>
      </c>
    </row>
    <row r="99" spans="1:29" x14ac:dyDescent="0.2">
      <c r="A99" s="3" t="s">
        <v>165</v>
      </c>
      <c r="B99">
        <v>3780075553.6147966</v>
      </c>
      <c r="C99" s="8">
        <f t="shared" si="3"/>
        <v>541.90171766281128</v>
      </c>
      <c r="D99" s="3" t="s">
        <v>503</v>
      </c>
      <c r="E99" s="8">
        <v>405.50023238831159</v>
      </c>
      <c r="F99" s="8">
        <v>-434.40954892198636</v>
      </c>
      <c r="G99" s="8">
        <v>292.49982521929553</v>
      </c>
      <c r="H99" s="8">
        <f t="shared" si="4"/>
        <v>15.000176835255756</v>
      </c>
      <c r="I99" s="8">
        <f t="shared" si="5"/>
        <v>59.999415683208561</v>
      </c>
      <c r="J99" s="3" t="s">
        <v>508</v>
      </c>
      <c r="K99">
        <v>3780075552.551796</v>
      </c>
      <c r="L99">
        <v>3780075553.5736222</v>
      </c>
      <c r="M99">
        <v>1.4360150098800659</v>
      </c>
      <c r="N99">
        <v>5.0469999313354492</v>
      </c>
      <c r="O99">
        <v>0</v>
      </c>
      <c r="P99" s="3" t="s">
        <v>508</v>
      </c>
      <c r="Q99" s="3" t="s">
        <v>516</v>
      </c>
      <c r="R99" s="3" t="s">
        <v>518</v>
      </c>
      <c r="S99" s="10">
        <v>21.557614000000001</v>
      </c>
      <c r="T99" s="12">
        <v>8.6600000000000002E-4</v>
      </c>
      <c r="U99" s="12">
        <v>-1.4592339999999999</v>
      </c>
      <c r="V99" s="12">
        <v>0.20000100000000001</v>
      </c>
      <c r="W99">
        <v>4.3299999999999996E-3</v>
      </c>
      <c r="X99">
        <v>-7.29617</v>
      </c>
      <c r="Y99">
        <v>1.000003</v>
      </c>
      <c r="Z99" s="3" t="s">
        <v>508</v>
      </c>
      <c r="AA99" s="3" t="s">
        <v>503</v>
      </c>
      <c r="AB99" s="3" t="s">
        <v>518</v>
      </c>
      <c r="AC99" s="3" t="s">
        <v>627</v>
      </c>
    </row>
    <row r="100" spans="1:29" x14ac:dyDescent="0.2">
      <c r="A100" s="3" t="s">
        <v>166</v>
      </c>
      <c r="B100">
        <v>3780075558.1634994</v>
      </c>
      <c r="C100" s="8">
        <f t="shared" si="3"/>
        <v>546.45042037963867</v>
      </c>
      <c r="D100" s="3" t="s">
        <v>503</v>
      </c>
      <c r="E100" s="8">
        <v>405.50016678991159</v>
      </c>
      <c r="F100" s="8">
        <v>-434.4095785989864</v>
      </c>
      <c r="G100" s="8">
        <v>297.49982514629551</v>
      </c>
      <c r="H100" s="8">
        <f t="shared" si="4"/>
        <v>15.000118334613374</v>
      </c>
      <c r="I100" s="8">
        <f t="shared" si="5"/>
        <v>59.999575998468188</v>
      </c>
      <c r="J100" s="3" t="s">
        <v>508</v>
      </c>
      <c r="K100">
        <v>3780075557.0687089</v>
      </c>
      <c r="L100">
        <v>3780075558.1112719</v>
      </c>
      <c r="M100">
        <v>1.4360150098800659</v>
      </c>
      <c r="N100">
        <v>5.0469999313354492</v>
      </c>
      <c r="O100">
        <v>0</v>
      </c>
      <c r="P100" s="3" t="s">
        <v>508</v>
      </c>
      <c r="Q100" s="3" t="s">
        <v>516</v>
      </c>
      <c r="R100" s="3" t="s">
        <v>518</v>
      </c>
      <c r="S100" s="10">
        <v>21.575369999999999</v>
      </c>
      <c r="T100" s="12">
        <v>-3.9460000000000002E-2</v>
      </c>
      <c r="U100" s="12">
        <v>-1.4298740000000001</v>
      </c>
      <c r="V100" s="12">
        <v>0.17287</v>
      </c>
      <c r="W100">
        <v>-0.197298</v>
      </c>
      <c r="X100">
        <v>-7.1493719999999996</v>
      </c>
      <c r="Y100">
        <v>0.86434900000000003</v>
      </c>
      <c r="Z100" s="3" t="s">
        <v>508</v>
      </c>
      <c r="AA100" s="3" t="s">
        <v>503</v>
      </c>
      <c r="AB100" s="3" t="s">
        <v>518</v>
      </c>
      <c r="AC100" s="3" t="s">
        <v>628</v>
      </c>
    </row>
    <row r="101" spans="1:29" x14ac:dyDescent="0.2">
      <c r="A101" s="3" t="s">
        <v>167</v>
      </c>
      <c r="B101">
        <v>3780075562.730895</v>
      </c>
      <c r="C101" s="8">
        <f t="shared" si="3"/>
        <v>551.01781606674194</v>
      </c>
      <c r="D101" s="3" t="s">
        <v>503</v>
      </c>
      <c r="E101" s="8">
        <v>405.5001411531116</v>
      </c>
      <c r="F101" s="8">
        <v>-434.40980446758635</v>
      </c>
      <c r="G101" s="8">
        <v>302.49976940329549</v>
      </c>
      <c r="H101" s="8">
        <f t="shared" si="4"/>
        <v>14.999909909294022</v>
      </c>
      <c r="I101" s="8">
        <f t="shared" si="5"/>
        <v>59.999229418099802</v>
      </c>
      <c r="J101" s="3" t="s">
        <v>508</v>
      </c>
      <c r="K101">
        <v>3780075561.5553198</v>
      </c>
      <c r="L101">
        <v>3780075562.6339049</v>
      </c>
      <c r="M101">
        <v>1.4360150098800659</v>
      </c>
      <c r="N101">
        <v>5.0520000457763672</v>
      </c>
      <c r="O101">
        <v>0</v>
      </c>
      <c r="P101" s="3" t="s">
        <v>508</v>
      </c>
      <c r="Q101" s="3" t="s">
        <v>516</v>
      </c>
      <c r="R101" s="3" t="s">
        <v>518</v>
      </c>
      <c r="S101" s="10">
        <v>21.595987999999998</v>
      </c>
      <c r="T101" s="12">
        <v>-6.2051000000000002E-2</v>
      </c>
      <c r="U101" s="12">
        <v>-1.358555</v>
      </c>
      <c r="V101" s="12">
        <v>0.140574</v>
      </c>
      <c r="W101">
        <v>-0.31025599999999998</v>
      </c>
      <c r="X101">
        <v>-6.7927759999999999</v>
      </c>
      <c r="Y101">
        <v>0.70286899999999997</v>
      </c>
      <c r="Z101" s="3" t="s">
        <v>508</v>
      </c>
      <c r="AA101" s="3" t="s">
        <v>503</v>
      </c>
      <c r="AB101" s="3" t="s">
        <v>518</v>
      </c>
      <c r="AC101" s="3" t="s">
        <v>629</v>
      </c>
    </row>
    <row r="102" spans="1:29" x14ac:dyDescent="0.2">
      <c r="A102" s="3" t="s">
        <v>168</v>
      </c>
      <c r="B102">
        <v>3780075567.0966382</v>
      </c>
      <c r="C102" s="8">
        <f t="shared" si="3"/>
        <v>555.38355922698975</v>
      </c>
      <c r="D102" s="3" t="s">
        <v>503</v>
      </c>
      <c r="E102" s="8">
        <v>405.50011952871159</v>
      </c>
      <c r="F102" s="8">
        <v>-434.40971840918633</v>
      </c>
      <c r="G102" s="8">
        <v>307.49978329429547</v>
      </c>
      <c r="H102" s="8">
        <f t="shared" si="4"/>
        <v>14.999973625096581</v>
      </c>
      <c r="I102" s="8">
        <f t="shared" si="5"/>
        <v>59.99946531457887</v>
      </c>
      <c r="J102" s="3" t="s">
        <v>508</v>
      </c>
      <c r="K102">
        <v>3780075566.0194664</v>
      </c>
      <c r="L102">
        <v>3780075567.0502424</v>
      </c>
      <c r="M102">
        <v>1.4360150098800659</v>
      </c>
      <c r="N102">
        <v>5.0520000457763672</v>
      </c>
      <c r="O102">
        <v>0</v>
      </c>
      <c r="P102" s="3" t="s">
        <v>508</v>
      </c>
      <c r="Q102" s="3" t="s">
        <v>516</v>
      </c>
      <c r="R102" s="3" t="s">
        <v>518</v>
      </c>
      <c r="S102" s="10">
        <v>21.596675999999999</v>
      </c>
      <c r="T102" s="12">
        <v>-4.0002999999999997E-2</v>
      </c>
      <c r="U102" s="12">
        <v>-1.2991839999999999</v>
      </c>
      <c r="V102" s="12">
        <v>0.114262</v>
      </c>
      <c r="W102">
        <v>-0.200015</v>
      </c>
      <c r="X102">
        <v>-6.4959210000000001</v>
      </c>
      <c r="Y102">
        <v>0.57130800000000004</v>
      </c>
      <c r="Z102" s="3" t="s">
        <v>508</v>
      </c>
      <c r="AA102" s="3" t="s">
        <v>503</v>
      </c>
      <c r="AB102" s="3" t="s">
        <v>518</v>
      </c>
      <c r="AC102" s="3" t="s">
        <v>630</v>
      </c>
    </row>
    <row r="103" spans="1:29" x14ac:dyDescent="0.2">
      <c r="A103" s="3" t="s">
        <v>169</v>
      </c>
      <c r="B103">
        <v>3780075571.5478129</v>
      </c>
      <c r="C103" s="8">
        <f t="shared" si="3"/>
        <v>559.8347339630127</v>
      </c>
      <c r="D103" s="3" t="s">
        <v>503</v>
      </c>
      <c r="E103" s="8">
        <v>405.49992315031159</v>
      </c>
      <c r="F103" s="8">
        <v>-434.40963206338637</v>
      </c>
      <c r="G103" s="8">
        <v>312.49978951129549</v>
      </c>
      <c r="H103" s="8">
        <f t="shared" si="4"/>
        <v>14.999950212889996</v>
      </c>
      <c r="I103" s="8">
        <f t="shared" si="5"/>
        <v>60.000279839905453</v>
      </c>
      <c r="J103" s="3" t="s">
        <v>508</v>
      </c>
      <c r="K103">
        <v>3780075570.4550591</v>
      </c>
      <c r="L103">
        <v>3780075571.4912496</v>
      </c>
      <c r="M103">
        <v>1.4360150098800659</v>
      </c>
      <c r="N103">
        <v>5.0520000457763672</v>
      </c>
      <c r="O103">
        <v>0</v>
      </c>
      <c r="P103" s="3" t="s">
        <v>508</v>
      </c>
      <c r="Q103" s="3" t="s">
        <v>516</v>
      </c>
      <c r="R103" s="3" t="s">
        <v>518</v>
      </c>
      <c r="S103" s="10">
        <v>21.592327999999998</v>
      </c>
      <c r="T103" s="12">
        <v>-1.4611000000000001E-2</v>
      </c>
      <c r="U103" s="12">
        <v>-1.2767520000000001</v>
      </c>
      <c r="V103" s="12">
        <v>9.5563999999999996E-2</v>
      </c>
      <c r="W103">
        <v>-7.3056999999999997E-2</v>
      </c>
      <c r="X103">
        <v>-6.3837590000000004</v>
      </c>
      <c r="Y103">
        <v>0.47781800000000002</v>
      </c>
      <c r="Z103" s="3" t="s">
        <v>508</v>
      </c>
      <c r="AA103" s="3" t="s">
        <v>503</v>
      </c>
      <c r="AB103" s="3" t="s">
        <v>518</v>
      </c>
      <c r="AC103" s="3" t="s">
        <v>631</v>
      </c>
    </row>
    <row r="104" spans="1:29" x14ac:dyDescent="0.2">
      <c r="A104" s="3" t="s">
        <v>170</v>
      </c>
      <c r="B104">
        <v>3780075576.1036463</v>
      </c>
      <c r="C104" s="8">
        <f t="shared" si="3"/>
        <v>564.39056730270386</v>
      </c>
      <c r="D104" s="3" t="s">
        <v>503</v>
      </c>
      <c r="E104" s="8">
        <v>405.50019807491162</v>
      </c>
      <c r="F104" s="8">
        <v>-434.4097952377864</v>
      </c>
      <c r="G104" s="8">
        <v>317.4998494472955</v>
      </c>
      <c r="H104" s="8">
        <f t="shared" si="4"/>
        <v>14.999946364142252</v>
      </c>
      <c r="I104" s="8">
        <f t="shared" si="5"/>
        <v>59.99905875116194</v>
      </c>
      <c r="J104" s="3" t="s">
        <v>508</v>
      </c>
      <c r="K104">
        <v>3780075574.9366112</v>
      </c>
      <c r="L104">
        <v>3780075576.0169463</v>
      </c>
      <c r="M104">
        <v>1.4360150098800659</v>
      </c>
      <c r="N104">
        <v>5.0469999313354492</v>
      </c>
      <c r="O104">
        <v>0</v>
      </c>
      <c r="P104" s="3" t="s">
        <v>508</v>
      </c>
      <c r="Q104" s="3" t="s">
        <v>516</v>
      </c>
      <c r="R104" s="3" t="s">
        <v>518</v>
      </c>
      <c r="S104" s="10">
        <v>21.585476</v>
      </c>
      <c r="T104" s="12">
        <v>-1.9499999999999999E-3</v>
      </c>
      <c r="U104" s="12">
        <v>-1.270921</v>
      </c>
      <c r="V104" s="12">
        <v>8.4490999999999997E-2</v>
      </c>
      <c r="W104">
        <v>-9.7509999999999993E-3</v>
      </c>
      <c r="X104">
        <v>-6.3546050000000003</v>
      </c>
      <c r="Y104">
        <v>0.42245700000000003</v>
      </c>
      <c r="Z104" s="3" t="s">
        <v>508</v>
      </c>
      <c r="AA104" s="3" t="s">
        <v>503</v>
      </c>
      <c r="AB104" s="3" t="s">
        <v>518</v>
      </c>
      <c r="AC104" s="3" t="s">
        <v>632</v>
      </c>
    </row>
    <row r="105" spans="1:29" x14ac:dyDescent="0.2">
      <c r="A105" s="3" t="s">
        <v>171</v>
      </c>
      <c r="B105">
        <v>3780075580.538363</v>
      </c>
      <c r="C105" s="8">
        <f t="shared" si="3"/>
        <v>568.82528400421143</v>
      </c>
      <c r="D105" s="3" t="s">
        <v>503</v>
      </c>
      <c r="E105" s="8">
        <v>405.50010090811162</v>
      </c>
      <c r="F105" s="8">
        <v>-434.40938923798637</v>
      </c>
      <c r="G105" s="8">
        <v>322.50020128229551</v>
      </c>
      <c r="H105" s="8">
        <f t="shared" si="4"/>
        <v>15.000249384660256</v>
      </c>
      <c r="I105" s="8">
        <f t="shared" si="5"/>
        <v>60.000155581579172</v>
      </c>
      <c r="J105" s="3" t="s">
        <v>508</v>
      </c>
      <c r="K105">
        <v>3780075579.4504128</v>
      </c>
      <c r="L105">
        <v>3780075580.4864497</v>
      </c>
      <c r="M105">
        <v>1.4360150098800659</v>
      </c>
      <c r="N105">
        <v>5.0520000457763672</v>
      </c>
      <c r="O105">
        <v>0</v>
      </c>
      <c r="P105" s="3" t="s">
        <v>508</v>
      </c>
      <c r="Q105" s="3" t="s">
        <v>516</v>
      </c>
      <c r="R105" s="3" t="s">
        <v>518</v>
      </c>
      <c r="S105" s="10">
        <v>21.635946000000001</v>
      </c>
      <c r="T105" s="12">
        <v>2.5300000000000002E-4</v>
      </c>
      <c r="U105" s="12">
        <v>-1.2681519999999999</v>
      </c>
      <c r="V105" s="12">
        <v>7.7424999999999994E-2</v>
      </c>
      <c r="W105">
        <v>1.2669999999999999E-3</v>
      </c>
      <c r="X105">
        <v>-6.3407580000000001</v>
      </c>
      <c r="Y105">
        <v>0.38712600000000003</v>
      </c>
      <c r="Z105" s="3" t="s">
        <v>508</v>
      </c>
      <c r="AA105" s="3" t="s">
        <v>503</v>
      </c>
      <c r="AB105" s="3" t="s">
        <v>518</v>
      </c>
      <c r="AC105" s="3" t="s">
        <v>633</v>
      </c>
    </row>
    <row r="106" spans="1:29" x14ac:dyDescent="0.2">
      <c r="A106" s="3" t="s">
        <v>172</v>
      </c>
      <c r="B106">
        <v>3780075585.008163</v>
      </c>
      <c r="C106" s="8">
        <f t="shared" si="3"/>
        <v>573.29508399963379</v>
      </c>
      <c r="D106" s="3" t="s">
        <v>503</v>
      </c>
      <c r="E106" s="8">
        <v>405.50013698031159</v>
      </c>
      <c r="F106" s="8">
        <v>-434.40950982758636</v>
      </c>
      <c r="G106" s="8">
        <v>327.4998161432955</v>
      </c>
      <c r="H106" s="8">
        <f t="shared" si="4"/>
        <v>15.000162987214914</v>
      </c>
      <c r="I106" s="8">
        <f t="shared" si="5"/>
        <v>59.999805950639001</v>
      </c>
      <c r="J106" s="3" t="s">
        <v>508</v>
      </c>
      <c r="K106">
        <v>3780075583.9303074</v>
      </c>
      <c r="L106">
        <v>3780075584.9620614</v>
      </c>
      <c r="M106">
        <v>1.4360150098800659</v>
      </c>
      <c r="N106">
        <v>5.0440001487731934</v>
      </c>
      <c r="O106">
        <v>0</v>
      </c>
      <c r="P106" s="3" t="s">
        <v>508</v>
      </c>
      <c r="Q106" s="3" t="s">
        <v>516</v>
      </c>
      <c r="R106" s="3" t="s">
        <v>518</v>
      </c>
      <c r="S106" s="10">
        <v>21.684674000000001</v>
      </c>
      <c r="T106" s="12">
        <v>-4.9410000000000001E-3</v>
      </c>
      <c r="U106" s="12">
        <v>-1.265074</v>
      </c>
      <c r="V106" s="12">
        <v>7.1682999999999997E-2</v>
      </c>
      <c r="W106">
        <v>-2.4705000000000001E-2</v>
      </c>
      <c r="X106">
        <v>-6.3253690000000002</v>
      </c>
      <c r="Y106">
        <v>0.35841499999999998</v>
      </c>
      <c r="Z106" s="3" t="s">
        <v>508</v>
      </c>
      <c r="AA106" s="3" t="s">
        <v>503</v>
      </c>
      <c r="AB106" s="3" t="s">
        <v>518</v>
      </c>
      <c r="AC106" s="3" t="s">
        <v>634</v>
      </c>
    </row>
    <row r="107" spans="1:29" x14ac:dyDescent="0.2">
      <c r="A107" s="3" t="s">
        <v>173</v>
      </c>
      <c r="B107">
        <v>3780075589.5909386</v>
      </c>
      <c r="C107" s="8">
        <f t="shared" si="3"/>
        <v>577.87785959243774</v>
      </c>
      <c r="D107" s="3" t="s">
        <v>503</v>
      </c>
      <c r="E107" s="8">
        <v>405.49981440271159</v>
      </c>
      <c r="F107" s="8">
        <v>-434.40969171051978</v>
      </c>
      <c r="G107" s="8">
        <v>332.50024529829551</v>
      </c>
      <c r="H107" s="8">
        <f t="shared" si="4"/>
        <v>14.999844183552646</v>
      </c>
      <c r="I107" s="8">
        <f t="shared" si="5"/>
        <v>60.000525660818091</v>
      </c>
      <c r="J107" s="3" t="s">
        <v>508</v>
      </c>
      <c r="K107">
        <v>3780075588.4212432</v>
      </c>
      <c r="L107">
        <v>3780075589.5159807</v>
      </c>
      <c r="M107">
        <v>1.4360150098800659</v>
      </c>
      <c r="N107">
        <v>5.0510001182556152</v>
      </c>
      <c r="O107">
        <v>0</v>
      </c>
      <c r="P107" s="3" t="s">
        <v>508</v>
      </c>
      <c r="Q107" s="3" t="s">
        <v>516</v>
      </c>
      <c r="R107" s="3" t="s">
        <v>518</v>
      </c>
      <c r="S107" s="10">
        <v>21.733533999999999</v>
      </c>
      <c r="T107" s="12">
        <v>-1.6448999999999998E-2</v>
      </c>
      <c r="U107" s="12">
        <v>-1.2578849999999999</v>
      </c>
      <c r="V107" s="12">
        <v>6.5874000000000002E-2</v>
      </c>
      <c r="W107">
        <v>-8.2247000000000001E-2</v>
      </c>
      <c r="X107">
        <v>-6.2894230000000002</v>
      </c>
      <c r="Y107">
        <v>0.32936799999999999</v>
      </c>
      <c r="Z107" s="3" t="s">
        <v>508</v>
      </c>
      <c r="AA107" s="3" t="s">
        <v>503</v>
      </c>
      <c r="AB107" s="3" t="s">
        <v>518</v>
      </c>
      <c r="AC107" s="3" t="s">
        <v>635</v>
      </c>
    </row>
    <row r="108" spans="1:29" x14ac:dyDescent="0.2">
      <c r="A108" s="3" t="s">
        <v>174</v>
      </c>
      <c r="B108">
        <v>3780075593.948575</v>
      </c>
      <c r="C108" s="8">
        <f t="shared" si="3"/>
        <v>582.23549604415894</v>
      </c>
      <c r="D108" s="3" t="s">
        <v>503</v>
      </c>
      <c r="E108" s="8">
        <v>405.49996359751157</v>
      </c>
      <c r="F108" s="8">
        <v>-434.40979160258632</v>
      </c>
      <c r="G108" s="8">
        <v>337.49989615529546</v>
      </c>
      <c r="H108" s="8">
        <f t="shared" si="4"/>
        <v>14.999832271470066</v>
      </c>
      <c r="I108" s="8">
        <f t="shared" si="5"/>
        <v>59.999841340745633</v>
      </c>
      <c r="J108" s="3" t="s">
        <v>508</v>
      </c>
      <c r="K108">
        <v>3780075592.8730154</v>
      </c>
      <c r="L108">
        <v>3780075593.8981342</v>
      </c>
      <c r="M108">
        <v>1.4360150098800659</v>
      </c>
      <c r="N108">
        <v>5.0469999313354492</v>
      </c>
      <c r="O108">
        <v>0</v>
      </c>
      <c r="P108" s="3" t="s">
        <v>508</v>
      </c>
      <c r="Q108" s="3" t="s">
        <v>516</v>
      </c>
      <c r="R108" s="3" t="s">
        <v>518</v>
      </c>
      <c r="S108" s="10">
        <v>21.773094</v>
      </c>
      <c r="T108" s="12">
        <v>-3.3945000000000003E-2</v>
      </c>
      <c r="U108" s="12">
        <v>-1.24339</v>
      </c>
      <c r="V108" s="12">
        <v>5.9558E-2</v>
      </c>
      <c r="W108">
        <v>-0.16972300000000001</v>
      </c>
      <c r="X108">
        <v>-6.2169499999999998</v>
      </c>
      <c r="Y108">
        <v>0.297788</v>
      </c>
      <c r="Z108" s="3" t="s">
        <v>508</v>
      </c>
      <c r="AA108" s="3" t="s">
        <v>503</v>
      </c>
      <c r="AB108" s="3" t="s">
        <v>518</v>
      </c>
      <c r="AC108" s="3" t="s">
        <v>636</v>
      </c>
    </row>
    <row r="109" spans="1:29" x14ac:dyDescent="0.2">
      <c r="A109" s="3" t="s">
        <v>175</v>
      </c>
      <c r="B109">
        <v>3780075598.4419007</v>
      </c>
      <c r="C109" s="8">
        <f t="shared" si="3"/>
        <v>586.72882175445557</v>
      </c>
      <c r="D109" s="3" t="s">
        <v>503</v>
      </c>
      <c r="E109" s="8">
        <v>405.50000726511161</v>
      </c>
      <c r="F109" s="8">
        <v>-434.40947244818636</v>
      </c>
      <c r="G109" s="8">
        <v>342.49976820029553</v>
      </c>
      <c r="H109" s="8">
        <f t="shared" si="4"/>
        <v>15.000130501137498</v>
      </c>
      <c r="I109" s="8">
        <f t="shared" si="5"/>
        <v>60.000306430000443</v>
      </c>
      <c r="J109" s="3" t="s">
        <v>508</v>
      </c>
      <c r="K109">
        <v>3780075597.3575592</v>
      </c>
      <c r="L109">
        <v>3780075598.3872056</v>
      </c>
      <c r="M109">
        <v>1.4360150098800659</v>
      </c>
      <c r="N109">
        <v>5.0440001487731934</v>
      </c>
      <c r="O109">
        <v>0</v>
      </c>
      <c r="P109" s="3" t="s">
        <v>508</v>
      </c>
      <c r="Q109" s="3" t="s">
        <v>516</v>
      </c>
      <c r="R109" s="3" t="s">
        <v>518</v>
      </c>
      <c r="S109" s="10">
        <v>21.797847999999998</v>
      </c>
      <c r="T109" s="12">
        <v>-5.6089E-2</v>
      </c>
      <c r="U109" s="12">
        <v>-1.218383</v>
      </c>
      <c r="V109" s="12">
        <v>5.2488E-2</v>
      </c>
      <c r="W109">
        <v>-0.280447</v>
      </c>
      <c r="X109">
        <v>-6.0919169999999996</v>
      </c>
      <c r="Y109">
        <v>0.26244200000000001</v>
      </c>
      <c r="Z109" s="3" t="s">
        <v>508</v>
      </c>
      <c r="AA109" s="3" t="s">
        <v>503</v>
      </c>
      <c r="AB109" s="3" t="s">
        <v>518</v>
      </c>
      <c r="AC109" s="3" t="s">
        <v>637</v>
      </c>
    </row>
    <row r="110" spans="1:29" x14ac:dyDescent="0.2">
      <c r="A110" s="3" t="s">
        <v>176</v>
      </c>
      <c r="B110">
        <v>3780075646.1451144</v>
      </c>
      <c r="C110" s="8">
        <f t="shared" si="3"/>
        <v>634.43203544616699</v>
      </c>
      <c r="D110" s="3" t="s">
        <v>503</v>
      </c>
      <c r="E110" s="8">
        <v>397.99994003211162</v>
      </c>
      <c r="F110" s="8">
        <v>-442.39983264398637</v>
      </c>
      <c r="G110" s="8">
        <v>287.49976464909548</v>
      </c>
      <c r="H110" s="8">
        <f t="shared" si="4"/>
        <v>5.0001673563732085</v>
      </c>
      <c r="I110" s="8">
        <f t="shared" si="5"/>
        <v>89.999388860849649</v>
      </c>
      <c r="J110" s="3" t="s">
        <v>508</v>
      </c>
      <c r="K110">
        <v>3780075645.0663338</v>
      </c>
      <c r="L110">
        <v>3780075646.0980582</v>
      </c>
      <c r="M110">
        <v>1.4360150098800659</v>
      </c>
      <c r="N110">
        <v>5.0510001182556152</v>
      </c>
      <c r="O110">
        <v>0</v>
      </c>
      <c r="P110" s="3" t="s">
        <v>508</v>
      </c>
      <c r="Q110" s="3" t="s">
        <v>516</v>
      </c>
      <c r="R110" s="3" t="s">
        <v>518</v>
      </c>
      <c r="S110" s="10">
        <v>21.956005999999999</v>
      </c>
      <c r="T110" s="12">
        <v>2.0161999999999999E-2</v>
      </c>
      <c r="U110" s="12">
        <v>-1.3382769999999999</v>
      </c>
      <c r="V110" s="12">
        <v>3.0834E-2</v>
      </c>
      <c r="W110">
        <v>0.100812</v>
      </c>
      <c r="X110">
        <v>-6.6913869999999998</v>
      </c>
      <c r="Y110">
        <v>0.154168</v>
      </c>
      <c r="Z110" s="3" t="s">
        <v>508</v>
      </c>
      <c r="AA110" s="3" t="s">
        <v>503</v>
      </c>
      <c r="AB110" s="3" t="s">
        <v>518</v>
      </c>
      <c r="AC110" s="3" t="s">
        <v>638</v>
      </c>
    </row>
    <row r="111" spans="1:29" x14ac:dyDescent="0.2">
      <c r="A111" s="3" t="s">
        <v>177</v>
      </c>
      <c r="B111">
        <v>3780075650.6380935</v>
      </c>
      <c r="C111" s="8">
        <f t="shared" si="3"/>
        <v>638.92501449584961</v>
      </c>
      <c r="D111" s="3" t="s">
        <v>503</v>
      </c>
      <c r="E111" s="8">
        <v>398.0000247483116</v>
      </c>
      <c r="F111" s="8">
        <v>-442.40003600618633</v>
      </c>
      <c r="G111" s="8">
        <v>292.5006826750955</v>
      </c>
      <c r="H111" s="8">
        <f t="shared" si="4"/>
        <v>4.999963993874899</v>
      </c>
      <c r="I111" s="8">
        <f t="shared" si="5"/>
        <v>89.999792422769289</v>
      </c>
      <c r="J111" s="3" t="s">
        <v>508</v>
      </c>
      <c r="K111">
        <v>3780075649.5460162</v>
      </c>
      <c r="L111">
        <v>3780075650.5949135</v>
      </c>
      <c r="M111">
        <v>1.4360150098800659</v>
      </c>
      <c r="N111">
        <v>5.0489997863769531</v>
      </c>
      <c r="O111">
        <v>0</v>
      </c>
      <c r="P111" s="3" t="s">
        <v>508</v>
      </c>
      <c r="Q111" s="3" t="s">
        <v>516</v>
      </c>
      <c r="R111" s="3" t="s">
        <v>518</v>
      </c>
      <c r="S111" s="10">
        <v>21.928319999999999</v>
      </c>
      <c r="T111" s="12">
        <v>7.6160000000000004E-3</v>
      </c>
      <c r="U111" s="12">
        <v>-1.335413</v>
      </c>
      <c r="V111" s="12">
        <v>2.8853E-2</v>
      </c>
      <c r="W111">
        <v>3.8081999999999998E-2</v>
      </c>
      <c r="X111">
        <v>-6.6770630000000004</v>
      </c>
      <c r="Y111">
        <v>0.14426700000000001</v>
      </c>
      <c r="Z111" s="3" t="s">
        <v>508</v>
      </c>
      <c r="AA111" s="3" t="s">
        <v>503</v>
      </c>
      <c r="AB111" s="3" t="s">
        <v>518</v>
      </c>
      <c r="AC111" s="3" t="s">
        <v>639</v>
      </c>
    </row>
    <row r="112" spans="1:29" x14ac:dyDescent="0.2">
      <c r="A112" s="3" t="s">
        <v>178</v>
      </c>
      <c r="B112">
        <v>3780075655.2330585</v>
      </c>
      <c r="C112" s="8">
        <f t="shared" si="3"/>
        <v>643.51997947692871</v>
      </c>
      <c r="D112" s="3" t="s">
        <v>503</v>
      </c>
      <c r="E112" s="8">
        <v>397.9999591499116</v>
      </c>
      <c r="F112" s="8">
        <v>-442.40006568318637</v>
      </c>
      <c r="G112" s="8">
        <v>297.50018260209549</v>
      </c>
      <c r="H112" s="8">
        <f t="shared" si="4"/>
        <v>4.9999343169804833</v>
      </c>
      <c r="I112" s="8">
        <f t="shared" si="5"/>
        <v>89.999607905735687</v>
      </c>
      <c r="J112" s="3" t="s">
        <v>508</v>
      </c>
      <c r="K112">
        <v>3780075654.0753303</v>
      </c>
      <c r="L112">
        <v>3780075655.1541047</v>
      </c>
      <c r="M112">
        <v>1.4360150098800659</v>
      </c>
      <c r="N112">
        <v>5.0469999313354492</v>
      </c>
      <c r="O112">
        <v>0</v>
      </c>
      <c r="P112" s="3" t="s">
        <v>508</v>
      </c>
      <c r="Q112" s="3" t="s">
        <v>516</v>
      </c>
      <c r="R112" s="3" t="s">
        <v>518</v>
      </c>
      <c r="S112" s="10">
        <v>21.891264</v>
      </c>
      <c r="T112" s="12">
        <v>-2.9199999999999999E-3</v>
      </c>
      <c r="U112" s="12">
        <v>-1.3196099999999999</v>
      </c>
      <c r="V112" s="12">
        <v>2.6839999999999999E-2</v>
      </c>
      <c r="W112">
        <v>-1.46E-2</v>
      </c>
      <c r="X112">
        <v>-6.5980499999999997</v>
      </c>
      <c r="Y112">
        <v>0.13420000000000001</v>
      </c>
      <c r="Z112" s="3" t="s">
        <v>508</v>
      </c>
      <c r="AA112" s="3" t="s">
        <v>503</v>
      </c>
      <c r="AB112" s="3" t="s">
        <v>518</v>
      </c>
      <c r="AC112" s="3" t="s">
        <v>640</v>
      </c>
    </row>
    <row r="113" spans="1:29" x14ac:dyDescent="0.2">
      <c r="A113" s="3" t="s">
        <v>179</v>
      </c>
      <c r="B113">
        <v>3780075659.6923666</v>
      </c>
      <c r="C113" s="8">
        <f t="shared" si="3"/>
        <v>647.97928762435913</v>
      </c>
      <c r="D113" s="3" t="s">
        <v>503</v>
      </c>
      <c r="E113" s="8">
        <v>397.99993351311161</v>
      </c>
      <c r="F113" s="8">
        <v>-442.39979155178634</v>
      </c>
      <c r="G113" s="8">
        <v>302.50012685909547</v>
      </c>
      <c r="H113" s="8">
        <f t="shared" si="4"/>
        <v>5.0002084486556733</v>
      </c>
      <c r="I113" s="8">
        <f t="shared" si="5"/>
        <v>89.99931416731043</v>
      </c>
      <c r="J113" s="3" t="s">
        <v>508</v>
      </c>
      <c r="K113">
        <v>3780075658.6497025</v>
      </c>
      <c r="L113">
        <v>3780075659.6613832</v>
      </c>
      <c r="M113">
        <v>1.4360150098800659</v>
      </c>
      <c r="N113">
        <v>5.0510001182556152</v>
      </c>
      <c r="O113">
        <v>0</v>
      </c>
      <c r="P113" s="3" t="s">
        <v>508</v>
      </c>
      <c r="Q113" s="3" t="s">
        <v>516</v>
      </c>
      <c r="R113" s="3" t="s">
        <v>518</v>
      </c>
      <c r="S113" s="10">
        <v>21.861736000000001</v>
      </c>
      <c r="T113" s="12">
        <v>-7.7980000000000002E-3</v>
      </c>
      <c r="U113" s="12">
        <v>-1.295347</v>
      </c>
      <c r="V113" s="12">
        <v>2.4823999999999999E-2</v>
      </c>
      <c r="W113">
        <v>-3.8988000000000002E-2</v>
      </c>
      <c r="X113">
        <v>-6.4767330000000003</v>
      </c>
      <c r="Y113">
        <v>0.124121</v>
      </c>
      <c r="Z113" s="3" t="s">
        <v>508</v>
      </c>
      <c r="AA113" s="3" t="s">
        <v>503</v>
      </c>
      <c r="AB113" s="3" t="s">
        <v>518</v>
      </c>
      <c r="AC113" s="3" t="s">
        <v>641</v>
      </c>
    </row>
    <row r="114" spans="1:29" x14ac:dyDescent="0.2">
      <c r="A114" s="3" t="s">
        <v>180</v>
      </c>
      <c r="B114">
        <v>3780075664.2319994</v>
      </c>
      <c r="C114" s="8">
        <f t="shared" si="3"/>
        <v>652.51892042160034</v>
      </c>
      <c r="D114" s="3" t="s">
        <v>503</v>
      </c>
      <c r="E114" s="8">
        <v>397.99991188871161</v>
      </c>
      <c r="F114" s="8">
        <v>-442.40020549338635</v>
      </c>
      <c r="G114" s="8">
        <v>307.50014075009545</v>
      </c>
      <c r="H114" s="8">
        <f t="shared" si="4"/>
        <v>4.9997945073900176</v>
      </c>
      <c r="I114" s="8">
        <f t="shared" si="5"/>
        <v>89.999066296470573</v>
      </c>
      <c r="J114" s="3" t="s">
        <v>508</v>
      </c>
      <c r="K114">
        <v>3780075663.167829</v>
      </c>
      <c r="L114">
        <v>3780075664.1822658</v>
      </c>
      <c r="M114">
        <v>1.4360150098800659</v>
      </c>
      <c r="N114">
        <v>5.0510001182556152</v>
      </c>
      <c r="O114">
        <v>0</v>
      </c>
      <c r="P114" s="3" t="s">
        <v>508</v>
      </c>
      <c r="Q114" s="3" t="s">
        <v>516</v>
      </c>
      <c r="R114" s="3" t="s">
        <v>518</v>
      </c>
      <c r="S114" s="10">
        <v>21.851578</v>
      </c>
      <c r="T114" s="12">
        <v>-5.5989999999999998E-3</v>
      </c>
      <c r="U114" s="12">
        <v>-1.2702580000000001</v>
      </c>
      <c r="V114" s="12">
        <v>2.2941E-2</v>
      </c>
      <c r="W114">
        <v>-2.7997000000000001E-2</v>
      </c>
      <c r="X114">
        <v>-6.3512880000000003</v>
      </c>
      <c r="Y114">
        <v>0.114707</v>
      </c>
      <c r="Z114" s="3" t="s">
        <v>508</v>
      </c>
      <c r="AA114" s="3" t="s">
        <v>503</v>
      </c>
      <c r="AB114" s="3" t="s">
        <v>518</v>
      </c>
      <c r="AC114" s="3" t="s">
        <v>642</v>
      </c>
    </row>
    <row r="115" spans="1:29" x14ac:dyDescent="0.2">
      <c r="A115" s="3" t="s">
        <v>181</v>
      </c>
      <c r="B115">
        <v>3780075668.8425326</v>
      </c>
      <c r="C115" s="8">
        <f t="shared" si="3"/>
        <v>657.12945365905762</v>
      </c>
      <c r="D115" s="3" t="s">
        <v>503</v>
      </c>
      <c r="E115" s="8">
        <v>398.00021551031159</v>
      </c>
      <c r="F115" s="8">
        <v>-442.40011914758634</v>
      </c>
      <c r="G115" s="8">
        <v>312.50014696709547</v>
      </c>
      <c r="H115" s="8">
        <f t="shared" si="4"/>
        <v>4.9998808570582192</v>
      </c>
      <c r="I115" s="8">
        <f t="shared" si="5"/>
        <v>89.997606392618479</v>
      </c>
      <c r="J115" s="3" t="s">
        <v>508</v>
      </c>
      <c r="K115">
        <v>3780075667.6642966</v>
      </c>
      <c r="L115">
        <v>3780075668.7505856</v>
      </c>
      <c r="M115">
        <v>1.4360150098800659</v>
      </c>
      <c r="N115">
        <v>5.0489997863769531</v>
      </c>
      <c r="O115">
        <v>0</v>
      </c>
      <c r="P115" s="3" t="s">
        <v>508</v>
      </c>
      <c r="Q115" s="3" t="s">
        <v>516</v>
      </c>
      <c r="R115" s="3" t="s">
        <v>518</v>
      </c>
      <c r="S115" s="10">
        <v>21.851330000000001</v>
      </c>
      <c r="T115" s="12">
        <v>-2.13E-4</v>
      </c>
      <c r="U115" s="12">
        <v>-1.2506710000000001</v>
      </c>
      <c r="V115" s="12">
        <v>2.1353E-2</v>
      </c>
      <c r="W115">
        <v>-1.0660000000000001E-3</v>
      </c>
      <c r="X115">
        <v>-6.2533529999999997</v>
      </c>
      <c r="Y115">
        <v>0.106763</v>
      </c>
      <c r="Z115" s="3" t="s">
        <v>508</v>
      </c>
      <c r="AA115" s="3" t="s">
        <v>503</v>
      </c>
      <c r="AB115" s="3" t="s">
        <v>518</v>
      </c>
      <c r="AC115" s="3" t="s">
        <v>643</v>
      </c>
    </row>
    <row r="116" spans="1:29" x14ac:dyDescent="0.2">
      <c r="A116" s="3" t="s">
        <v>182</v>
      </c>
      <c r="B116">
        <v>3780075673.2166896</v>
      </c>
      <c r="C116" s="8">
        <f t="shared" si="3"/>
        <v>661.50361061096191</v>
      </c>
      <c r="D116" s="3" t="s">
        <v>503</v>
      </c>
      <c r="E116" s="8">
        <v>397.99999043491164</v>
      </c>
      <c r="F116" s="8">
        <v>-442.39978232198632</v>
      </c>
      <c r="G116" s="8">
        <v>317.50020690309549</v>
      </c>
      <c r="H116" s="8">
        <f t="shared" si="4"/>
        <v>5.0002176780228034</v>
      </c>
      <c r="I116" s="8">
        <f t="shared" si="5"/>
        <v>89.99996641665237</v>
      </c>
      <c r="J116" s="3" t="s">
        <v>508</v>
      </c>
      <c r="K116">
        <v>3780075672.1319766</v>
      </c>
      <c r="L116">
        <v>3780075673.1627078</v>
      </c>
      <c r="M116">
        <v>1.4360150098800659</v>
      </c>
      <c r="N116">
        <v>5.0460000038146973</v>
      </c>
      <c r="O116">
        <v>0</v>
      </c>
      <c r="P116" s="3" t="s">
        <v>508</v>
      </c>
      <c r="Q116" s="3" t="s">
        <v>516</v>
      </c>
      <c r="R116" s="3" t="s">
        <v>518</v>
      </c>
      <c r="S116" s="10">
        <v>21.838830000000002</v>
      </c>
      <c r="T116" s="12">
        <v>4.0410000000000003E-3</v>
      </c>
      <c r="U116" s="12">
        <v>-1.2379020000000001</v>
      </c>
      <c r="V116" s="12">
        <v>2.0032000000000001E-2</v>
      </c>
      <c r="W116">
        <v>2.0205000000000001E-2</v>
      </c>
      <c r="X116">
        <v>-6.1895090000000001</v>
      </c>
      <c r="Y116">
        <v>0.100162</v>
      </c>
      <c r="Z116" s="3" t="s">
        <v>508</v>
      </c>
      <c r="AA116" s="3" t="s">
        <v>503</v>
      </c>
      <c r="AB116" s="3" t="s">
        <v>518</v>
      </c>
      <c r="AC116" s="3" t="s">
        <v>644</v>
      </c>
    </row>
    <row r="117" spans="1:29" x14ac:dyDescent="0.2">
      <c r="A117" s="3" t="s">
        <v>183</v>
      </c>
      <c r="B117">
        <v>3780075677.6934857</v>
      </c>
      <c r="C117" s="8">
        <f t="shared" si="3"/>
        <v>665.98040676116943</v>
      </c>
      <c r="D117" s="3" t="s">
        <v>503</v>
      </c>
      <c r="E117" s="8">
        <v>397.99989326811163</v>
      </c>
      <c r="F117" s="8">
        <v>-442.3998763221864</v>
      </c>
      <c r="G117" s="8">
        <v>322.5000587380955</v>
      </c>
      <c r="H117" s="8">
        <f t="shared" si="4"/>
        <v>5.0001236789527175</v>
      </c>
      <c r="I117" s="8">
        <f t="shared" si="5"/>
        <v>89.998852991682909</v>
      </c>
      <c r="J117" s="3" t="s">
        <v>508</v>
      </c>
      <c r="K117">
        <v>3780075676.6179543</v>
      </c>
      <c r="L117">
        <v>3780075677.6512542</v>
      </c>
      <c r="M117">
        <v>1.4360150098800659</v>
      </c>
      <c r="N117">
        <v>5.0469999313354492</v>
      </c>
      <c r="O117">
        <v>0</v>
      </c>
      <c r="P117" s="3" t="s">
        <v>508</v>
      </c>
      <c r="Q117" s="3" t="s">
        <v>516</v>
      </c>
      <c r="R117" s="3" t="s">
        <v>518</v>
      </c>
      <c r="S117" s="10">
        <v>21.830234000000001</v>
      </c>
      <c r="T117" s="12">
        <v>5.5820000000000002E-3</v>
      </c>
      <c r="U117" s="12">
        <v>-1.228272</v>
      </c>
      <c r="V117" s="12">
        <v>1.8887999999999999E-2</v>
      </c>
      <c r="W117">
        <v>2.7910999999999998E-2</v>
      </c>
      <c r="X117">
        <v>-6.141362</v>
      </c>
      <c r="Y117">
        <v>9.4438999999999995E-2</v>
      </c>
      <c r="Z117" s="3" t="s">
        <v>508</v>
      </c>
      <c r="AA117" s="3" t="s">
        <v>503</v>
      </c>
      <c r="AB117" s="3" t="s">
        <v>518</v>
      </c>
      <c r="AC117" s="3" t="s">
        <v>645</v>
      </c>
    </row>
    <row r="118" spans="1:29" x14ac:dyDescent="0.2">
      <c r="A118" s="3" t="s">
        <v>184</v>
      </c>
      <c r="B118">
        <v>3780075682.3106961</v>
      </c>
      <c r="C118" s="8">
        <f t="shared" si="3"/>
        <v>670.59761714935303</v>
      </c>
      <c r="D118" s="3" t="s">
        <v>503</v>
      </c>
      <c r="E118" s="8">
        <v>397.99992934031161</v>
      </c>
      <c r="F118" s="8">
        <v>-442.39999691178639</v>
      </c>
      <c r="G118" s="8">
        <v>327.50017359909549</v>
      </c>
      <c r="H118" s="8">
        <f t="shared" si="4"/>
        <v>5.0000030887128677</v>
      </c>
      <c r="I118" s="8">
        <f t="shared" si="5"/>
        <v>89.999266319243006</v>
      </c>
      <c r="J118" s="3" t="s">
        <v>508</v>
      </c>
      <c r="K118">
        <v>3780075681.137959</v>
      </c>
      <c r="L118">
        <v>3780075682.2217474</v>
      </c>
      <c r="M118">
        <v>1.4360150098800659</v>
      </c>
      <c r="N118">
        <v>5.0409998893737793</v>
      </c>
      <c r="O118">
        <v>0</v>
      </c>
      <c r="P118" s="3" t="s">
        <v>508</v>
      </c>
      <c r="Q118" s="3" t="s">
        <v>516</v>
      </c>
      <c r="R118" s="3" t="s">
        <v>518</v>
      </c>
      <c r="S118" s="10">
        <v>21.875582000000001</v>
      </c>
      <c r="T118" s="12">
        <v>4.1780000000000003E-3</v>
      </c>
      <c r="U118" s="12">
        <v>-1.2188559999999999</v>
      </c>
      <c r="V118" s="12">
        <v>1.7920999999999999E-2</v>
      </c>
      <c r="W118">
        <v>2.0889000000000001E-2</v>
      </c>
      <c r="X118">
        <v>-6.0942809999999996</v>
      </c>
      <c r="Y118">
        <v>8.9604000000000003E-2</v>
      </c>
      <c r="Z118" s="3" t="s">
        <v>508</v>
      </c>
      <c r="AA118" s="3" t="s">
        <v>503</v>
      </c>
      <c r="AB118" s="3" t="s">
        <v>518</v>
      </c>
      <c r="AC118" s="3" t="s">
        <v>646</v>
      </c>
    </row>
    <row r="119" spans="1:29" x14ac:dyDescent="0.2">
      <c r="A119" s="3" t="s">
        <v>185</v>
      </c>
      <c r="B119">
        <v>3780075686.7152271</v>
      </c>
      <c r="C119" s="8">
        <f t="shared" si="3"/>
        <v>675.00214815139771</v>
      </c>
      <c r="D119" s="3" t="s">
        <v>503</v>
      </c>
      <c r="E119" s="8">
        <v>398.0001067627116</v>
      </c>
      <c r="F119" s="8">
        <v>-442.40017879471975</v>
      </c>
      <c r="G119" s="8">
        <v>332.50010275409551</v>
      </c>
      <c r="H119" s="8">
        <f t="shared" si="4"/>
        <v>4.999821206420096</v>
      </c>
      <c r="I119" s="8">
        <f t="shared" si="5"/>
        <v>89.998852564472642</v>
      </c>
      <c r="J119" s="3" t="s">
        <v>508</v>
      </c>
      <c r="K119">
        <v>3780075685.6022472</v>
      </c>
      <c r="L119">
        <v>3780075686.6641102</v>
      </c>
      <c r="M119">
        <v>1.4360150098800659</v>
      </c>
      <c r="N119">
        <v>5.0520000457763672</v>
      </c>
      <c r="O119">
        <v>0</v>
      </c>
      <c r="P119" s="3" t="s">
        <v>508</v>
      </c>
      <c r="Q119" s="3" t="s">
        <v>516</v>
      </c>
      <c r="R119" s="3" t="s">
        <v>518</v>
      </c>
      <c r="S119" s="10">
        <v>21.919404</v>
      </c>
      <c r="T119" s="12">
        <v>2.5700000000000001E-4</v>
      </c>
      <c r="U119" s="12">
        <v>-1.2067680000000001</v>
      </c>
      <c r="V119" s="12">
        <v>1.7127E-2</v>
      </c>
      <c r="W119">
        <v>1.2849999999999999E-3</v>
      </c>
      <c r="X119">
        <v>-6.0338419999999999</v>
      </c>
      <c r="Y119">
        <v>8.5637000000000005E-2</v>
      </c>
      <c r="Z119" s="3" t="s">
        <v>508</v>
      </c>
      <c r="AA119" s="3" t="s">
        <v>503</v>
      </c>
      <c r="AB119" s="3" t="s">
        <v>518</v>
      </c>
      <c r="AC119" s="3" t="s">
        <v>647</v>
      </c>
    </row>
    <row r="120" spans="1:29" x14ac:dyDescent="0.2">
      <c r="A120" s="3" t="s">
        <v>186</v>
      </c>
      <c r="B120">
        <v>3780075691.1502066</v>
      </c>
      <c r="C120" s="8">
        <f t="shared" si="3"/>
        <v>679.43712759017944</v>
      </c>
      <c r="D120" s="3" t="s">
        <v>503</v>
      </c>
      <c r="E120" s="8">
        <v>397.99975595751158</v>
      </c>
      <c r="F120" s="8">
        <v>-442.39977868678636</v>
      </c>
      <c r="G120" s="8">
        <v>337.5002536110955</v>
      </c>
      <c r="H120" s="8">
        <f t="shared" si="4"/>
        <v>5.0002213191690243</v>
      </c>
      <c r="I120" s="8">
        <f t="shared" si="5"/>
        <v>89.997279620306557</v>
      </c>
      <c r="J120" s="3" t="s">
        <v>508</v>
      </c>
      <c r="K120">
        <v>3780075690.0667729</v>
      </c>
      <c r="L120">
        <v>3780075691.1063566</v>
      </c>
      <c r="M120">
        <v>1.4360150098800659</v>
      </c>
      <c r="N120">
        <v>5.0489997863769531</v>
      </c>
      <c r="O120">
        <v>0</v>
      </c>
      <c r="P120" s="3" t="s">
        <v>508</v>
      </c>
      <c r="Q120" s="3" t="s">
        <v>516</v>
      </c>
      <c r="R120" s="3" t="s">
        <v>518</v>
      </c>
      <c r="S120" s="10">
        <v>21.956578</v>
      </c>
      <c r="T120" s="12">
        <v>-5.6759999999999996E-3</v>
      </c>
      <c r="U120" s="12">
        <v>-1.1894439999999999</v>
      </c>
      <c r="V120" s="12">
        <v>1.6528000000000001E-2</v>
      </c>
      <c r="W120">
        <v>-2.8379000000000001E-2</v>
      </c>
      <c r="X120">
        <v>-5.947222</v>
      </c>
      <c r="Y120">
        <v>8.2641999999999993E-2</v>
      </c>
      <c r="Z120" s="3" t="s">
        <v>508</v>
      </c>
      <c r="AA120" s="3" t="s">
        <v>503</v>
      </c>
      <c r="AB120" s="3" t="s">
        <v>518</v>
      </c>
      <c r="AC120" s="3" t="s">
        <v>648</v>
      </c>
    </row>
    <row r="121" spans="1:29" x14ac:dyDescent="0.2">
      <c r="A121" s="3" t="s">
        <v>187</v>
      </c>
      <c r="B121">
        <v>3780075695.7225666</v>
      </c>
      <c r="C121" s="8">
        <f t="shared" si="3"/>
        <v>684.00948762893677</v>
      </c>
      <c r="D121" s="3" t="s">
        <v>503</v>
      </c>
      <c r="E121" s="8">
        <v>397.99979962511162</v>
      </c>
      <c r="F121" s="8">
        <v>-442.39995953238633</v>
      </c>
      <c r="G121" s="8">
        <v>342.50012565609552</v>
      </c>
      <c r="H121" s="8">
        <f t="shared" si="4"/>
        <v>5.0000404716286209</v>
      </c>
      <c r="I121" s="8">
        <f t="shared" si="5"/>
        <v>89.997779909372554</v>
      </c>
      <c r="J121" s="3" t="s">
        <v>508</v>
      </c>
      <c r="K121">
        <v>3780075694.5266976</v>
      </c>
      <c r="L121">
        <v>3780075695.6775784</v>
      </c>
      <c r="M121">
        <v>1.4360150098800659</v>
      </c>
      <c r="N121">
        <v>5.0440001487731934</v>
      </c>
      <c r="O121">
        <v>0</v>
      </c>
      <c r="P121" s="3" t="s">
        <v>508</v>
      </c>
      <c r="Q121" s="3" t="s">
        <v>516</v>
      </c>
      <c r="R121" s="3" t="s">
        <v>518</v>
      </c>
      <c r="S121" s="10">
        <v>21.984155999999999</v>
      </c>
      <c r="T121" s="12">
        <v>-1.2652999999999999E-2</v>
      </c>
      <c r="U121" s="12">
        <v>-1.165999</v>
      </c>
      <c r="V121" s="12">
        <v>1.6067000000000001E-2</v>
      </c>
      <c r="W121">
        <v>-6.3266000000000003E-2</v>
      </c>
      <c r="X121">
        <v>-5.8299950000000003</v>
      </c>
      <c r="Y121">
        <v>8.0333000000000002E-2</v>
      </c>
      <c r="Z121" s="3" t="s">
        <v>508</v>
      </c>
      <c r="AA121" s="3" t="s">
        <v>503</v>
      </c>
      <c r="AB121" s="3" t="s">
        <v>518</v>
      </c>
      <c r="AC121" s="3" t="s">
        <v>649</v>
      </c>
    </row>
    <row r="122" spans="1:29" x14ac:dyDescent="0.2">
      <c r="A122" s="3" t="s">
        <v>188</v>
      </c>
      <c r="B122">
        <v>3780075702.2810569</v>
      </c>
      <c r="C122" s="8">
        <f t="shared" si="3"/>
        <v>690.56797790527344</v>
      </c>
      <c r="D122" s="3" t="s">
        <v>503</v>
      </c>
      <c r="E122" s="8">
        <v>397.99979962511162</v>
      </c>
      <c r="F122" s="8">
        <v>-437.40009223338637</v>
      </c>
      <c r="G122" s="8">
        <v>342.50012565609552</v>
      </c>
      <c r="H122" s="8">
        <f t="shared" si="4"/>
        <v>9.9999077686211262</v>
      </c>
      <c r="I122" s="8">
        <f t="shared" si="5"/>
        <v>89.998927944710957</v>
      </c>
      <c r="J122" s="3" t="s">
        <v>508</v>
      </c>
      <c r="K122">
        <v>3780075701.1945767</v>
      </c>
      <c r="L122">
        <v>3780075702.2295938</v>
      </c>
      <c r="M122">
        <v>1.4360150098800659</v>
      </c>
      <c r="N122">
        <v>5.0460000038146973</v>
      </c>
      <c r="O122">
        <v>0</v>
      </c>
      <c r="P122" s="3" t="s">
        <v>508</v>
      </c>
      <c r="Q122" s="3" t="s">
        <v>516</v>
      </c>
      <c r="R122" s="3" t="s">
        <v>518</v>
      </c>
      <c r="S122" s="10">
        <v>22.006798</v>
      </c>
      <c r="T122" s="12">
        <v>-4.1238999999999998E-2</v>
      </c>
      <c r="U122" s="12">
        <v>-1.193578</v>
      </c>
      <c r="V122" s="12">
        <v>1.3979E-2</v>
      </c>
      <c r="W122">
        <v>-0.20619499999999999</v>
      </c>
      <c r="X122">
        <v>-5.9678909999999998</v>
      </c>
      <c r="Y122">
        <v>6.9896E-2</v>
      </c>
      <c r="Z122" s="3" t="s">
        <v>508</v>
      </c>
      <c r="AA122" s="3" t="s">
        <v>503</v>
      </c>
      <c r="AB122" s="3" t="s">
        <v>518</v>
      </c>
      <c r="AC122" s="3" t="s">
        <v>650</v>
      </c>
    </row>
    <row r="123" spans="1:29" x14ac:dyDescent="0.2">
      <c r="A123" s="3" t="s">
        <v>189</v>
      </c>
      <c r="B123">
        <v>3780075706.7193198</v>
      </c>
      <c r="C123" s="8">
        <f t="shared" si="3"/>
        <v>695.00624084472656</v>
      </c>
      <c r="D123" s="3" t="s">
        <v>503</v>
      </c>
      <c r="E123" s="8">
        <v>397.99975595751158</v>
      </c>
      <c r="F123" s="8">
        <v>-437.3999113877864</v>
      </c>
      <c r="G123" s="8">
        <v>337.5002536110955</v>
      </c>
      <c r="H123" s="8">
        <f t="shared" si="4"/>
        <v>10.000088615191384</v>
      </c>
      <c r="I123" s="8">
        <f t="shared" si="5"/>
        <v>89.998677770560661</v>
      </c>
      <c r="J123" s="3" t="s">
        <v>508</v>
      </c>
      <c r="K123">
        <v>3780075705.627645</v>
      </c>
      <c r="L123">
        <v>3780075706.6702118</v>
      </c>
      <c r="M123">
        <v>1.4360150098800659</v>
      </c>
      <c r="N123">
        <v>5.0510001182556152</v>
      </c>
      <c r="O123">
        <v>0</v>
      </c>
      <c r="P123" s="3" t="s">
        <v>508</v>
      </c>
      <c r="Q123" s="3" t="s">
        <v>516</v>
      </c>
      <c r="R123" s="3" t="s">
        <v>518</v>
      </c>
      <c r="S123" s="10">
        <v>22.024433999999999</v>
      </c>
      <c r="T123" s="12">
        <v>-2.6151000000000001E-2</v>
      </c>
      <c r="U123" s="12">
        <v>-1.219309</v>
      </c>
      <c r="V123" s="12">
        <v>1.4314E-2</v>
      </c>
      <c r="W123">
        <v>-0.13075600000000001</v>
      </c>
      <c r="X123">
        <v>-6.096546</v>
      </c>
      <c r="Y123">
        <v>7.1568000000000007E-2</v>
      </c>
      <c r="Z123" s="3" t="s">
        <v>508</v>
      </c>
      <c r="AA123" s="3" t="s">
        <v>503</v>
      </c>
      <c r="AB123" s="3" t="s">
        <v>518</v>
      </c>
      <c r="AC123" s="3" t="s">
        <v>651</v>
      </c>
    </row>
    <row r="124" spans="1:29" x14ac:dyDescent="0.2">
      <c r="A124" s="3" t="s">
        <v>190</v>
      </c>
      <c r="B124">
        <v>3780075711.3137774</v>
      </c>
      <c r="C124" s="8">
        <f t="shared" si="3"/>
        <v>699.60069847106934</v>
      </c>
      <c r="D124" s="3" t="s">
        <v>503</v>
      </c>
      <c r="E124" s="8">
        <v>398.0001067627116</v>
      </c>
      <c r="F124" s="8">
        <v>-437.39981149571975</v>
      </c>
      <c r="G124" s="8">
        <v>332.50010275409551</v>
      </c>
      <c r="H124" s="8">
        <f t="shared" si="4"/>
        <v>10.000188504850135</v>
      </c>
      <c r="I124" s="8">
        <f t="shared" si="5"/>
        <v>89.999464325547734</v>
      </c>
      <c r="J124" s="3" t="s">
        <v>508</v>
      </c>
      <c r="K124">
        <v>3780075710.1403022</v>
      </c>
      <c r="L124">
        <v>3780075711.2348232</v>
      </c>
      <c r="M124">
        <v>1.4360150098800659</v>
      </c>
      <c r="N124">
        <v>5.0510001182556152</v>
      </c>
      <c r="O124">
        <v>0</v>
      </c>
      <c r="P124" s="3" t="s">
        <v>508</v>
      </c>
      <c r="Q124" s="3" t="s">
        <v>516</v>
      </c>
      <c r="R124" s="3" t="s">
        <v>518</v>
      </c>
      <c r="S124" s="10">
        <v>22.024728</v>
      </c>
      <c r="T124" s="12">
        <v>-1.3586000000000001E-2</v>
      </c>
      <c r="U124" s="12">
        <v>-1.2360420000000001</v>
      </c>
      <c r="V124" s="12">
        <v>1.4992999999999999E-2</v>
      </c>
      <c r="W124">
        <v>-6.7928000000000002E-2</v>
      </c>
      <c r="X124">
        <v>-6.180212</v>
      </c>
      <c r="Y124">
        <v>7.4964000000000003E-2</v>
      </c>
      <c r="Z124" s="3" t="s">
        <v>508</v>
      </c>
      <c r="AA124" s="3" t="s">
        <v>503</v>
      </c>
      <c r="AB124" s="3" t="s">
        <v>518</v>
      </c>
      <c r="AC124" s="3" t="s">
        <v>652</v>
      </c>
    </row>
    <row r="125" spans="1:29" x14ac:dyDescent="0.2">
      <c r="A125" s="3" t="s">
        <v>191</v>
      </c>
      <c r="B125">
        <v>3780075715.7336159</v>
      </c>
      <c r="C125" s="8">
        <f t="shared" si="3"/>
        <v>704.02053689956665</v>
      </c>
      <c r="D125" s="3" t="s">
        <v>503</v>
      </c>
      <c r="E125" s="8">
        <v>397.99992934031161</v>
      </c>
      <c r="F125" s="8">
        <v>-437.40012961278637</v>
      </c>
      <c r="G125" s="8">
        <v>327.50017359909549</v>
      </c>
      <c r="H125" s="8">
        <f t="shared" si="4"/>
        <v>9.9998703874632469</v>
      </c>
      <c r="I125" s="8">
        <f t="shared" si="5"/>
        <v>89.999671164030005</v>
      </c>
      <c r="J125" s="3" t="s">
        <v>508</v>
      </c>
      <c r="K125">
        <v>3780075714.6463785</v>
      </c>
      <c r="L125">
        <v>3780075715.677412</v>
      </c>
      <c r="M125">
        <v>1.4360150098800659</v>
      </c>
      <c r="N125">
        <v>5.0489997863769531</v>
      </c>
      <c r="O125">
        <v>0</v>
      </c>
      <c r="P125" s="3" t="s">
        <v>508</v>
      </c>
      <c r="Q125" s="3" t="s">
        <v>516</v>
      </c>
      <c r="R125" s="3" t="s">
        <v>518</v>
      </c>
      <c r="S125" s="10">
        <v>22.033842</v>
      </c>
      <c r="T125" s="12">
        <v>-5.2599999999999999E-3</v>
      </c>
      <c r="U125" s="12">
        <v>-1.2463930000000001</v>
      </c>
      <c r="V125" s="12">
        <v>1.5824999999999999E-2</v>
      </c>
      <c r="W125">
        <v>-2.6297999999999998E-2</v>
      </c>
      <c r="X125">
        <v>-6.2319659999999999</v>
      </c>
      <c r="Y125">
        <v>7.9122999999999999E-2</v>
      </c>
      <c r="Z125" s="3" t="s">
        <v>508</v>
      </c>
      <c r="AA125" s="3" t="s">
        <v>503</v>
      </c>
      <c r="AB125" s="3" t="s">
        <v>518</v>
      </c>
      <c r="AC125" s="3" t="s">
        <v>653</v>
      </c>
    </row>
    <row r="126" spans="1:29" x14ac:dyDescent="0.2">
      <c r="A126" s="3" t="s">
        <v>192</v>
      </c>
      <c r="B126">
        <v>3780075720.2771664</v>
      </c>
      <c r="C126" s="8">
        <f t="shared" si="3"/>
        <v>708.56408739089966</v>
      </c>
      <c r="D126" s="3" t="s">
        <v>503</v>
      </c>
      <c r="E126" s="8">
        <v>397.99989326811163</v>
      </c>
      <c r="F126" s="8">
        <v>-437.40000902318633</v>
      </c>
      <c r="G126" s="8">
        <v>322.5000587380955</v>
      </c>
      <c r="H126" s="8">
        <f t="shared" si="4"/>
        <v>9.9999909773832343</v>
      </c>
      <c r="I126" s="8">
        <f t="shared" si="5"/>
        <v>89.999464490069485</v>
      </c>
      <c r="J126" s="3" t="s">
        <v>508</v>
      </c>
      <c r="K126">
        <v>3780075719.1896129</v>
      </c>
      <c r="L126">
        <v>3780075720.2272782</v>
      </c>
      <c r="M126">
        <v>1.4360150098800659</v>
      </c>
      <c r="N126">
        <v>5.0469999313354492</v>
      </c>
      <c r="O126">
        <v>0</v>
      </c>
      <c r="P126" s="3" t="s">
        <v>508</v>
      </c>
      <c r="Q126" s="3" t="s">
        <v>516</v>
      </c>
      <c r="R126" s="3" t="s">
        <v>518</v>
      </c>
      <c r="S126" s="10">
        <v>22.017844</v>
      </c>
      <c r="T126" s="12">
        <v>-2.202E-3</v>
      </c>
      <c r="U126" s="12">
        <v>-1.2538800000000001</v>
      </c>
      <c r="V126" s="12">
        <v>1.7104999999999999E-2</v>
      </c>
      <c r="W126">
        <v>-1.1008E-2</v>
      </c>
      <c r="X126">
        <v>-6.2694010000000002</v>
      </c>
      <c r="Y126">
        <v>8.5525000000000004E-2</v>
      </c>
      <c r="Z126" s="3" t="s">
        <v>508</v>
      </c>
      <c r="AA126" s="3" t="s">
        <v>503</v>
      </c>
      <c r="AB126" s="3" t="s">
        <v>518</v>
      </c>
      <c r="AC126" s="3" t="s">
        <v>654</v>
      </c>
    </row>
    <row r="127" spans="1:29" x14ac:dyDescent="0.2">
      <c r="A127" s="3" t="s">
        <v>193</v>
      </c>
      <c r="B127">
        <v>3780075724.9039936</v>
      </c>
      <c r="C127" s="8">
        <f t="shared" si="3"/>
        <v>713.19091463088989</v>
      </c>
      <c r="D127" s="3" t="s">
        <v>503</v>
      </c>
      <c r="E127" s="8">
        <v>397.99999043491164</v>
      </c>
      <c r="F127" s="8">
        <v>-437.39991502298636</v>
      </c>
      <c r="G127" s="8">
        <v>317.50020690309549</v>
      </c>
      <c r="H127" s="8">
        <f t="shared" si="4"/>
        <v>10.000084977018188</v>
      </c>
      <c r="I127" s="8">
        <f t="shared" si="5"/>
        <v>90.000021216312092</v>
      </c>
      <c r="J127" s="3" t="s">
        <v>508</v>
      </c>
      <c r="K127">
        <v>3780075723.7303543</v>
      </c>
      <c r="L127">
        <v>3780075724.8170438</v>
      </c>
      <c r="M127">
        <v>1.4360150098800659</v>
      </c>
      <c r="N127">
        <v>5.0440001487731934</v>
      </c>
      <c r="O127">
        <v>0</v>
      </c>
      <c r="P127" s="3" t="s">
        <v>508</v>
      </c>
      <c r="Q127" s="3" t="s">
        <v>516</v>
      </c>
      <c r="R127" s="3" t="s">
        <v>518</v>
      </c>
      <c r="S127" s="10">
        <v>22.018778000000001</v>
      </c>
      <c r="T127" s="12">
        <v>-5.5459999999999997E-3</v>
      </c>
      <c r="U127" s="12">
        <v>-1.261355</v>
      </c>
      <c r="V127" s="12">
        <v>1.8468999999999999E-2</v>
      </c>
      <c r="W127">
        <v>-2.7730000000000001E-2</v>
      </c>
      <c r="X127">
        <v>-6.3067729999999997</v>
      </c>
      <c r="Y127">
        <v>9.2346999999999999E-2</v>
      </c>
      <c r="Z127" s="3" t="s">
        <v>508</v>
      </c>
      <c r="AA127" s="3" t="s">
        <v>503</v>
      </c>
      <c r="AB127" s="3" t="s">
        <v>518</v>
      </c>
      <c r="AC127" s="3" t="s">
        <v>655</v>
      </c>
    </row>
    <row r="128" spans="1:29" x14ac:dyDescent="0.2">
      <c r="A128" s="3" t="s">
        <v>194</v>
      </c>
      <c r="B128">
        <v>3780075729.384244</v>
      </c>
      <c r="C128" s="8">
        <f t="shared" si="3"/>
        <v>717.67116498947144</v>
      </c>
      <c r="D128" s="3" t="s">
        <v>503</v>
      </c>
      <c r="E128" s="8">
        <v>398.00021551031159</v>
      </c>
      <c r="F128" s="8">
        <v>-437.39975184858639</v>
      </c>
      <c r="G128" s="8">
        <v>312.50014696709547</v>
      </c>
      <c r="H128" s="8">
        <f t="shared" si="4"/>
        <v>10.000248153735765</v>
      </c>
      <c r="I128" s="8">
        <f t="shared" si="5"/>
        <v>89.998841266280294</v>
      </c>
      <c r="J128" s="3" t="s">
        <v>508</v>
      </c>
      <c r="K128">
        <v>3780075728.2963586</v>
      </c>
      <c r="L128">
        <v>3780075729.3435664</v>
      </c>
      <c r="M128">
        <v>1.4360150098800659</v>
      </c>
      <c r="N128">
        <v>5.0440001487731934</v>
      </c>
      <c r="O128">
        <v>0</v>
      </c>
      <c r="P128" s="3" t="s">
        <v>508</v>
      </c>
      <c r="Q128" s="3" t="s">
        <v>516</v>
      </c>
      <c r="R128" s="3" t="s">
        <v>518</v>
      </c>
      <c r="S128" s="10">
        <v>22.009789999999999</v>
      </c>
      <c r="T128" s="12">
        <v>-1.6677999999999998E-2</v>
      </c>
      <c r="U128" s="12">
        <v>-1.2735620000000001</v>
      </c>
      <c r="V128" s="12">
        <v>2.0001999999999999E-2</v>
      </c>
      <c r="W128">
        <v>-8.3388000000000004E-2</v>
      </c>
      <c r="X128">
        <v>-6.3678109999999997</v>
      </c>
      <c r="Y128">
        <v>0.100009</v>
      </c>
      <c r="Z128" s="3" t="s">
        <v>508</v>
      </c>
      <c r="AA128" s="3" t="s">
        <v>503</v>
      </c>
      <c r="AB128" s="3" t="s">
        <v>518</v>
      </c>
      <c r="AC128" s="3" t="s">
        <v>656</v>
      </c>
    </row>
    <row r="129" spans="1:29" x14ac:dyDescent="0.2">
      <c r="A129" s="3" t="s">
        <v>195</v>
      </c>
      <c r="B129">
        <v>3780075733.8544874</v>
      </c>
      <c r="C129" s="8">
        <f t="shared" si="3"/>
        <v>722.14140844345093</v>
      </c>
      <c r="D129" s="3" t="s">
        <v>503</v>
      </c>
      <c r="E129" s="8">
        <v>397.99991188871161</v>
      </c>
      <c r="F129" s="8">
        <v>-437.39983819438635</v>
      </c>
      <c r="G129" s="8">
        <v>307.50014075009545</v>
      </c>
      <c r="H129" s="8">
        <f t="shared" si="4"/>
        <v>10.000161806001802</v>
      </c>
      <c r="I129" s="8">
        <f t="shared" si="5"/>
        <v>89.999571187058919</v>
      </c>
      <c r="J129" s="3" t="s">
        <v>508</v>
      </c>
      <c r="K129">
        <v>3780075732.802247</v>
      </c>
      <c r="L129">
        <v>3780075733.8106322</v>
      </c>
      <c r="M129">
        <v>1.4360150098800659</v>
      </c>
      <c r="N129">
        <v>5.0520000457763672</v>
      </c>
      <c r="O129">
        <v>0</v>
      </c>
      <c r="P129" s="3" t="s">
        <v>508</v>
      </c>
      <c r="Q129" s="3" t="s">
        <v>516</v>
      </c>
      <c r="R129" s="3" t="s">
        <v>518</v>
      </c>
      <c r="S129" s="10">
        <v>21.980429999999998</v>
      </c>
      <c r="T129" s="12">
        <v>-3.3522999999999997E-2</v>
      </c>
      <c r="U129" s="12">
        <v>-1.2993779999999999</v>
      </c>
      <c r="V129" s="12">
        <v>2.1967E-2</v>
      </c>
      <c r="W129">
        <v>-0.16761599999999999</v>
      </c>
      <c r="X129">
        <v>-6.4968899999999996</v>
      </c>
      <c r="Y129">
        <v>0.109835</v>
      </c>
      <c r="Z129" s="3" t="s">
        <v>508</v>
      </c>
      <c r="AA129" s="3" t="s">
        <v>503</v>
      </c>
      <c r="AB129" s="3" t="s">
        <v>518</v>
      </c>
      <c r="AC129" s="3" t="s">
        <v>657</v>
      </c>
    </row>
    <row r="130" spans="1:29" x14ac:dyDescent="0.2">
      <c r="A130" s="3" t="s">
        <v>196</v>
      </c>
      <c r="B130">
        <v>3780075738.4251609</v>
      </c>
      <c r="C130" s="8">
        <f t="shared" si="3"/>
        <v>726.71208190917969</v>
      </c>
      <c r="D130" s="3" t="s">
        <v>503</v>
      </c>
      <c r="E130" s="8">
        <v>397.99993351311161</v>
      </c>
      <c r="F130" s="8">
        <v>-437.39992425278638</v>
      </c>
      <c r="G130" s="8">
        <v>302.50012685909547</v>
      </c>
      <c r="H130" s="8">
        <f t="shared" si="4"/>
        <v>10.000075747434623</v>
      </c>
      <c r="I130" s="8">
        <f t="shared" si="5"/>
        <v>89.99969508056607</v>
      </c>
      <c r="J130" s="3" t="s">
        <v>508</v>
      </c>
      <c r="K130">
        <v>3780075737.2603626</v>
      </c>
      <c r="L130">
        <v>3780075738.3491902</v>
      </c>
      <c r="M130">
        <v>1.4360150098800659</v>
      </c>
      <c r="N130">
        <v>5.0469999313354492</v>
      </c>
      <c r="O130">
        <v>0</v>
      </c>
      <c r="P130" s="3" t="s">
        <v>508</v>
      </c>
      <c r="Q130" s="3" t="s">
        <v>516</v>
      </c>
      <c r="R130" s="3" t="s">
        <v>518</v>
      </c>
      <c r="S130" s="10">
        <v>21.933098000000001</v>
      </c>
      <c r="T130" s="12">
        <v>-4.3922000000000003E-2</v>
      </c>
      <c r="U130" s="12">
        <v>-1.343105</v>
      </c>
      <c r="V130" s="12">
        <v>2.4133999999999999E-2</v>
      </c>
      <c r="W130">
        <v>-0.219611</v>
      </c>
      <c r="X130">
        <v>-6.7155230000000001</v>
      </c>
      <c r="Y130">
        <v>0.120671</v>
      </c>
      <c r="Z130" s="3" t="s">
        <v>508</v>
      </c>
      <c r="AA130" s="3" t="s">
        <v>503</v>
      </c>
      <c r="AB130" s="3" t="s">
        <v>518</v>
      </c>
      <c r="AC130" s="3" t="s">
        <v>658</v>
      </c>
    </row>
    <row r="131" spans="1:29" x14ac:dyDescent="0.2">
      <c r="A131" s="3" t="s">
        <v>197</v>
      </c>
      <c r="B131">
        <v>3780075742.7885962</v>
      </c>
      <c r="C131" s="8">
        <f t="shared" ref="C131:C194" si="6">B131-$B$2</f>
        <v>731.07551717758179</v>
      </c>
      <c r="D131" s="3" t="s">
        <v>503</v>
      </c>
      <c r="E131" s="8">
        <v>397.9999591499116</v>
      </c>
      <c r="F131" s="8">
        <v>-437.40019838418635</v>
      </c>
      <c r="G131" s="8">
        <v>297.50018260209549</v>
      </c>
      <c r="H131" s="8">
        <f t="shared" ref="H131:H194" si="7">SQRT((E131-398)^2+(F131+447.4)^2)</f>
        <v>9.9998016158970611</v>
      </c>
      <c r="I131" s="8">
        <f t="shared" ref="I131:I194" si="8">ABS(ATAN((F131+447.4)/(E131-398))*180/3.14159)</f>
        <v>89.999841961205234</v>
      </c>
      <c r="J131" s="3" t="s">
        <v>508</v>
      </c>
      <c r="K131">
        <v>3780075741.7069345</v>
      </c>
      <c r="L131">
        <v>3780075742.7343864</v>
      </c>
      <c r="M131">
        <v>1.4360150098800659</v>
      </c>
      <c r="N131">
        <v>5.0489997863769531</v>
      </c>
      <c r="O131">
        <v>0</v>
      </c>
      <c r="P131" s="3" t="s">
        <v>508</v>
      </c>
      <c r="Q131" s="3" t="s">
        <v>516</v>
      </c>
      <c r="R131" s="3" t="s">
        <v>518</v>
      </c>
      <c r="S131" s="10">
        <v>21.899304000000001</v>
      </c>
      <c r="T131" s="12">
        <v>-3.2106000000000003E-2</v>
      </c>
      <c r="U131" s="12">
        <v>-1.390644</v>
      </c>
      <c r="V131" s="12">
        <v>2.7018E-2</v>
      </c>
      <c r="W131">
        <v>-0.16053100000000001</v>
      </c>
      <c r="X131">
        <v>-6.9532179999999997</v>
      </c>
      <c r="Y131">
        <v>0.13509199999999999</v>
      </c>
      <c r="Z131" s="3" t="s">
        <v>508</v>
      </c>
      <c r="AA131" s="3" t="s">
        <v>503</v>
      </c>
      <c r="AB131" s="3" t="s">
        <v>518</v>
      </c>
      <c r="AC131" s="3" t="s">
        <v>659</v>
      </c>
    </row>
    <row r="132" spans="1:29" x14ac:dyDescent="0.2">
      <c r="A132" s="3" t="s">
        <v>198</v>
      </c>
      <c r="B132">
        <v>3780075747.3065262</v>
      </c>
      <c r="C132" s="8">
        <f t="shared" si="6"/>
        <v>735.59344720840454</v>
      </c>
      <c r="D132" s="3" t="s">
        <v>503</v>
      </c>
      <c r="E132" s="8">
        <v>398.0000247483116</v>
      </c>
      <c r="F132" s="8">
        <v>-437.40016870718637</v>
      </c>
      <c r="G132" s="8">
        <v>292.50018267509552</v>
      </c>
      <c r="H132" s="8">
        <f t="shared" si="7"/>
        <v>9.9998312928442346</v>
      </c>
      <c r="I132" s="8">
        <f t="shared" si="8"/>
        <v>89.999934219919552</v>
      </c>
      <c r="J132" s="3" t="s">
        <v>508</v>
      </c>
      <c r="K132">
        <v>3780075746.2100849</v>
      </c>
      <c r="L132">
        <v>3780075747.2545128</v>
      </c>
      <c r="M132">
        <v>1.4360150098800659</v>
      </c>
      <c r="N132">
        <v>5.0489997863769531</v>
      </c>
      <c r="O132">
        <v>0</v>
      </c>
      <c r="P132" s="3" t="s">
        <v>508</v>
      </c>
      <c r="Q132" s="3" t="s">
        <v>516</v>
      </c>
      <c r="R132" s="3" t="s">
        <v>518</v>
      </c>
      <c r="S132" s="10">
        <v>21.864263999999999</v>
      </c>
      <c r="T132" s="12">
        <v>-4.1609999999999998E-3</v>
      </c>
      <c r="U132" s="12">
        <v>-1.4185369999999999</v>
      </c>
      <c r="V132" s="12">
        <v>3.0221999999999999E-2</v>
      </c>
      <c r="W132">
        <v>-2.0806999999999999E-2</v>
      </c>
      <c r="X132">
        <v>-7.0926850000000004</v>
      </c>
      <c r="Y132">
        <v>0.151112</v>
      </c>
      <c r="Z132" s="3" t="s">
        <v>508</v>
      </c>
      <c r="AA132" s="3" t="s">
        <v>503</v>
      </c>
      <c r="AB132" s="3" t="s">
        <v>518</v>
      </c>
      <c r="AC132" s="3" t="s">
        <v>660</v>
      </c>
    </row>
    <row r="133" spans="1:29" x14ac:dyDescent="0.2">
      <c r="A133" s="3" t="s">
        <v>199</v>
      </c>
      <c r="B133">
        <v>3780075751.951952</v>
      </c>
      <c r="C133" s="8">
        <f t="shared" si="6"/>
        <v>740.23887300491333</v>
      </c>
      <c r="D133" s="3" t="s">
        <v>503</v>
      </c>
      <c r="E133" s="8">
        <v>397.99994003211162</v>
      </c>
      <c r="F133" s="8">
        <v>-437.39996534498636</v>
      </c>
      <c r="G133" s="8">
        <v>287.49976464909548</v>
      </c>
      <c r="H133" s="8">
        <f t="shared" si="7"/>
        <v>10.000034655193428</v>
      </c>
      <c r="I133" s="8">
        <f t="shared" si="8"/>
        <v>89.999732430021538</v>
      </c>
      <c r="J133" s="3" t="s">
        <v>508</v>
      </c>
      <c r="K133">
        <v>3780075750.791151</v>
      </c>
      <c r="L133">
        <v>3780075751.8809786</v>
      </c>
      <c r="M133">
        <v>1.4360150098800659</v>
      </c>
      <c r="N133">
        <v>5.0440001487731934</v>
      </c>
      <c r="O133">
        <v>0</v>
      </c>
      <c r="P133" s="3" t="s">
        <v>508</v>
      </c>
      <c r="Q133" s="3" t="s">
        <v>516</v>
      </c>
      <c r="R133" s="3" t="s">
        <v>518</v>
      </c>
      <c r="S133" s="10">
        <v>21.801303999999998</v>
      </c>
      <c r="T133" s="12">
        <v>2.4735E-2</v>
      </c>
      <c r="U133" s="12">
        <v>-1.4232880000000001</v>
      </c>
      <c r="V133" s="12">
        <v>3.3105000000000002E-2</v>
      </c>
      <c r="W133">
        <v>0.12367499999999999</v>
      </c>
      <c r="X133">
        <v>-7.1164389999999997</v>
      </c>
      <c r="Y133">
        <v>0.16552500000000001</v>
      </c>
      <c r="Z133" s="3" t="s">
        <v>508</v>
      </c>
      <c r="AA133" s="3" t="s">
        <v>503</v>
      </c>
      <c r="AB133" s="3" t="s">
        <v>518</v>
      </c>
      <c r="AC133" s="3" t="s">
        <v>661</v>
      </c>
    </row>
    <row r="134" spans="1:29" x14ac:dyDescent="0.2">
      <c r="A134" s="3" t="s">
        <v>200</v>
      </c>
      <c r="B134">
        <v>3780075758.4593191</v>
      </c>
      <c r="C134" s="8">
        <f t="shared" si="6"/>
        <v>746.74624013900757</v>
      </c>
      <c r="D134" s="3" t="s">
        <v>503</v>
      </c>
      <c r="E134" s="8">
        <v>397.99994003211162</v>
      </c>
      <c r="F134" s="8">
        <v>-432.40003883098638</v>
      </c>
      <c r="G134" s="8">
        <v>287.49976464909548</v>
      </c>
      <c r="H134" s="8">
        <f t="shared" si="7"/>
        <v>14.999961169133474</v>
      </c>
      <c r="I134" s="8">
        <f t="shared" si="8"/>
        <v>89.999846958564916</v>
      </c>
      <c r="J134" s="3" t="s">
        <v>508</v>
      </c>
      <c r="K134">
        <v>3780075757.3747606</v>
      </c>
      <c r="L134">
        <v>3780075758.4103336</v>
      </c>
      <c r="M134">
        <v>1.4360150098800659</v>
      </c>
      <c r="N134">
        <v>5.0510001182556152</v>
      </c>
      <c r="O134">
        <v>0</v>
      </c>
      <c r="P134" s="3" t="s">
        <v>508</v>
      </c>
      <c r="Q134" s="3" t="s">
        <v>516</v>
      </c>
      <c r="R134" s="3" t="s">
        <v>518</v>
      </c>
      <c r="S134" s="10">
        <v>21.745864000000001</v>
      </c>
      <c r="T134" s="12">
        <v>3.2724000000000003E-2</v>
      </c>
      <c r="U134" s="12">
        <v>-1.5591550000000001</v>
      </c>
      <c r="V134" s="12">
        <v>3.5357E-2</v>
      </c>
      <c r="W134">
        <v>0.16361800000000001</v>
      </c>
      <c r="X134">
        <v>-7.7957729999999996</v>
      </c>
      <c r="Y134">
        <v>0.176783</v>
      </c>
      <c r="Z134" s="3" t="s">
        <v>508</v>
      </c>
      <c r="AA134" s="3" t="s">
        <v>503</v>
      </c>
      <c r="AB134" s="3" t="s">
        <v>518</v>
      </c>
      <c r="AC134" s="3" t="s">
        <v>662</v>
      </c>
    </row>
    <row r="135" spans="1:29" x14ac:dyDescent="0.2">
      <c r="A135" s="3" t="s">
        <v>201</v>
      </c>
      <c r="B135">
        <v>3780075762.9374962</v>
      </c>
      <c r="C135" s="8">
        <f t="shared" si="6"/>
        <v>751.22441720962524</v>
      </c>
      <c r="D135" s="3" t="s">
        <v>503</v>
      </c>
      <c r="E135" s="8">
        <v>398.0000247483116</v>
      </c>
      <c r="F135" s="8">
        <v>-432.40024219318639</v>
      </c>
      <c r="G135" s="8">
        <v>292.50018267509552</v>
      </c>
      <c r="H135" s="8">
        <f t="shared" si="7"/>
        <v>14.999757806834008</v>
      </c>
      <c r="I135" s="8">
        <f t="shared" si="8"/>
        <v>89.999981486618864</v>
      </c>
      <c r="J135" s="3" t="s">
        <v>508</v>
      </c>
      <c r="K135">
        <v>3780075761.8560681</v>
      </c>
      <c r="L135">
        <v>3780075762.8870239</v>
      </c>
      <c r="M135">
        <v>1.4360150098800659</v>
      </c>
      <c r="N135">
        <v>5.0430002212524414</v>
      </c>
      <c r="O135">
        <v>0</v>
      </c>
      <c r="P135" s="3" t="s">
        <v>508</v>
      </c>
      <c r="Q135" s="3" t="s">
        <v>516</v>
      </c>
      <c r="R135" s="3" t="s">
        <v>518</v>
      </c>
      <c r="S135" s="10">
        <v>21.754833999999999</v>
      </c>
      <c r="T135" s="12">
        <v>-2.0881E-2</v>
      </c>
      <c r="U135" s="12">
        <v>-1.558732</v>
      </c>
      <c r="V135" s="12">
        <v>3.1149E-2</v>
      </c>
      <c r="W135">
        <v>-0.104407</v>
      </c>
      <c r="X135">
        <v>-7.7936579999999998</v>
      </c>
      <c r="Y135">
        <v>0.15574399999999999</v>
      </c>
      <c r="Z135" s="3" t="s">
        <v>508</v>
      </c>
      <c r="AA135" s="3" t="s">
        <v>503</v>
      </c>
      <c r="AB135" s="3" t="s">
        <v>518</v>
      </c>
      <c r="AC135" s="3" t="s">
        <v>663</v>
      </c>
    </row>
    <row r="136" spans="1:29" x14ac:dyDescent="0.2">
      <c r="A136" s="3" t="s">
        <v>202</v>
      </c>
      <c r="B136">
        <v>3780075767.5066385</v>
      </c>
      <c r="C136" s="8">
        <f t="shared" si="6"/>
        <v>755.79355955123901</v>
      </c>
      <c r="D136" s="3" t="s">
        <v>503</v>
      </c>
      <c r="E136" s="8">
        <v>397.9999591499116</v>
      </c>
      <c r="F136" s="8">
        <v>-432.39977187018638</v>
      </c>
      <c r="G136" s="8">
        <v>297.50018260209549</v>
      </c>
      <c r="H136" s="8">
        <f t="shared" si="7"/>
        <v>15.000228129869216</v>
      </c>
      <c r="I136" s="8">
        <f t="shared" si="8"/>
        <v>89.999919986209477</v>
      </c>
      <c r="J136" s="3" t="s">
        <v>508</v>
      </c>
      <c r="K136">
        <v>3780075766.3336849</v>
      </c>
      <c r="L136">
        <v>3780075767.4346657</v>
      </c>
      <c r="M136">
        <v>1.4360150098800659</v>
      </c>
      <c r="N136">
        <v>5.0539999008178711</v>
      </c>
      <c r="O136">
        <v>0</v>
      </c>
      <c r="P136" s="3" t="s">
        <v>508</v>
      </c>
      <c r="Q136" s="3" t="s">
        <v>516</v>
      </c>
      <c r="R136" s="3" t="s">
        <v>518</v>
      </c>
      <c r="S136" s="10">
        <v>21.758212</v>
      </c>
      <c r="T136" s="12">
        <v>-8.9691000000000007E-2</v>
      </c>
      <c r="U136" s="12">
        <v>-1.5139609999999999</v>
      </c>
      <c r="V136" s="12">
        <v>2.6966E-2</v>
      </c>
      <c r="W136">
        <v>-0.44845499999999999</v>
      </c>
      <c r="X136">
        <v>-7.5698040000000004</v>
      </c>
      <c r="Y136">
        <v>0.134829</v>
      </c>
      <c r="Z136" s="3" t="s">
        <v>508</v>
      </c>
      <c r="AA136" s="3" t="s">
        <v>503</v>
      </c>
      <c r="AB136" s="3" t="s">
        <v>518</v>
      </c>
      <c r="AC136" s="3" t="s">
        <v>664</v>
      </c>
    </row>
    <row r="137" spans="1:29" x14ac:dyDescent="0.2">
      <c r="A137" s="3" t="s">
        <v>203</v>
      </c>
      <c r="B137">
        <v>3780075771.9388208</v>
      </c>
      <c r="C137" s="8">
        <f t="shared" si="6"/>
        <v>760.22574186325073</v>
      </c>
      <c r="D137" s="3" t="s">
        <v>503</v>
      </c>
      <c r="E137" s="8">
        <v>397.99993351311161</v>
      </c>
      <c r="F137" s="8">
        <v>-432.39999773878634</v>
      </c>
      <c r="G137" s="8">
        <v>302.50012685909547</v>
      </c>
      <c r="H137" s="8">
        <f t="shared" si="7"/>
        <v>15.000002261360988</v>
      </c>
      <c r="I137" s="8">
        <f t="shared" si="8"/>
        <v>89.999822058429345</v>
      </c>
      <c r="J137" s="3" t="s">
        <v>508</v>
      </c>
      <c r="K137">
        <v>3780075770.8657522</v>
      </c>
      <c r="L137">
        <v>3780075771.8957553</v>
      </c>
      <c r="M137">
        <v>1.4360150098800659</v>
      </c>
      <c r="N137">
        <v>5.0520000457763672</v>
      </c>
      <c r="O137">
        <v>0</v>
      </c>
      <c r="P137" s="3" t="s">
        <v>508</v>
      </c>
      <c r="Q137" s="3" t="s">
        <v>516</v>
      </c>
      <c r="R137" s="3" t="s">
        <v>518</v>
      </c>
      <c r="S137" s="10">
        <v>21.736986000000002</v>
      </c>
      <c r="T137" s="12">
        <v>-0.11934599999999999</v>
      </c>
      <c r="U137" s="12">
        <v>-1.4090050000000001</v>
      </c>
      <c r="V137" s="12">
        <v>2.3181E-2</v>
      </c>
      <c r="W137">
        <v>-0.59673100000000001</v>
      </c>
      <c r="X137">
        <v>-7.0450229999999996</v>
      </c>
      <c r="Y137">
        <v>0.115907</v>
      </c>
      <c r="Z137" s="3" t="s">
        <v>508</v>
      </c>
      <c r="AA137" s="3" t="s">
        <v>503</v>
      </c>
      <c r="AB137" s="3" t="s">
        <v>518</v>
      </c>
      <c r="AC137" s="3" t="s">
        <v>665</v>
      </c>
    </row>
    <row r="138" spans="1:29" x14ac:dyDescent="0.2">
      <c r="A138" s="3" t="s">
        <v>204</v>
      </c>
      <c r="B138">
        <v>3780075776.4295306</v>
      </c>
      <c r="C138" s="8">
        <f t="shared" si="6"/>
        <v>764.71645164489746</v>
      </c>
      <c r="D138" s="3" t="s">
        <v>503</v>
      </c>
      <c r="E138" s="8">
        <v>397.99991188871161</v>
      </c>
      <c r="F138" s="8">
        <v>-432.39991168038637</v>
      </c>
      <c r="G138" s="8">
        <v>307.50014075009545</v>
      </c>
      <c r="H138" s="8">
        <f t="shared" si="7"/>
        <v>15.000088319872395</v>
      </c>
      <c r="I138" s="8">
        <f t="shared" si="8"/>
        <v>89.999739461179288</v>
      </c>
      <c r="J138" s="3" t="s">
        <v>508</v>
      </c>
      <c r="K138">
        <v>3780075775.3550105</v>
      </c>
      <c r="L138">
        <v>3780075776.3854504</v>
      </c>
      <c r="M138">
        <v>1.4360150098800659</v>
      </c>
      <c r="N138">
        <v>5.0489997863769531</v>
      </c>
      <c r="O138">
        <v>0</v>
      </c>
      <c r="P138" s="3" t="s">
        <v>508</v>
      </c>
      <c r="Q138" s="3" t="s">
        <v>516</v>
      </c>
      <c r="R138" s="3" t="s">
        <v>518</v>
      </c>
      <c r="S138" s="10">
        <v>21.724328</v>
      </c>
      <c r="T138" s="12">
        <v>-7.5855000000000006E-2</v>
      </c>
      <c r="U138" s="12">
        <v>-1.326711</v>
      </c>
      <c r="V138" s="12">
        <v>2.0615000000000001E-2</v>
      </c>
      <c r="W138">
        <v>-0.37927699999999998</v>
      </c>
      <c r="X138">
        <v>-6.6335540000000002</v>
      </c>
      <c r="Y138">
        <v>0.103073</v>
      </c>
      <c r="Z138" s="3" t="s">
        <v>508</v>
      </c>
      <c r="AA138" s="3" t="s">
        <v>503</v>
      </c>
      <c r="AB138" s="3" t="s">
        <v>518</v>
      </c>
      <c r="AC138" s="3" t="s">
        <v>666</v>
      </c>
    </row>
    <row r="139" spans="1:29" x14ac:dyDescent="0.2">
      <c r="A139" s="3" t="s">
        <v>205</v>
      </c>
      <c r="B139">
        <v>3780075781.0234823</v>
      </c>
      <c r="C139" s="8">
        <f t="shared" si="6"/>
        <v>769.31040334701538</v>
      </c>
      <c r="D139" s="3" t="s">
        <v>503</v>
      </c>
      <c r="E139" s="8">
        <v>398.00021551031159</v>
      </c>
      <c r="F139" s="8">
        <v>-432.39982533458635</v>
      </c>
      <c r="G139" s="8">
        <v>312.50014696709547</v>
      </c>
      <c r="H139" s="8">
        <f t="shared" si="7"/>
        <v>15.000174666961762</v>
      </c>
      <c r="I139" s="8">
        <f t="shared" si="8"/>
        <v>89.999252839949165</v>
      </c>
      <c r="J139" s="3" t="s">
        <v>508</v>
      </c>
      <c r="K139">
        <v>3780075779.8536777</v>
      </c>
      <c r="L139">
        <v>3780075780.9515233</v>
      </c>
      <c r="M139">
        <v>1.4360150098800659</v>
      </c>
      <c r="N139">
        <v>5.0440001487731934</v>
      </c>
      <c r="O139">
        <v>0</v>
      </c>
      <c r="P139" s="3" t="s">
        <v>508</v>
      </c>
      <c r="Q139" s="3" t="s">
        <v>516</v>
      </c>
      <c r="R139" s="3" t="s">
        <v>518</v>
      </c>
      <c r="S139" s="10">
        <v>21.772667999999999</v>
      </c>
      <c r="T139" s="12">
        <v>-3.2032999999999999E-2</v>
      </c>
      <c r="U139" s="12">
        <v>-1.298683</v>
      </c>
      <c r="V139" s="12">
        <v>1.8537999999999999E-2</v>
      </c>
      <c r="W139">
        <v>-0.160167</v>
      </c>
      <c r="X139">
        <v>-6.4934139999999996</v>
      </c>
      <c r="Y139">
        <v>9.2691999999999997E-2</v>
      </c>
      <c r="Z139" s="3" t="s">
        <v>508</v>
      </c>
      <c r="AA139" s="3" t="s">
        <v>503</v>
      </c>
      <c r="AB139" s="3" t="s">
        <v>518</v>
      </c>
      <c r="AC139" s="3" t="s">
        <v>667</v>
      </c>
    </row>
    <row r="140" spans="1:29" x14ac:dyDescent="0.2">
      <c r="A140" s="3" t="s">
        <v>206</v>
      </c>
      <c r="B140">
        <v>3780075785.4916906</v>
      </c>
      <c r="C140" s="8">
        <f t="shared" si="6"/>
        <v>773.77861166000366</v>
      </c>
      <c r="D140" s="3" t="s">
        <v>503</v>
      </c>
      <c r="E140" s="8">
        <v>397.99999043491164</v>
      </c>
      <c r="F140" s="8">
        <v>-432.39998850898638</v>
      </c>
      <c r="G140" s="8">
        <v>317.50020690309549</v>
      </c>
      <c r="H140" s="8">
        <f t="shared" si="7"/>
        <v>15.000011491016645</v>
      </c>
      <c r="I140" s="8">
        <f t="shared" si="8"/>
        <v>90.000039483862949</v>
      </c>
      <c r="J140" s="3" t="s">
        <v>508</v>
      </c>
      <c r="K140">
        <v>3780075784.3937826</v>
      </c>
      <c r="L140">
        <v>3780075785.4415607</v>
      </c>
      <c r="M140">
        <v>1.4360150098800659</v>
      </c>
      <c r="N140">
        <v>5.0469999313354492</v>
      </c>
      <c r="O140">
        <v>0</v>
      </c>
      <c r="P140" s="3" t="s">
        <v>508</v>
      </c>
      <c r="Q140" s="3" t="s">
        <v>516</v>
      </c>
      <c r="R140" s="3" t="s">
        <v>518</v>
      </c>
      <c r="S140" s="10">
        <v>21.796997999999999</v>
      </c>
      <c r="T140" s="12">
        <v>-1.1108E-2</v>
      </c>
      <c r="U140" s="12">
        <v>-1.292983</v>
      </c>
      <c r="V140" s="12">
        <v>1.6913999999999998E-2</v>
      </c>
      <c r="W140">
        <v>-5.5542000000000001E-2</v>
      </c>
      <c r="X140">
        <v>-6.4649140000000003</v>
      </c>
      <c r="Y140">
        <v>8.4570000000000006E-2</v>
      </c>
      <c r="Z140" s="3" t="s">
        <v>508</v>
      </c>
      <c r="AA140" s="3" t="s">
        <v>503</v>
      </c>
      <c r="AB140" s="3" t="s">
        <v>518</v>
      </c>
      <c r="AC140" s="3" t="s">
        <v>668</v>
      </c>
    </row>
    <row r="141" spans="1:29" x14ac:dyDescent="0.2">
      <c r="A141" s="3" t="s">
        <v>207</v>
      </c>
      <c r="B141">
        <v>3780075789.9780402</v>
      </c>
      <c r="C141" s="8">
        <f t="shared" si="6"/>
        <v>778.26496124267578</v>
      </c>
      <c r="D141" s="3" t="s">
        <v>503</v>
      </c>
      <c r="E141" s="8">
        <v>397.99989326811163</v>
      </c>
      <c r="F141" s="8">
        <v>-432.40008250918635</v>
      </c>
      <c r="G141" s="8">
        <v>322.5000587380955</v>
      </c>
      <c r="H141" s="8">
        <f t="shared" si="7"/>
        <v>14.999917491193356</v>
      </c>
      <c r="I141" s="8">
        <f t="shared" si="8"/>
        <v>89.999668331442322</v>
      </c>
      <c r="J141" s="3" t="s">
        <v>508</v>
      </c>
      <c r="K141">
        <v>3780075788.8827362</v>
      </c>
      <c r="L141">
        <v>3780075789.9224224</v>
      </c>
      <c r="M141">
        <v>1.4360150098800659</v>
      </c>
      <c r="N141">
        <v>5.0489997863769531</v>
      </c>
      <c r="O141">
        <v>0</v>
      </c>
      <c r="P141" s="3" t="s">
        <v>508</v>
      </c>
      <c r="Q141" s="3" t="s">
        <v>516</v>
      </c>
      <c r="R141" s="3" t="s">
        <v>518</v>
      </c>
      <c r="S141" s="10">
        <v>21.835328000000001</v>
      </c>
      <c r="T141" s="12">
        <v>-6.2659999999999999E-3</v>
      </c>
      <c r="U141" s="12">
        <v>-1.291418</v>
      </c>
      <c r="V141" s="12">
        <v>1.5096999999999999E-2</v>
      </c>
      <c r="W141">
        <v>-3.1329999999999997E-2</v>
      </c>
      <c r="X141">
        <v>-6.4570879999999997</v>
      </c>
      <c r="Y141">
        <v>7.5485999999999998E-2</v>
      </c>
      <c r="Z141" s="3" t="s">
        <v>508</v>
      </c>
      <c r="AA141" s="3" t="s">
        <v>503</v>
      </c>
      <c r="AB141" s="3" t="s">
        <v>518</v>
      </c>
      <c r="AC141" s="3" t="s">
        <v>669</v>
      </c>
    </row>
    <row r="142" spans="1:29" x14ac:dyDescent="0.2">
      <c r="A142" s="3" t="s">
        <v>208</v>
      </c>
      <c r="B142">
        <v>3780075794.5307841</v>
      </c>
      <c r="C142" s="8">
        <f t="shared" si="6"/>
        <v>782.81770515441895</v>
      </c>
      <c r="D142" s="3" t="s">
        <v>503</v>
      </c>
      <c r="E142" s="8">
        <v>397.99992934031161</v>
      </c>
      <c r="F142" s="8">
        <v>-432.40020309878633</v>
      </c>
      <c r="G142" s="8">
        <v>327.50017359909549</v>
      </c>
      <c r="H142" s="8">
        <f t="shared" si="7"/>
        <v>14.999796901380071</v>
      </c>
      <c r="I142" s="8">
        <f t="shared" si="8"/>
        <v>89.999806115801178</v>
      </c>
      <c r="J142" s="3" t="s">
        <v>508</v>
      </c>
      <c r="K142">
        <v>3780075793.3581166</v>
      </c>
      <c r="L142">
        <v>3780075794.4518161</v>
      </c>
      <c r="M142">
        <v>1.4360150098800659</v>
      </c>
      <c r="N142">
        <v>5.0460000038146973</v>
      </c>
      <c r="O142">
        <v>0</v>
      </c>
      <c r="P142" s="3" t="s">
        <v>508</v>
      </c>
      <c r="Q142" s="3" t="s">
        <v>516</v>
      </c>
      <c r="R142" s="3" t="s">
        <v>518</v>
      </c>
      <c r="S142" s="10">
        <v>21.889292000000001</v>
      </c>
      <c r="T142" s="12">
        <v>-1.188E-2</v>
      </c>
      <c r="U142" s="12">
        <v>-1.288227</v>
      </c>
      <c r="V142" s="12">
        <v>1.3583E-2</v>
      </c>
      <c r="W142">
        <v>-5.9400000000000001E-2</v>
      </c>
      <c r="X142">
        <v>-6.4411360000000002</v>
      </c>
      <c r="Y142">
        <v>6.7914000000000002E-2</v>
      </c>
      <c r="Z142" s="3" t="s">
        <v>508</v>
      </c>
      <c r="AA142" s="3" t="s">
        <v>503</v>
      </c>
      <c r="AB142" s="3" t="s">
        <v>518</v>
      </c>
      <c r="AC142" s="3" t="s">
        <v>670</v>
      </c>
    </row>
    <row r="143" spans="1:29" x14ac:dyDescent="0.2">
      <c r="A143" s="3" t="s">
        <v>209</v>
      </c>
      <c r="B143">
        <v>3780075798.9847546</v>
      </c>
      <c r="C143" s="8">
        <f t="shared" si="6"/>
        <v>787.27167558670044</v>
      </c>
      <c r="D143" s="3" t="s">
        <v>503</v>
      </c>
      <c r="E143" s="8">
        <v>398.0001067627116</v>
      </c>
      <c r="F143" s="8">
        <v>-432.39988498171977</v>
      </c>
      <c r="G143" s="8">
        <v>332.50010275409551</v>
      </c>
      <c r="H143" s="8">
        <f t="shared" si="7"/>
        <v>15.000115018660152</v>
      </c>
      <c r="I143" s="8">
        <f t="shared" si="8"/>
        <v>89.999668219075673</v>
      </c>
      <c r="J143" s="3" t="s">
        <v>508</v>
      </c>
      <c r="K143">
        <v>3780075797.8955321</v>
      </c>
      <c r="L143">
        <v>3780075798.9445529</v>
      </c>
      <c r="M143">
        <v>1.4360150098800659</v>
      </c>
      <c r="N143">
        <v>5.0469999313354492</v>
      </c>
      <c r="O143">
        <v>0</v>
      </c>
      <c r="P143" s="3" t="s">
        <v>508</v>
      </c>
      <c r="Q143" s="3" t="s">
        <v>516</v>
      </c>
      <c r="R143" s="3" t="s">
        <v>518</v>
      </c>
      <c r="S143" s="10">
        <v>21.938406000000001</v>
      </c>
      <c r="T143" s="12">
        <v>-2.5631999999999999E-2</v>
      </c>
      <c r="U143" s="12">
        <v>-1.280516</v>
      </c>
      <c r="V143" s="12">
        <v>1.2411E-2</v>
      </c>
      <c r="W143">
        <v>-0.128161</v>
      </c>
      <c r="X143">
        <v>-6.4025780000000001</v>
      </c>
      <c r="Y143">
        <v>6.2053999999999998E-2</v>
      </c>
      <c r="Z143" s="3" t="s">
        <v>508</v>
      </c>
      <c r="AA143" s="3" t="s">
        <v>503</v>
      </c>
      <c r="AB143" s="3" t="s">
        <v>518</v>
      </c>
      <c r="AC143" s="3" t="s">
        <v>671</v>
      </c>
    </row>
    <row r="144" spans="1:29" x14ac:dyDescent="0.2">
      <c r="A144" s="3" t="s">
        <v>210</v>
      </c>
      <c r="B144">
        <v>3780075803.4940071</v>
      </c>
      <c r="C144" s="8">
        <f t="shared" si="6"/>
        <v>791.78092813491821</v>
      </c>
      <c r="D144" s="3" t="s">
        <v>503</v>
      </c>
      <c r="E144" s="8">
        <v>397.99975595751158</v>
      </c>
      <c r="F144" s="8">
        <v>-432.39998487378631</v>
      </c>
      <c r="G144" s="8">
        <v>337.5002536110955</v>
      </c>
      <c r="H144" s="8">
        <f t="shared" si="7"/>
        <v>15.000015128198891</v>
      </c>
      <c r="I144" s="8">
        <f t="shared" si="8"/>
        <v>89.999143846324245</v>
      </c>
      <c r="J144" s="3" t="s">
        <v>508</v>
      </c>
      <c r="K144">
        <v>3780075802.3833303</v>
      </c>
      <c r="L144">
        <v>3780075803.449439</v>
      </c>
      <c r="M144">
        <v>1.4360150098800659</v>
      </c>
      <c r="N144">
        <v>5.0440001487731934</v>
      </c>
      <c r="O144">
        <v>0</v>
      </c>
      <c r="P144" s="3" t="s">
        <v>508</v>
      </c>
      <c r="Q144" s="3" t="s">
        <v>516</v>
      </c>
      <c r="R144" s="3" t="s">
        <v>518</v>
      </c>
      <c r="S144" s="10">
        <v>21.978567999999999</v>
      </c>
      <c r="T144" s="12">
        <v>-4.6920000000000003E-2</v>
      </c>
      <c r="U144" s="12">
        <v>-1.2654030000000001</v>
      </c>
      <c r="V144" s="12">
        <v>1.1818E-2</v>
      </c>
      <c r="W144">
        <v>-0.2346</v>
      </c>
      <c r="X144">
        <v>-6.3270160000000004</v>
      </c>
      <c r="Y144">
        <v>5.9089000000000003E-2</v>
      </c>
      <c r="Z144" s="3" t="s">
        <v>508</v>
      </c>
      <c r="AA144" s="3" t="s">
        <v>503</v>
      </c>
      <c r="AB144" s="3" t="s">
        <v>518</v>
      </c>
      <c r="AC144" s="3" t="s">
        <v>672</v>
      </c>
    </row>
    <row r="145" spans="1:29" x14ac:dyDescent="0.2">
      <c r="A145" s="3" t="s">
        <v>211</v>
      </c>
      <c r="B145">
        <v>3780075808.086741</v>
      </c>
      <c r="C145" s="8">
        <f t="shared" si="6"/>
        <v>796.37366199493408</v>
      </c>
      <c r="D145" s="3" t="s">
        <v>503</v>
      </c>
      <c r="E145" s="8">
        <v>397.99979962511162</v>
      </c>
      <c r="F145" s="8">
        <v>-432.40016571938634</v>
      </c>
      <c r="G145" s="8">
        <v>342.50012565609552</v>
      </c>
      <c r="H145" s="8">
        <f t="shared" si="7"/>
        <v>14.999834281951992</v>
      </c>
      <c r="I145" s="8">
        <f t="shared" si="8"/>
        <v>89.999310635014737</v>
      </c>
      <c r="J145" s="3" t="s">
        <v>508</v>
      </c>
      <c r="K145">
        <v>3780075806.9268999</v>
      </c>
      <c r="L145">
        <v>3780075808.0347838</v>
      </c>
      <c r="M145">
        <v>1.4360150098800659</v>
      </c>
      <c r="N145">
        <v>5.0440001487731934</v>
      </c>
      <c r="O145">
        <v>0</v>
      </c>
      <c r="P145" s="3" t="s">
        <v>508</v>
      </c>
      <c r="Q145" s="3" t="s">
        <v>516</v>
      </c>
      <c r="R145" s="3" t="s">
        <v>518</v>
      </c>
      <c r="S145" s="10">
        <v>22.012708</v>
      </c>
      <c r="T145" s="12">
        <v>-7.3885000000000006E-2</v>
      </c>
      <c r="U145" s="12">
        <v>-1.237798</v>
      </c>
      <c r="V145" s="12">
        <v>1.1591000000000001E-2</v>
      </c>
      <c r="W145">
        <v>-0.369423</v>
      </c>
      <c r="X145">
        <v>-6.1889909999999997</v>
      </c>
      <c r="Y145">
        <v>5.7953999999999999E-2</v>
      </c>
      <c r="Z145" s="3" t="s">
        <v>508</v>
      </c>
      <c r="AA145" s="3" t="s">
        <v>503</v>
      </c>
      <c r="AB145" s="3" t="s">
        <v>518</v>
      </c>
      <c r="AC145" s="3" t="s">
        <v>673</v>
      </c>
    </row>
    <row r="146" spans="1:29" x14ac:dyDescent="0.2">
      <c r="A146" s="3" t="s">
        <v>212</v>
      </c>
      <c r="B146">
        <v>3780075854.5118046</v>
      </c>
      <c r="C146" s="8">
        <f t="shared" si="6"/>
        <v>842.79872560501099</v>
      </c>
      <c r="D146" s="3" t="s">
        <v>503</v>
      </c>
      <c r="E146" s="8">
        <v>395.49996875211161</v>
      </c>
      <c r="F146" s="8">
        <v>-443.07007338168637</v>
      </c>
      <c r="G146" s="8">
        <v>287.49976895865632</v>
      </c>
      <c r="H146" s="8">
        <f t="shared" si="7"/>
        <v>4.9998420735458309</v>
      </c>
      <c r="I146" s="8">
        <f t="shared" si="8"/>
        <v>59.998592320123471</v>
      </c>
      <c r="J146" s="3" t="s">
        <v>508</v>
      </c>
      <c r="K146">
        <v>3780075853.3447151</v>
      </c>
      <c r="L146">
        <v>3780075854.4318318</v>
      </c>
      <c r="M146">
        <v>1.4360150098800659</v>
      </c>
      <c r="N146">
        <v>5.0489997863769531</v>
      </c>
      <c r="O146">
        <v>0</v>
      </c>
      <c r="P146" s="3" t="s">
        <v>508</v>
      </c>
      <c r="Q146" s="3" t="s">
        <v>516</v>
      </c>
      <c r="R146" s="3" t="s">
        <v>518</v>
      </c>
      <c r="S146" s="10">
        <v>22.147112</v>
      </c>
      <c r="T146" s="12">
        <v>1.8898999999999999E-2</v>
      </c>
      <c r="U146" s="12">
        <v>-1.3265130000000001</v>
      </c>
      <c r="V146" s="12">
        <v>1.0638E-2</v>
      </c>
      <c r="W146">
        <v>9.4494999999999996E-2</v>
      </c>
      <c r="X146">
        <v>-6.6325669999999999</v>
      </c>
      <c r="Y146">
        <v>5.3189E-2</v>
      </c>
      <c r="Z146" s="3" t="s">
        <v>508</v>
      </c>
      <c r="AA146" s="3" t="s">
        <v>503</v>
      </c>
      <c r="AB146" s="3" t="s">
        <v>518</v>
      </c>
      <c r="AC146" s="3" t="s">
        <v>674</v>
      </c>
    </row>
    <row r="147" spans="1:29" x14ac:dyDescent="0.2">
      <c r="A147" s="3" t="s">
        <v>213</v>
      </c>
      <c r="B147">
        <v>3780075858.9447374</v>
      </c>
      <c r="C147" s="8">
        <f t="shared" si="6"/>
        <v>847.23165845870972</v>
      </c>
      <c r="D147" s="3" t="s">
        <v>503</v>
      </c>
      <c r="E147" s="8">
        <v>395.50005346831159</v>
      </c>
      <c r="F147" s="8">
        <v>-443.06977674388634</v>
      </c>
      <c r="G147" s="8">
        <v>292.5001869846563</v>
      </c>
      <c r="H147" s="8">
        <f t="shared" si="7"/>
        <v>5.0000566105883566</v>
      </c>
      <c r="I147" s="8">
        <f t="shared" si="8"/>
        <v>60.00113268228143</v>
      </c>
      <c r="J147" s="3" t="s">
        <v>508</v>
      </c>
      <c r="K147">
        <v>3780075857.8545952</v>
      </c>
      <c r="L147">
        <v>3780075858.8917623</v>
      </c>
      <c r="M147">
        <v>1.4360150098800659</v>
      </c>
      <c r="N147">
        <v>5.0430002212524414</v>
      </c>
      <c r="O147">
        <v>0</v>
      </c>
      <c r="P147" s="3" t="s">
        <v>508</v>
      </c>
      <c r="Q147" s="3" t="s">
        <v>516</v>
      </c>
      <c r="R147" s="3" t="s">
        <v>518</v>
      </c>
      <c r="S147" s="10">
        <v>22.131519999999998</v>
      </c>
      <c r="T147" s="12">
        <v>8.3180000000000007E-3</v>
      </c>
      <c r="U147" s="12">
        <v>-1.323669</v>
      </c>
      <c r="V147" s="12">
        <v>9.6819999999999996E-3</v>
      </c>
      <c r="W147">
        <v>4.1590000000000002E-2</v>
      </c>
      <c r="X147">
        <v>-6.6183449999999997</v>
      </c>
      <c r="Y147">
        <v>4.8410000000000002E-2</v>
      </c>
      <c r="Z147" s="3" t="s">
        <v>508</v>
      </c>
      <c r="AA147" s="3" t="s">
        <v>503</v>
      </c>
      <c r="AB147" s="3" t="s">
        <v>518</v>
      </c>
      <c r="AC147" s="3" t="s">
        <v>675</v>
      </c>
    </row>
    <row r="148" spans="1:29" x14ac:dyDescent="0.2">
      <c r="A148" s="3" t="s">
        <v>214</v>
      </c>
      <c r="B148">
        <v>3780075863.4561791</v>
      </c>
      <c r="C148" s="8">
        <f t="shared" si="6"/>
        <v>851.7431001663208</v>
      </c>
      <c r="D148" s="3" t="s">
        <v>503</v>
      </c>
      <c r="E148" s="8">
        <v>395.49998786991159</v>
      </c>
      <c r="F148" s="8">
        <v>-443.06980642088638</v>
      </c>
      <c r="G148" s="8">
        <v>297.50018691165627</v>
      </c>
      <c r="H148" s="8">
        <f t="shared" si="7"/>
        <v>5.0000637079127106</v>
      </c>
      <c r="I148" s="8">
        <f t="shared" si="8"/>
        <v>60.000311660546586</v>
      </c>
      <c r="J148" s="3" t="s">
        <v>508</v>
      </c>
      <c r="K148">
        <v>3780075862.3664799</v>
      </c>
      <c r="L148">
        <v>3780075863.4155798</v>
      </c>
      <c r="M148">
        <v>1.4360150098800659</v>
      </c>
      <c r="N148">
        <v>5.0440001487731934</v>
      </c>
      <c r="O148">
        <v>0</v>
      </c>
      <c r="P148" s="3" t="s">
        <v>508</v>
      </c>
      <c r="Q148" s="3" t="s">
        <v>516</v>
      </c>
      <c r="R148" s="3" t="s">
        <v>518</v>
      </c>
      <c r="S148" s="10">
        <v>22.086026</v>
      </c>
      <c r="T148" s="12">
        <v>-4.3600000000000003E-4</v>
      </c>
      <c r="U148" s="12">
        <v>-1.3092060000000001</v>
      </c>
      <c r="V148" s="12">
        <v>9.6950000000000005E-3</v>
      </c>
      <c r="W148">
        <v>-2.1779999999999998E-3</v>
      </c>
      <c r="X148">
        <v>-6.5460289999999999</v>
      </c>
      <c r="Y148">
        <v>4.8474000000000003E-2</v>
      </c>
      <c r="Z148" s="3" t="s">
        <v>508</v>
      </c>
      <c r="AA148" s="3" t="s">
        <v>503</v>
      </c>
      <c r="AB148" s="3" t="s">
        <v>518</v>
      </c>
      <c r="AC148" s="3" t="s">
        <v>676</v>
      </c>
    </row>
    <row r="149" spans="1:29" x14ac:dyDescent="0.2">
      <c r="A149" s="3" t="s">
        <v>215</v>
      </c>
      <c r="B149">
        <v>3780075867.9437518</v>
      </c>
      <c r="C149" s="8">
        <f t="shared" si="6"/>
        <v>856.23067283630371</v>
      </c>
      <c r="D149" s="3" t="s">
        <v>503</v>
      </c>
      <c r="E149" s="8">
        <v>395.4999622331116</v>
      </c>
      <c r="F149" s="8">
        <v>-443.07003228948639</v>
      </c>
      <c r="G149" s="8">
        <v>302.50013116865631</v>
      </c>
      <c r="H149" s="8">
        <f t="shared" si="7"/>
        <v>4.9998809195778442</v>
      </c>
      <c r="I149" s="8">
        <f t="shared" si="8"/>
        <v>59.998763082592561</v>
      </c>
      <c r="J149" s="3" t="s">
        <v>508</v>
      </c>
      <c r="K149">
        <v>3780075866.810585</v>
      </c>
      <c r="L149">
        <v>3780075867.8698082</v>
      </c>
      <c r="M149">
        <v>1.4360150098800659</v>
      </c>
      <c r="N149">
        <v>5.0469999313354492</v>
      </c>
      <c r="O149">
        <v>0</v>
      </c>
      <c r="P149" s="3" t="s">
        <v>508</v>
      </c>
      <c r="Q149" s="3" t="s">
        <v>516</v>
      </c>
      <c r="R149" s="3" t="s">
        <v>518</v>
      </c>
      <c r="S149" s="10">
        <v>22.041139999999999</v>
      </c>
      <c r="T149" s="12">
        <v>-4.4559999999999999E-3</v>
      </c>
      <c r="U149" s="12">
        <v>-1.2869079999999999</v>
      </c>
      <c r="V149" s="12">
        <v>1.0488000000000001E-2</v>
      </c>
      <c r="W149">
        <v>-2.2277999999999999E-2</v>
      </c>
      <c r="X149">
        <v>-6.4345410000000003</v>
      </c>
      <c r="Y149">
        <v>5.2442000000000003E-2</v>
      </c>
      <c r="Z149" s="3" t="s">
        <v>508</v>
      </c>
      <c r="AA149" s="3" t="s">
        <v>503</v>
      </c>
      <c r="AB149" s="3" t="s">
        <v>518</v>
      </c>
      <c r="AC149" s="3" t="s">
        <v>677</v>
      </c>
    </row>
    <row r="150" spans="1:29" x14ac:dyDescent="0.2">
      <c r="A150" s="3" t="s">
        <v>216</v>
      </c>
      <c r="B150">
        <v>3780075872.3748574</v>
      </c>
      <c r="C150" s="8">
        <f t="shared" si="6"/>
        <v>860.66177845001221</v>
      </c>
      <c r="D150" s="3" t="s">
        <v>503</v>
      </c>
      <c r="E150" s="8">
        <v>395.4999406087116</v>
      </c>
      <c r="F150" s="8">
        <v>-443.06994623108631</v>
      </c>
      <c r="G150" s="8">
        <v>307.50014505965629</v>
      </c>
      <c r="H150" s="8">
        <f t="shared" si="7"/>
        <v>4.999966260051445</v>
      </c>
      <c r="I150" s="8">
        <f t="shared" si="8"/>
        <v>59.99904158617742</v>
      </c>
      <c r="J150" s="3" t="s">
        <v>508</v>
      </c>
      <c r="K150">
        <v>3780075871.2891526</v>
      </c>
      <c r="L150">
        <v>3780075872.3368449</v>
      </c>
      <c r="M150">
        <v>1.4360150098800659</v>
      </c>
      <c r="N150">
        <v>5.0460000038146973</v>
      </c>
      <c r="O150">
        <v>0</v>
      </c>
      <c r="P150" s="3" t="s">
        <v>508</v>
      </c>
      <c r="Q150" s="3" t="s">
        <v>516</v>
      </c>
      <c r="R150" s="3" t="s">
        <v>518</v>
      </c>
      <c r="S150" s="10">
        <v>22.020154000000002</v>
      </c>
      <c r="T150" s="12">
        <v>-2.7330000000000002E-3</v>
      </c>
      <c r="U150" s="12">
        <v>-1.263498</v>
      </c>
      <c r="V150" s="12">
        <v>1.1155E-2</v>
      </c>
      <c r="W150">
        <v>-1.3667E-2</v>
      </c>
      <c r="X150">
        <v>-6.3174910000000004</v>
      </c>
      <c r="Y150">
        <v>5.5774999999999998E-2</v>
      </c>
      <c r="Z150" s="3" t="s">
        <v>508</v>
      </c>
      <c r="AA150" s="3" t="s">
        <v>503</v>
      </c>
      <c r="AB150" s="3" t="s">
        <v>518</v>
      </c>
      <c r="AC150" s="3" t="s">
        <v>678</v>
      </c>
    </row>
    <row r="151" spans="1:29" x14ac:dyDescent="0.2">
      <c r="A151" s="3" t="s">
        <v>217</v>
      </c>
      <c r="B151">
        <v>3780075876.8469896</v>
      </c>
      <c r="C151" s="8">
        <f t="shared" si="6"/>
        <v>865.13391065597534</v>
      </c>
      <c r="D151" s="3" t="s">
        <v>503</v>
      </c>
      <c r="E151" s="8">
        <v>395.50024423031158</v>
      </c>
      <c r="F151" s="8">
        <v>-443.06985988528635</v>
      </c>
      <c r="G151" s="8">
        <v>312.50015127665631</v>
      </c>
      <c r="H151" s="8">
        <f t="shared" si="7"/>
        <v>4.9998892308872911</v>
      </c>
      <c r="I151" s="8">
        <f t="shared" si="8"/>
        <v>60.002549492804654</v>
      </c>
      <c r="J151" s="3" t="s">
        <v>508</v>
      </c>
      <c r="K151">
        <v>3780075875.7611151</v>
      </c>
      <c r="L151">
        <v>3780075876.8000727</v>
      </c>
      <c r="M151">
        <v>1.4360150098800659</v>
      </c>
      <c r="N151">
        <v>5.0489997863769531</v>
      </c>
      <c r="O151">
        <v>0</v>
      </c>
      <c r="P151" s="3" t="s">
        <v>508</v>
      </c>
      <c r="Q151" s="3" t="s">
        <v>516</v>
      </c>
      <c r="R151" s="3" t="s">
        <v>518</v>
      </c>
      <c r="S151" s="10">
        <v>22.05142</v>
      </c>
      <c r="T151" s="12">
        <v>1.6249999999999999E-3</v>
      </c>
      <c r="U151" s="12">
        <v>-1.2453780000000001</v>
      </c>
      <c r="V151" s="12">
        <v>1.1453E-2</v>
      </c>
      <c r="W151">
        <v>8.123E-3</v>
      </c>
      <c r="X151">
        <v>-6.2268879999999998</v>
      </c>
      <c r="Y151">
        <v>5.7265999999999997E-2</v>
      </c>
      <c r="Z151" s="3" t="s">
        <v>508</v>
      </c>
      <c r="AA151" s="3" t="s">
        <v>503</v>
      </c>
      <c r="AB151" s="3" t="s">
        <v>518</v>
      </c>
      <c r="AC151" s="3" t="s">
        <v>679</v>
      </c>
    </row>
    <row r="152" spans="1:29" x14ac:dyDescent="0.2">
      <c r="A152" s="3" t="s">
        <v>218</v>
      </c>
      <c r="B152">
        <v>3780075881.4087458</v>
      </c>
      <c r="C152" s="8">
        <f t="shared" si="6"/>
        <v>869.69566679000854</v>
      </c>
      <c r="D152" s="3" t="s">
        <v>503</v>
      </c>
      <c r="E152" s="8">
        <v>395.50001915491163</v>
      </c>
      <c r="F152" s="8">
        <v>-443.07002305968638</v>
      </c>
      <c r="G152" s="8">
        <v>317.50021121265627</v>
      </c>
      <c r="H152" s="8">
        <f t="shared" si="7"/>
        <v>4.9998604509982369</v>
      </c>
      <c r="I152" s="8">
        <f t="shared" si="8"/>
        <v>59.999380865340633</v>
      </c>
      <c r="J152" s="3" t="s">
        <v>508</v>
      </c>
      <c r="K152">
        <v>3780075880.2403674</v>
      </c>
      <c r="L152">
        <v>3780075881.33078</v>
      </c>
      <c r="M152">
        <v>1.4360150098800659</v>
      </c>
      <c r="N152">
        <v>5.0430002212524414</v>
      </c>
      <c r="O152">
        <v>0</v>
      </c>
      <c r="P152" s="3" t="s">
        <v>508</v>
      </c>
      <c r="Q152" s="3" t="s">
        <v>516</v>
      </c>
      <c r="R152" s="3" t="s">
        <v>518</v>
      </c>
      <c r="S152" s="10">
        <v>22.039380000000001</v>
      </c>
      <c r="T152" s="12">
        <v>5.2360000000000002E-3</v>
      </c>
      <c r="U152" s="12">
        <v>-1.2327760000000001</v>
      </c>
      <c r="V152" s="12">
        <v>1.1311999999999999E-2</v>
      </c>
      <c r="W152">
        <v>2.6180999999999999E-2</v>
      </c>
      <c r="X152">
        <v>-6.1638820000000001</v>
      </c>
      <c r="Y152">
        <v>5.6558999999999998E-2</v>
      </c>
      <c r="Z152" s="3" t="s">
        <v>508</v>
      </c>
      <c r="AA152" s="3" t="s">
        <v>503</v>
      </c>
      <c r="AB152" s="3" t="s">
        <v>518</v>
      </c>
      <c r="AC152" s="3" t="s">
        <v>680</v>
      </c>
    </row>
    <row r="153" spans="1:29" x14ac:dyDescent="0.2">
      <c r="A153" s="3" t="s">
        <v>219</v>
      </c>
      <c r="B153">
        <v>3780075885.8069234</v>
      </c>
      <c r="C153" s="8">
        <f t="shared" si="6"/>
        <v>874.09384441375732</v>
      </c>
      <c r="D153" s="3" t="s">
        <v>503</v>
      </c>
      <c r="E153" s="8">
        <v>395.49992198811157</v>
      </c>
      <c r="F153" s="8">
        <v>-443.07011705988634</v>
      </c>
      <c r="G153" s="8">
        <v>322.50006304765634</v>
      </c>
      <c r="H153" s="8">
        <f t="shared" si="7"/>
        <v>4.9998276310904073</v>
      </c>
      <c r="I153" s="8">
        <f t="shared" si="8"/>
        <v>59.997877950827899</v>
      </c>
      <c r="J153" s="3" t="s">
        <v>508</v>
      </c>
      <c r="K153">
        <v>3780075884.711297</v>
      </c>
      <c r="L153">
        <v>3780075885.7650976</v>
      </c>
      <c r="M153">
        <v>1.4360150098800659</v>
      </c>
      <c r="N153">
        <v>5.0520000457763672</v>
      </c>
      <c r="O153">
        <v>0</v>
      </c>
      <c r="P153" s="3" t="s">
        <v>508</v>
      </c>
      <c r="Q153" s="3" t="s">
        <v>516</v>
      </c>
      <c r="R153" s="3" t="s">
        <v>518</v>
      </c>
      <c r="S153" s="10">
        <v>22.027982000000002</v>
      </c>
      <c r="T153" s="12">
        <v>6.5199999999999998E-3</v>
      </c>
      <c r="U153" s="12">
        <v>-1.2232190000000001</v>
      </c>
      <c r="V153" s="12">
        <v>1.1062000000000001E-2</v>
      </c>
      <c r="W153">
        <v>3.2599999999999997E-2</v>
      </c>
      <c r="X153">
        <v>-6.1160969999999999</v>
      </c>
      <c r="Y153">
        <v>5.5308000000000003E-2</v>
      </c>
      <c r="Z153" s="3" t="s">
        <v>508</v>
      </c>
      <c r="AA153" s="3" t="s">
        <v>503</v>
      </c>
      <c r="AB153" s="3" t="s">
        <v>518</v>
      </c>
      <c r="AC153" s="3" t="s">
        <v>681</v>
      </c>
    </row>
    <row r="154" spans="1:29" x14ac:dyDescent="0.2">
      <c r="A154" s="3" t="s">
        <v>220</v>
      </c>
      <c r="B154">
        <v>3780075890.2893233</v>
      </c>
      <c r="C154" s="8">
        <f t="shared" si="6"/>
        <v>878.57624435424805</v>
      </c>
      <c r="D154" s="3" t="s">
        <v>503</v>
      </c>
      <c r="E154" s="8">
        <v>395.4999580603116</v>
      </c>
      <c r="F154" s="8">
        <v>-443.06973764948634</v>
      </c>
      <c r="G154" s="8">
        <v>327.50017790865633</v>
      </c>
      <c r="H154" s="8">
        <f t="shared" si="7"/>
        <v>5.0001381705385723</v>
      </c>
      <c r="I154" s="8">
        <f t="shared" si="8"/>
        <v>60.000409857037567</v>
      </c>
      <c r="J154" s="3" t="s">
        <v>508</v>
      </c>
      <c r="K154">
        <v>3780075889.1921439</v>
      </c>
      <c r="L154">
        <v>3780075890.2303858</v>
      </c>
      <c r="M154">
        <v>1.4360150098800659</v>
      </c>
      <c r="N154">
        <v>5.0489997863769531</v>
      </c>
      <c r="O154">
        <v>0</v>
      </c>
      <c r="P154" s="3" t="s">
        <v>508</v>
      </c>
      <c r="Q154" s="3" t="s">
        <v>516</v>
      </c>
      <c r="R154" s="3" t="s">
        <v>518</v>
      </c>
      <c r="S154" s="10">
        <v>22.015044</v>
      </c>
      <c r="T154" s="12">
        <v>5.4060000000000002E-3</v>
      </c>
      <c r="U154" s="12">
        <v>-1.2133750000000001</v>
      </c>
      <c r="V154" s="12">
        <v>1.0691000000000001E-2</v>
      </c>
      <c r="W154">
        <v>2.7028E-2</v>
      </c>
      <c r="X154">
        <v>-6.0668769999999999</v>
      </c>
      <c r="Y154">
        <v>5.3453000000000001E-2</v>
      </c>
      <c r="Z154" s="3" t="s">
        <v>508</v>
      </c>
      <c r="AA154" s="3" t="s">
        <v>503</v>
      </c>
      <c r="AB154" s="3" t="s">
        <v>518</v>
      </c>
      <c r="AC154" s="3" t="s">
        <v>682</v>
      </c>
    </row>
    <row r="155" spans="1:29" x14ac:dyDescent="0.2">
      <c r="A155" s="3" t="s">
        <v>221</v>
      </c>
      <c r="B155">
        <v>3780075894.8781705</v>
      </c>
      <c r="C155" s="8">
        <f t="shared" si="6"/>
        <v>883.1650915145874</v>
      </c>
      <c r="D155" s="3" t="s">
        <v>503</v>
      </c>
      <c r="E155" s="8">
        <v>395.50013548271158</v>
      </c>
      <c r="F155" s="8">
        <v>-443.06991953241976</v>
      </c>
      <c r="G155" s="8">
        <v>332.50010706365634</v>
      </c>
      <c r="H155" s="8">
        <f t="shared" si="7"/>
        <v>4.9998919448841441</v>
      </c>
      <c r="I155" s="8">
        <f t="shared" si="8"/>
        <v>60.001128504142535</v>
      </c>
      <c r="J155" s="3" t="s">
        <v>508</v>
      </c>
      <c r="K155">
        <v>3780075893.7026424</v>
      </c>
      <c r="L155">
        <v>3780075894.8051944</v>
      </c>
      <c r="M155">
        <v>1.4360150098800659</v>
      </c>
      <c r="N155">
        <v>5.0520000457763672</v>
      </c>
      <c r="O155">
        <v>0</v>
      </c>
      <c r="P155" s="3" t="s">
        <v>508</v>
      </c>
      <c r="Q155" s="3" t="s">
        <v>516</v>
      </c>
      <c r="R155" s="3" t="s">
        <v>518</v>
      </c>
      <c r="S155" s="10">
        <v>22.001197999999999</v>
      </c>
      <c r="T155" s="12">
        <v>2.0699999999999998E-3</v>
      </c>
      <c r="U155" s="12">
        <v>-1.201273</v>
      </c>
      <c r="V155" s="12">
        <v>1.0584E-2</v>
      </c>
      <c r="W155">
        <v>1.0352E-2</v>
      </c>
      <c r="X155">
        <v>-6.006367</v>
      </c>
      <c r="Y155">
        <v>5.2920000000000002E-2</v>
      </c>
      <c r="Z155" s="3" t="s">
        <v>508</v>
      </c>
      <c r="AA155" s="3" t="s">
        <v>503</v>
      </c>
      <c r="AB155" s="3" t="s">
        <v>518</v>
      </c>
      <c r="AC155" s="3" t="s">
        <v>683</v>
      </c>
    </row>
    <row r="156" spans="1:29" x14ac:dyDescent="0.2">
      <c r="A156" s="3" t="s">
        <v>222</v>
      </c>
      <c r="B156">
        <v>3780075899.281888</v>
      </c>
      <c r="C156" s="8">
        <f t="shared" si="6"/>
        <v>887.56880903244019</v>
      </c>
      <c r="D156" s="3" t="s">
        <v>503</v>
      </c>
      <c r="E156" s="8">
        <v>395.49978467751163</v>
      </c>
      <c r="F156" s="8">
        <v>-443.07001942448636</v>
      </c>
      <c r="G156" s="8">
        <v>337.49975792065629</v>
      </c>
      <c r="H156" s="8">
        <f t="shared" si="7"/>
        <v>4.9999808442763918</v>
      </c>
      <c r="I156" s="8">
        <f t="shared" si="8"/>
        <v>59.997074763859537</v>
      </c>
      <c r="J156" s="3" t="s">
        <v>508</v>
      </c>
      <c r="K156">
        <v>3780075898.1904368</v>
      </c>
      <c r="L156">
        <v>3780075899.2369742</v>
      </c>
      <c r="M156">
        <v>1.4360150098800659</v>
      </c>
      <c r="N156">
        <v>5.0440001487731934</v>
      </c>
      <c r="O156">
        <v>0</v>
      </c>
      <c r="P156" s="3" t="s">
        <v>508</v>
      </c>
      <c r="Q156" s="3" t="s">
        <v>516</v>
      </c>
      <c r="R156" s="3" t="s">
        <v>518</v>
      </c>
      <c r="S156" s="10">
        <v>22.01831</v>
      </c>
      <c r="T156" s="12">
        <v>-2.8519999999999999E-3</v>
      </c>
      <c r="U156" s="12">
        <v>-1.1842429999999999</v>
      </c>
      <c r="V156" s="12">
        <v>1.0651000000000001E-2</v>
      </c>
      <c r="W156">
        <v>-1.4260999999999999E-2</v>
      </c>
      <c r="X156">
        <v>-5.9212170000000004</v>
      </c>
      <c r="Y156">
        <v>5.3254999999999997E-2</v>
      </c>
      <c r="Z156" s="3" t="s">
        <v>508</v>
      </c>
      <c r="AA156" s="3" t="s">
        <v>503</v>
      </c>
      <c r="AB156" s="3" t="s">
        <v>518</v>
      </c>
      <c r="AC156" s="3" t="s">
        <v>684</v>
      </c>
    </row>
    <row r="157" spans="1:29" x14ac:dyDescent="0.2">
      <c r="A157" s="3" t="s">
        <v>223</v>
      </c>
      <c r="B157">
        <v>3780075903.7860999</v>
      </c>
      <c r="C157" s="8">
        <f t="shared" si="6"/>
        <v>892.07302093505859</v>
      </c>
      <c r="D157" s="3" t="s">
        <v>503</v>
      </c>
      <c r="E157" s="8">
        <v>395.49982834511155</v>
      </c>
      <c r="F157" s="8">
        <v>-443.06970027008634</v>
      </c>
      <c r="G157" s="8">
        <v>342.5001299656563</v>
      </c>
      <c r="H157" s="8">
        <f t="shared" si="7"/>
        <v>5.0002353999384592</v>
      </c>
      <c r="I157" s="8">
        <f t="shared" si="8"/>
        <v>59.999336784569607</v>
      </c>
      <c r="J157" s="3" t="s">
        <v>508</v>
      </c>
      <c r="K157">
        <v>3780075902.7072721</v>
      </c>
      <c r="L157">
        <v>3780075903.7321458</v>
      </c>
      <c r="M157">
        <v>1.4360150098800659</v>
      </c>
      <c r="N157">
        <v>5.0469999313354492</v>
      </c>
      <c r="O157">
        <v>0</v>
      </c>
      <c r="P157" s="3" t="s">
        <v>508</v>
      </c>
      <c r="Q157" s="3" t="s">
        <v>516</v>
      </c>
      <c r="R157" s="3" t="s">
        <v>518</v>
      </c>
      <c r="S157" s="10">
        <v>22.061070000000001</v>
      </c>
      <c r="T157" s="12">
        <v>-8.7910000000000002E-3</v>
      </c>
      <c r="U157" s="12">
        <v>-1.1613370000000001</v>
      </c>
      <c r="V157" s="12">
        <v>1.0980999999999999E-2</v>
      </c>
      <c r="W157">
        <v>-4.3957000000000003E-2</v>
      </c>
      <c r="X157">
        <v>-5.8066829999999996</v>
      </c>
      <c r="Y157">
        <v>5.4906000000000003E-2</v>
      </c>
      <c r="Z157" s="3" t="s">
        <v>508</v>
      </c>
      <c r="AA157" s="3" t="s">
        <v>503</v>
      </c>
      <c r="AB157" s="3" t="s">
        <v>518</v>
      </c>
      <c r="AC157" s="3" t="s">
        <v>685</v>
      </c>
    </row>
    <row r="158" spans="1:29" x14ac:dyDescent="0.2">
      <c r="A158" s="3" t="s">
        <v>224</v>
      </c>
      <c r="B158">
        <v>3780075912.063705</v>
      </c>
      <c r="C158" s="8">
        <f t="shared" si="6"/>
        <v>900.35062599182129</v>
      </c>
      <c r="D158" s="3" t="s">
        <v>503</v>
      </c>
      <c r="E158" s="8">
        <v>392.99983286511161</v>
      </c>
      <c r="F158" s="8">
        <v>-438.73961045508634</v>
      </c>
      <c r="G158" s="8">
        <v>342.49989351015631</v>
      </c>
      <c r="H158" s="8">
        <f t="shared" si="7"/>
        <v>10.000200920304925</v>
      </c>
      <c r="I158" s="8">
        <f t="shared" si="8"/>
        <v>59.999609570882406</v>
      </c>
      <c r="J158" s="3" t="s">
        <v>508</v>
      </c>
      <c r="K158">
        <v>3780075910.9072008</v>
      </c>
      <c r="L158">
        <v>3780075911.986733</v>
      </c>
      <c r="M158">
        <v>1.4360150098800659</v>
      </c>
      <c r="N158">
        <v>5.0520000457763672</v>
      </c>
      <c r="O158">
        <v>0</v>
      </c>
      <c r="P158" s="3" t="s">
        <v>508</v>
      </c>
      <c r="Q158" s="3" t="s">
        <v>516</v>
      </c>
      <c r="R158" s="3" t="s">
        <v>518</v>
      </c>
      <c r="S158" s="10">
        <v>22.119826</v>
      </c>
      <c r="T158" s="12">
        <v>-3.1384000000000002E-2</v>
      </c>
      <c r="U158" s="12">
        <v>-1.178002</v>
      </c>
      <c r="V158" s="12">
        <v>-5.0359999999999997E-3</v>
      </c>
      <c r="W158">
        <v>-0.156919</v>
      </c>
      <c r="X158">
        <v>-5.8900090000000001</v>
      </c>
      <c r="Y158">
        <v>-2.5180999999999999E-2</v>
      </c>
      <c r="Z158" s="3" t="s">
        <v>508</v>
      </c>
      <c r="AA158" s="3" t="s">
        <v>503</v>
      </c>
      <c r="AB158" s="3" t="s">
        <v>518</v>
      </c>
      <c r="AC158" s="3" t="s">
        <v>686</v>
      </c>
    </row>
    <row r="159" spans="1:29" x14ac:dyDescent="0.2">
      <c r="A159" s="3" t="s">
        <v>225</v>
      </c>
      <c r="B159">
        <v>3780075916.5359135</v>
      </c>
      <c r="C159" s="8">
        <f t="shared" si="6"/>
        <v>904.82283449172974</v>
      </c>
      <c r="D159" s="3" t="s">
        <v>503</v>
      </c>
      <c r="E159" s="8">
        <v>392.99978919751163</v>
      </c>
      <c r="F159" s="8">
        <v>-438.73992960948635</v>
      </c>
      <c r="G159" s="8">
        <v>337.50002146515629</v>
      </c>
      <c r="H159" s="8">
        <f t="shared" si="7"/>
        <v>9.9999463617547555</v>
      </c>
      <c r="I159" s="8">
        <f t="shared" si="8"/>
        <v>59.998478565737905</v>
      </c>
      <c r="J159" s="3" t="s">
        <v>508</v>
      </c>
      <c r="K159">
        <v>3780075915.4629169</v>
      </c>
      <c r="L159">
        <v>3780075916.4818425</v>
      </c>
      <c r="M159">
        <v>1.4360150098800659</v>
      </c>
      <c r="N159">
        <v>5.0440001487731934</v>
      </c>
      <c r="O159">
        <v>0</v>
      </c>
      <c r="P159" s="3" t="s">
        <v>508</v>
      </c>
      <c r="Q159" s="3" t="s">
        <v>516</v>
      </c>
      <c r="R159" s="3" t="s">
        <v>518</v>
      </c>
      <c r="S159" s="10">
        <v>22.129798000000001</v>
      </c>
      <c r="T159" s="12">
        <v>-1.9351E-2</v>
      </c>
      <c r="U159" s="12">
        <v>-1.2020580000000001</v>
      </c>
      <c r="V159" s="12">
        <v>-7.6509999999999998E-3</v>
      </c>
      <c r="W159">
        <v>-9.6756999999999996E-2</v>
      </c>
      <c r="X159">
        <v>-6.0102900000000004</v>
      </c>
      <c r="Y159">
        <v>-3.8255999999999998E-2</v>
      </c>
      <c r="Z159" s="3" t="s">
        <v>508</v>
      </c>
      <c r="AA159" s="3" t="s">
        <v>503</v>
      </c>
      <c r="AB159" s="3" t="s">
        <v>518</v>
      </c>
      <c r="AC159" s="3" t="s">
        <v>687</v>
      </c>
    </row>
    <row r="160" spans="1:29" x14ac:dyDescent="0.2">
      <c r="A160" s="3" t="s">
        <v>226</v>
      </c>
      <c r="B160">
        <v>3780075921.0335288</v>
      </c>
      <c r="C160" s="8">
        <f t="shared" si="6"/>
        <v>909.32044982910156</v>
      </c>
      <c r="D160" s="3" t="s">
        <v>503</v>
      </c>
      <c r="E160" s="8">
        <v>393.00014000271165</v>
      </c>
      <c r="F160" s="8">
        <v>-438.73982971741975</v>
      </c>
      <c r="G160" s="8">
        <v>332.4998706081563</v>
      </c>
      <c r="H160" s="8">
        <f t="shared" si="7"/>
        <v>9.999857464772683</v>
      </c>
      <c r="I160" s="8">
        <f t="shared" si="8"/>
        <v>60.000505433446563</v>
      </c>
      <c r="J160" s="3" t="s">
        <v>508</v>
      </c>
      <c r="K160">
        <v>3780075919.9404249</v>
      </c>
      <c r="L160">
        <v>3780075920.9862761</v>
      </c>
      <c r="M160">
        <v>1.4360150098800659</v>
      </c>
      <c r="N160">
        <v>5.0440001487731934</v>
      </c>
      <c r="O160">
        <v>0</v>
      </c>
      <c r="P160" s="3" t="s">
        <v>508</v>
      </c>
      <c r="Q160" s="3" t="s">
        <v>516</v>
      </c>
      <c r="R160" s="3" t="s">
        <v>518</v>
      </c>
      <c r="S160" s="10">
        <v>22.136422</v>
      </c>
      <c r="T160" s="12">
        <v>-9.3489999999999997E-3</v>
      </c>
      <c r="U160" s="12">
        <v>-1.2182059999999999</v>
      </c>
      <c r="V160" s="12">
        <v>-9.5449999999999997E-3</v>
      </c>
      <c r="W160">
        <v>-4.6745000000000002E-2</v>
      </c>
      <c r="X160">
        <v>-6.0910320000000002</v>
      </c>
      <c r="Y160">
        <v>-4.7725999999999998E-2</v>
      </c>
      <c r="Z160" s="3" t="s">
        <v>508</v>
      </c>
      <c r="AA160" s="3" t="s">
        <v>503</v>
      </c>
      <c r="AB160" s="3" t="s">
        <v>518</v>
      </c>
      <c r="AC160" s="3" t="s">
        <v>688</v>
      </c>
    </row>
    <row r="161" spans="1:29" x14ac:dyDescent="0.2">
      <c r="A161" s="3" t="s">
        <v>227</v>
      </c>
      <c r="B161">
        <v>3780075925.6023273</v>
      </c>
      <c r="C161" s="8">
        <f t="shared" si="6"/>
        <v>913.88924837112427</v>
      </c>
      <c r="D161" s="3" t="s">
        <v>503</v>
      </c>
      <c r="E161" s="8">
        <v>392.9999625803116</v>
      </c>
      <c r="F161" s="8">
        <v>-438.73964783448639</v>
      </c>
      <c r="G161" s="8">
        <v>327.49994145315628</v>
      </c>
      <c r="H161" s="8">
        <f t="shared" si="7"/>
        <v>10.000103690912413</v>
      </c>
      <c r="I161" s="8">
        <f t="shared" si="8"/>
        <v>60.000146119031406</v>
      </c>
      <c r="J161" s="3" t="s">
        <v>508</v>
      </c>
      <c r="K161">
        <v>3780075924.4513202</v>
      </c>
      <c r="L161">
        <v>3780075925.5233002</v>
      </c>
      <c r="M161">
        <v>1.4360150098800659</v>
      </c>
      <c r="N161">
        <v>5.0489997863769531</v>
      </c>
      <c r="O161">
        <v>0</v>
      </c>
      <c r="P161" s="3" t="s">
        <v>508</v>
      </c>
      <c r="Q161" s="3" t="s">
        <v>516</v>
      </c>
      <c r="R161" s="3" t="s">
        <v>518</v>
      </c>
      <c r="S161" s="10">
        <v>22.143329999999999</v>
      </c>
      <c r="T161" s="12">
        <v>-2.7200000000000002E-3</v>
      </c>
      <c r="U161" s="12">
        <v>-1.229125</v>
      </c>
      <c r="V161" s="12">
        <v>-1.0832E-2</v>
      </c>
      <c r="W161">
        <v>-1.3599999999999999E-2</v>
      </c>
      <c r="X161">
        <v>-6.1456249999999999</v>
      </c>
      <c r="Y161">
        <v>-5.4162000000000002E-2</v>
      </c>
      <c r="Z161" s="3" t="s">
        <v>508</v>
      </c>
      <c r="AA161" s="3" t="s">
        <v>503</v>
      </c>
      <c r="AB161" s="3" t="s">
        <v>518</v>
      </c>
      <c r="AC161" s="3" t="s">
        <v>689</v>
      </c>
    </row>
    <row r="162" spans="1:29" x14ac:dyDescent="0.2">
      <c r="A162" s="3" t="s">
        <v>228</v>
      </c>
      <c r="B162">
        <v>3780075929.9636974</v>
      </c>
      <c r="C162" s="8">
        <f t="shared" si="6"/>
        <v>918.25061845779419</v>
      </c>
      <c r="D162" s="3" t="s">
        <v>503</v>
      </c>
      <c r="E162" s="8">
        <v>392.99992650811157</v>
      </c>
      <c r="F162" s="8">
        <v>-438.7395272448864</v>
      </c>
      <c r="G162" s="8">
        <v>322.4998265921563</v>
      </c>
      <c r="H162" s="8">
        <f t="shared" si="7"/>
        <v>10.000226160760057</v>
      </c>
      <c r="I162" s="8">
        <f t="shared" si="8"/>
        <v>60.000312589179103</v>
      </c>
      <c r="J162" s="3" t="s">
        <v>508</v>
      </c>
      <c r="K162">
        <v>3780075928.9276743</v>
      </c>
      <c r="L162">
        <v>3780075929.9336958</v>
      </c>
      <c r="M162">
        <v>1.4360150098800659</v>
      </c>
      <c r="N162">
        <v>5.0510001182556152</v>
      </c>
      <c r="O162">
        <v>0</v>
      </c>
      <c r="P162" s="3" t="s">
        <v>508</v>
      </c>
      <c r="Q162" s="3" t="s">
        <v>516</v>
      </c>
      <c r="R162" s="3" t="s">
        <v>518</v>
      </c>
      <c r="S162" s="10">
        <v>22.139872</v>
      </c>
      <c r="T162" s="12">
        <v>-2.3699999999999999E-4</v>
      </c>
      <c r="U162" s="12">
        <v>-1.2369889999999999</v>
      </c>
      <c r="V162" s="12">
        <v>-1.2005E-2</v>
      </c>
      <c r="W162">
        <v>-1.183E-3</v>
      </c>
      <c r="X162">
        <v>-6.1849470000000002</v>
      </c>
      <c r="Y162">
        <v>-6.0026000000000003E-2</v>
      </c>
      <c r="Z162" s="3" t="s">
        <v>508</v>
      </c>
      <c r="AA162" s="3" t="s">
        <v>503</v>
      </c>
      <c r="AB162" s="3" t="s">
        <v>518</v>
      </c>
      <c r="AC162" s="3" t="s">
        <v>690</v>
      </c>
    </row>
    <row r="163" spans="1:29" x14ac:dyDescent="0.2">
      <c r="A163" s="3" t="s">
        <v>229</v>
      </c>
      <c r="B163">
        <v>3780075934.5674214</v>
      </c>
      <c r="C163" s="8">
        <f t="shared" si="6"/>
        <v>922.85434246063232</v>
      </c>
      <c r="D163" s="3" t="s">
        <v>503</v>
      </c>
      <c r="E163" s="8">
        <v>393.00002367491157</v>
      </c>
      <c r="F163" s="8">
        <v>-438.73993324468631</v>
      </c>
      <c r="G163" s="8">
        <v>317.49997475715628</v>
      </c>
      <c r="H163" s="8">
        <f t="shared" si="7"/>
        <v>9.9998259713823874</v>
      </c>
      <c r="I163" s="8">
        <f t="shared" si="8"/>
        <v>59.999631621264214</v>
      </c>
      <c r="J163" s="3" t="s">
        <v>508</v>
      </c>
      <c r="K163">
        <v>3780075933.471673</v>
      </c>
      <c r="L163">
        <v>3780075934.5030007</v>
      </c>
      <c r="M163">
        <v>1.4360150098800659</v>
      </c>
      <c r="N163">
        <v>5.0460000038146973</v>
      </c>
      <c r="O163">
        <v>0</v>
      </c>
      <c r="P163" s="3" t="s">
        <v>508</v>
      </c>
      <c r="Q163" s="3" t="s">
        <v>516</v>
      </c>
      <c r="R163" s="3" t="s">
        <v>518</v>
      </c>
      <c r="S163" s="10">
        <v>22.118417999999998</v>
      </c>
      <c r="T163" s="12">
        <v>-2.65E-3</v>
      </c>
      <c r="U163" s="12">
        <v>-1.244461</v>
      </c>
      <c r="V163" s="12">
        <v>-1.3483E-2</v>
      </c>
      <c r="W163">
        <v>-1.3251000000000001E-2</v>
      </c>
      <c r="X163">
        <v>-6.2223040000000003</v>
      </c>
      <c r="Y163">
        <v>-6.7414000000000002E-2</v>
      </c>
      <c r="Z163" s="3" t="s">
        <v>508</v>
      </c>
      <c r="AA163" s="3" t="s">
        <v>503</v>
      </c>
      <c r="AB163" s="3" t="s">
        <v>518</v>
      </c>
      <c r="AC163" s="3" t="s">
        <v>691</v>
      </c>
    </row>
    <row r="164" spans="1:29" x14ac:dyDescent="0.2">
      <c r="A164" s="3" t="s">
        <v>230</v>
      </c>
      <c r="B164">
        <v>3780075939.1862922</v>
      </c>
      <c r="C164" s="8">
        <f t="shared" si="6"/>
        <v>927.47321319580078</v>
      </c>
      <c r="D164" s="3" t="s">
        <v>503</v>
      </c>
      <c r="E164" s="8">
        <v>393.00024875031164</v>
      </c>
      <c r="F164" s="8">
        <v>-438.73977007028634</v>
      </c>
      <c r="G164" s="8">
        <v>312.49991482115632</v>
      </c>
      <c r="H164" s="8">
        <f t="shared" si="7"/>
        <v>9.9998547486585103</v>
      </c>
      <c r="I164" s="8">
        <f t="shared" si="8"/>
        <v>60.001215922188102</v>
      </c>
      <c r="J164" s="3" t="s">
        <v>508</v>
      </c>
      <c r="K164">
        <v>3780075938.0128894</v>
      </c>
      <c r="L164">
        <v>3780075939.1093183</v>
      </c>
      <c r="M164">
        <v>1.4360150098800659</v>
      </c>
      <c r="N164">
        <v>5.0430002212524414</v>
      </c>
      <c r="O164">
        <v>0</v>
      </c>
      <c r="P164" s="3" t="s">
        <v>508</v>
      </c>
      <c r="Q164" s="3" t="s">
        <v>516</v>
      </c>
      <c r="R164" s="3" t="s">
        <v>518</v>
      </c>
      <c r="S164" s="10">
        <v>22.103566000000001</v>
      </c>
      <c r="T164" s="12">
        <v>-1.0557E-2</v>
      </c>
      <c r="U164" s="12">
        <v>-1.2564200000000001</v>
      </c>
      <c r="V164" s="12">
        <v>-1.6671999999999999E-2</v>
      </c>
      <c r="W164">
        <v>-5.2783999999999998E-2</v>
      </c>
      <c r="X164">
        <v>-6.2820989999999997</v>
      </c>
      <c r="Y164">
        <v>-8.3358000000000002E-2</v>
      </c>
      <c r="Z164" s="3" t="s">
        <v>508</v>
      </c>
      <c r="AA164" s="3" t="s">
        <v>503</v>
      </c>
      <c r="AB164" s="3" t="s">
        <v>518</v>
      </c>
      <c r="AC164" s="3" t="s">
        <v>692</v>
      </c>
    </row>
    <row r="165" spans="1:29" x14ac:dyDescent="0.2">
      <c r="A165" s="3" t="s">
        <v>231</v>
      </c>
      <c r="B165">
        <v>3780075943.6425648</v>
      </c>
      <c r="C165" s="8">
        <f t="shared" si="6"/>
        <v>931.92948579788208</v>
      </c>
      <c r="D165" s="3" t="s">
        <v>503</v>
      </c>
      <c r="E165" s="8">
        <v>392.9999451287116</v>
      </c>
      <c r="F165" s="8">
        <v>-438.73985641608635</v>
      </c>
      <c r="G165" s="8">
        <v>307.4999086041563</v>
      </c>
      <c r="H165" s="8">
        <f t="shared" si="7"/>
        <v>9.9999317802620595</v>
      </c>
      <c r="I165" s="8">
        <f t="shared" si="8"/>
        <v>59.999461979016772</v>
      </c>
      <c r="J165" s="3" t="s">
        <v>508</v>
      </c>
      <c r="K165">
        <v>3780075942.5229802</v>
      </c>
      <c r="L165">
        <v>3780075943.5560265</v>
      </c>
      <c r="M165">
        <v>1.4360150098800659</v>
      </c>
      <c r="N165">
        <v>5.0489997863769531</v>
      </c>
      <c r="O165">
        <v>0</v>
      </c>
      <c r="P165" s="3" t="s">
        <v>508</v>
      </c>
      <c r="Q165" s="3" t="s">
        <v>516</v>
      </c>
      <c r="R165" s="3" t="s">
        <v>518</v>
      </c>
      <c r="S165" s="10">
        <v>22.074824</v>
      </c>
      <c r="T165" s="12">
        <v>-2.2055999999999999E-2</v>
      </c>
      <c r="U165" s="12">
        <v>-1.2783059999999999</v>
      </c>
      <c r="V165" s="12">
        <v>-2.2096999999999999E-2</v>
      </c>
      <c r="W165">
        <v>-0.11028</v>
      </c>
      <c r="X165">
        <v>-6.3915319999999998</v>
      </c>
      <c r="Y165">
        <v>-0.110485</v>
      </c>
      <c r="Z165" s="3" t="s">
        <v>508</v>
      </c>
      <c r="AA165" s="3" t="s">
        <v>503</v>
      </c>
      <c r="AB165" s="3" t="s">
        <v>518</v>
      </c>
      <c r="AC165" s="3" t="s">
        <v>693</v>
      </c>
    </row>
    <row r="166" spans="1:29" x14ac:dyDescent="0.2">
      <c r="A166" s="3" t="s">
        <v>232</v>
      </c>
      <c r="B166">
        <v>3780075948.1471438</v>
      </c>
      <c r="C166" s="8">
        <f t="shared" si="6"/>
        <v>936.4340648651123</v>
      </c>
      <c r="D166" s="3" t="s">
        <v>503</v>
      </c>
      <c r="E166" s="8">
        <v>392.99996675311161</v>
      </c>
      <c r="F166" s="8">
        <v>-438.73994247448638</v>
      </c>
      <c r="G166" s="8">
        <v>302.49989471315627</v>
      </c>
      <c r="H166" s="8">
        <f t="shared" si="7"/>
        <v>9.9998464395806561</v>
      </c>
      <c r="I166" s="8">
        <f t="shared" si="8"/>
        <v>59.999322731990311</v>
      </c>
      <c r="J166" s="3" t="s">
        <v>508</v>
      </c>
      <c r="K166">
        <v>3780075947.0654926</v>
      </c>
      <c r="L166">
        <v>3780075948.1060257</v>
      </c>
      <c r="M166">
        <v>1.4360150098800659</v>
      </c>
      <c r="N166">
        <v>5.0390000343322754</v>
      </c>
      <c r="O166">
        <v>0</v>
      </c>
      <c r="P166" s="3" t="s">
        <v>508</v>
      </c>
      <c r="Q166" s="3" t="s">
        <v>516</v>
      </c>
      <c r="R166" s="3" t="s">
        <v>518</v>
      </c>
      <c r="S166" s="10">
        <v>22.073796000000002</v>
      </c>
      <c r="T166" s="12">
        <v>-2.8199999999999999E-2</v>
      </c>
      <c r="U166" s="12">
        <v>-1.3129820000000001</v>
      </c>
      <c r="V166" s="12">
        <v>-3.0075000000000001E-2</v>
      </c>
      <c r="W166">
        <v>-0.14099900000000001</v>
      </c>
      <c r="X166">
        <v>-6.5649110000000004</v>
      </c>
      <c r="Y166">
        <v>-0.15037500000000001</v>
      </c>
      <c r="Z166" s="3" t="s">
        <v>508</v>
      </c>
      <c r="AA166" s="3" t="s">
        <v>503</v>
      </c>
      <c r="AB166" s="3" t="s">
        <v>518</v>
      </c>
      <c r="AC166" s="3" t="s">
        <v>694</v>
      </c>
    </row>
    <row r="167" spans="1:29" x14ac:dyDescent="0.2">
      <c r="A167" s="3" t="s">
        <v>233</v>
      </c>
      <c r="B167">
        <v>3780075952.6884799</v>
      </c>
      <c r="C167" s="8">
        <f t="shared" si="6"/>
        <v>940.97540092468262</v>
      </c>
      <c r="D167" s="3" t="s">
        <v>503</v>
      </c>
      <c r="E167" s="8">
        <v>392.9999923899116</v>
      </c>
      <c r="F167" s="8">
        <v>-438.73971660588637</v>
      </c>
      <c r="G167" s="8">
        <v>297.49995045615628</v>
      </c>
      <c r="H167" s="8">
        <f t="shared" si="7"/>
        <v>10.000029228322376</v>
      </c>
      <c r="I167" s="8">
        <f t="shared" si="8"/>
        <v>60.000097018340135</v>
      </c>
      <c r="J167" s="3" t="s">
        <v>508</v>
      </c>
      <c r="K167">
        <v>3780075951.5216312</v>
      </c>
      <c r="L167">
        <v>3780075952.615324</v>
      </c>
      <c r="M167">
        <v>1.4360150098800659</v>
      </c>
      <c r="N167">
        <v>5.0409998893737793</v>
      </c>
      <c r="O167">
        <v>0</v>
      </c>
      <c r="P167" s="3" t="s">
        <v>508</v>
      </c>
      <c r="Q167" s="3" t="s">
        <v>516</v>
      </c>
      <c r="R167" s="3" t="s">
        <v>518</v>
      </c>
      <c r="S167" s="10">
        <v>22.1037</v>
      </c>
      <c r="T167" s="12">
        <v>-1.9349000000000002E-2</v>
      </c>
      <c r="U167" s="12">
        <v>-1.3501129999999999</v>
      </c>
      <c r="V167" s="12">
        <v>-3.8566999999999997E-2</v>
      </c>
      <c r="W167">
        <v>-9.6745999999999999E-2</v>
      </c>
      <c r="X167">
        <v>-6.7505649999999999</v>
      </c>
      <c r="Y167">
        <v>-0.19283400000000001</v>
      </c>
      <c r="Z167" s="3" t="s">
        <v>508</v>
      </c>
      <c r="AA167" s="3" t="s">
        <v>503</v>
      </c>
      <c r="AB167" s="3" t="s">
        <v>518</v>
      </c>
      <c r="AC167" s="3" t="s">
        <v>695</v>
      </c>
    </row>
    <row r="168" spans="1:29" x14ac:dyDescent="0.2">
      <c r="A168" s="3" t="s">
        <v>234</v>
      </c>
      <c r="B168">
        <v>3780075957.0675502</v>
      </c>
      <c r="C168" s="8">
        <f t="shared" si="6"/>
        <v>945.35447120666504</v>
      </c>
      <c r="D168" s="3" t="s">
        <v>503</v>
      </c>
      <c r="E168" s="8">
        <v>393.0000579883116</v>
      </c>
      <c r="F168" s="8">
        <v>-438.73968692888633</v>
      </c>
      <c r="G168" s="8">
        <v>292.49995052915631</v>
      </c>
      <c r="H168" s="8">
        <f t="shared" si="7"/>
        <v>10.000022130472942</v>
      </c>
      <c r="I168" s="8">
        <f t="shared" si="8"/>
        <v>60.000507532794558</v>
      </c>
      <c r="J168" s="3" t="s">
        <v>508</v>
      </c>
      <c r="K168">
        <v>3780075956.0065689</v>
      </c>
      <c r="L168">
        <v>3780075957.0280862</v>
      </c>
      <c r="M168">
        <v>1.4360150098800659</v>
      </c>
      <c r="N168">
        <v>5.0440001487731934</v>
      </c>
      <c r="O168">
        <v>0</v>
      </c>
      <c r="P168" s="3" t="s">
        <v>508</v>
      </c>
      <c r="Q168" s="3" t="s">
        <v>516</v>
      </c>
      <c r="R168" s="3" t="s">
        <v>518</v>
      </c>
      <c r="S168" s="10">
        <v>22.121376000000001</v>
      </c>
      <c r="T168" s="12">
        <v>2.81E-4</v>
      </c>
      <c r="U168" s="12">
        <v>-1.3717619999999999</v>
      </c>
      <c r="V168" s="12">
        <v>-4.4230999999999999E-2</v>
      </c>
      <c r="W168">
        <v>1.403E-3</v>
      </c>
      <c r="X168">
        <v>-6.8588100000000001</v>
      </c>
      <c r="Y168">
        <v>-0.22115299999999999</v>
      </c>
      <c r="Z168" s="3" t="s">
        <v>508</v>
      </c>
      <c r="AA168" s="3" t="s">
        <v>503</v>
      </c>
      <c r="AB168" s="3" t="s">
        <v>518</v>
      </c>
      <c r="AC168" s="3" t="s">
        <v>696</v>
      </c>
    </row>
    <row r="169" spans="1:29" x14ac:dyDescent="0.2">
      <c r="A169" s="3" t="s">
        <v>235</v>
      </c>
      <c r="B169">
        <v>3780075961.5683322</v>
      </c>
      <c r="C169" s="8">
        <f t="shared" si="6"/>
        <v>949.85525321960449</v>
      </c>
      <c r="D169" s="3" t="s">
        <v>503</v>
      </c>
      <c r="E169" s="8">
        <v>392.99997327211162</v>
      </c>
      <c r="F169" s="8">
        <v>-438.73998356668636</v>
      </c>
      <c r="G169" s="8">
        <v>287.50003250315626</v>
      </c>
      <c r="H169" s="8">
        <f t="shared" si="7"/>
        <v>9.9998075933919885</v>
      </c>
      <c r="I169" s="8">
        <f t="shared" si="8"/>
        <v>59.999237353983858</v>
      </c>
      <c r="J169" s="3" t="s">
        <v>508</v>
      </c>
      <c r="K169">
        <v>3780075960.480588</v>
      </c>
      <c r="L169">
        <v>3780075961.512187</v>
      </c>
      <c r="M169">
        <v>1.4360150098800659</v>
      </c>
      <c r="N169">
        <v>5.0489997863769531</v>
      </c>
      <c r="O169">
        <v>0</v>
      </c>
      <c r="P169" s="3" t="s">
        <v>508</v>
      </c>
      <c r="Q169" s="3" t="s">
        <v>516</v>
      </c>
      <c r="R169" s="3" t="s">
        <v>518</v>
      </c>
      <c r="S169" s="10">
        <v>22.143681999999998</v>
      </c>
      <c r="T169" s="12">
        <v>2.1288000000000001E-2</v>
      </c>
      <c r="U169" s="12">
        <v>-1.376236</v>
      </c>
      <c r="V169" s="12">
        <v>-4.4571E-2</v>
      </c>
      <c r="W169">
        <v>0.106438</v>
      </c>
      <c r="X169">
        <v>-6.8811819999999999</v>
      </c>
      <c r="Y169">
        <v>-0.222853</v>
      </c>
      <c r="Z169" s="3" t="s">
        <v>508</v>
      </c>
      <c r="AA169" s="3" t="s">
        <v>503</v>
      </c>
      <c r="AB169" s="3" t="s">
        <v>518</v>
      </c>
      <c r="AC169" s="3" t="s">
        <v>697</v>
      </c>
    </row>
    <row r="170" spans="1:29" x14ac:dyDescent="0.2">
      <c r="A170" s="3" t="s">
        <v>236</v>
      </c>
      <c r="B170">
        <v>3780075969.8149529</v>
      </c>
      <c r="C170" s="8">
        <f t="shared" si="6"/>
        <v>958.10187387466431</v>
      </c>
      <c r="D170" s="3" t="s">
        <v>503</v>
      </c>
      <c r="E170" s="8">
        <v>390.49990926811159</v>
      </c>
      <c r="F170" s="8">
        <v>-434.40970873558638</v>
      </c>
      <c r="G170" s="8">
        <v>287.50016544469548</v>
      </c>
      <c r="H170" s="8">
        <f t="shared" si="7"/>
        <v>14.999967603993639</v>
      </c>
      <c r="I170" s="8">
        <f t="shared" si="8"/>
        <v>59.999579049024916</v>
      </c>
      <c r="J170" s="3" t="s">
        <v>508</v>
      </c>
      <c r="K170">
        <v>3780075968.6318922</v>
      </c>
      <c r="L170">
        <v>3780075969.7398162</v>
      </c>
      <c r="M170">
        <v>1.4360150098800659</v>
      </c>
      <c r="N170">
        <v>5.0520000457763672</v>
      </c>
      <c r="O170">
        <v>0</v>
      </c>
      <c r="P170" s="3" t="s">
        <v>508</v>
      </c>
      <c r="Q170" s="3" t="s">
        <v>516</v>
      </c>
      <c r="R170" s="3" t="s">
        <v>518</v>
      </c>
      <c r="S170" s="10">
        <v>22.102761999999998</v>
      </c>
      <c r="T170" s="12">
        <v>2.4479999999999998E-2</v>
      </c>
      <c r="U170" s="12">
        <v>-1.4652000000000001</v>
      </c>
      <c r="V170" s="12">
        <v>-0.13913700000000001</v>
      </c>
      <c r="W170">
        <v>0.12239899999999999</v>
      </c>
      <c r="X170">
        <v>-7.3259990000000004</v>
      </c>
      <c r="Y170">
        <v>-0.69568300000000005</v>
      </c>
      <c r="Z170" s="3" t="s">
        <v>508</v>
      </c>
      <c r="AA170" s="3" t="s">
        <v>503</v>
      </c>
      <c r="AB170" s="3" t="s">
        <v>518</v>
      </c>
      <c r="AC170" s="3" t="s">
        <v>698</v>
      </c>
    </row>
    <row r="171" spans="1:29" x14ac:dyDescent="0.2">
      <c r="A171" s="3" t="s">
        <v>237</v>
      </c>
      <c r="B171">
        <v>3780075974.2406263</v>
      </c>
      <c r="C171" s="8">
        <f t="shared" si="6"/>
        <v>962.52754735946655</v>
      </c>
      <c r="D171" s="3" t="s">
        <v>503</v>
      </c>
      <c r="E171" s="8">
        <v>390.49999398431157</v>
      </c>
      <c r="F171" s="8">
        <v>-434.4094120977864</v>
      </c>
      <c r="G171" s="8">
        <v>292.50008347069547</v>
      </c>
      <c r="H171" s="8">
        <f t="shared" si="7"/>
        <v>15.000182141577492</v>
      </c>
      <c r="I171" s="8">
        <f t="shared" si="8"/>
        <v>60.000425821603343</v>
      </c>
      <c r="J171" s="3" t="s">
        <v>508</v>
      </c>
      <c r="K171">
        <v>3780075973.1450424</v>
      </c>
      <c r="L171">
        <v>3780075974.1965122</v>
      </c>
      <c r="M171">
        <v>1.4360150098800659</v>
      </c>
      <c r="N171">
        <v>5.0510001182556152</v>
      </c>
      <c r="O171">
        <v>0</v>
      </c>
      <c r="P171" s="3" t="s">
        <v>508</v>
      </c>
      <c r="Q171" s="3" t="s">
        <v>516</v>
      </c>
      <c r="R171" s="3" t="s">
        <v>518</v>
      </c>
      <c r="S171" s="10">
        <v>22.087440000000001</v>
      </c>
      <c r="T171" s="12">
        <v>-7.7099999999999998E-3</v>
      </c>
      <c r="U171" s="12">
        <v>-1.462267</v>
      </c>
      <c r="V171" s="12">
        <v>-0.13554099999999999</v>
      </c>
      <c r="W171">
        <v>-3.8551000000000002E-2</v>
      </c>
      <c r="X171">
        <v>-7.3113359999999998</v>
      </c>
      <c r="Y171">
        <v>-0.67770699999999995</v>
      </c>
      <c r="Z171" s="3" t="s">
        <v>508</v>
      </c>
      <c r="AA171" s="3" t="s">
        <v>503</v>
      </c>
      <c r="AB171" s="3" t="s">
        <v>518</v>
      </c>
      <c r="AC171" s="3" t="s">
        <v>699</v>
      </c>
    </row>
    <row r="172" spans="1:29" x14ac:dyDescent="0.2">
      <c r="A172" s="3" t="s">
        <v>238</v>
      </c>
      <c r="B172">
        <v>3780075978.7202015</v>
      </c>
      <c r="C172" s="8">
        <f t="shared" si="6"/>
        <v>967.00712251663208</v>
      </c>
      <c r="D172" s="3" t="s">
        <v>503</v>
      </c>
      <c r="E172" s="8">
        <v>390.49992838591163</v>
      </c>
      <c r="F172" s="8">
        <v>-434.40944177478633</v>
      </c>
      <c r="G172" s="8">
        <v>297.50008339769551</v>
      </c>
      <c r="H172" s="8">
        <f t="shared" si="7"/>
        <v>15.000189239443616</v>
      </c>
      <c r="I172" s="8">
        <f t="shared" si="8"/>
        <v>60.000152147992203</v>
      </c>
      <c r="J172" s="3" t="s">
        <v>508</v>
      </c>
      <c r="K172">
        <v>3780075977.6902857</v>
      </c>
      <c r="L172">
        <v>3780075978.6898098</v>
      </c>
      <c r="M172">
        <v>1.4360150098800659</v>
      </c>
      <c r="N172">
        <v>5.0440001487731934</v>
      </c>
      <c r="O172">
        <v>0</v>
      </c>
      <c r="P172" s="3" t="s">
        <v>508</v>
      </c>
      <c r="Q172" s="3" t="s">
        <v>516</v>
      </c>
      <c r="R172" s="3" t="s">
        <v>518</v>
      </c>
      <c r="S172" s="10">
        <v>22.094723999999999</v>
      </c>
      <c r="T172" s="12">
        <v>-4.7405000000000003E-2</v>
      </c>
      <c r="U172" s="12">
        <v>-1.429684</v>
      </c>
      <c r="V172" s="12">
        <v>-0.11741</v>
      </c>
      <c r="W172">
        <v>-0.23702400000000001</v>
      </c>
      <c r="X172">
        <v>-7.1484180000000004</v>
      </c>
      <c r="Y172">
        <v>-0.58704800000000001</v>
      </c>
      <c r="Z172" s="3" t="s">
        <v>508</v>
      </c>
      <c r="AA172" s="3" t="s">
        <v>503</v>
      </c>
      <c r="AB172" s="3" t="s">
        <v>518</v>
      </c>
      <c r="AC172" s="3" t="s">
        <v>700</v>
      </c>
    </row>
    <row r="173" spans="1:29" x14ac:dyDescent="0.2">
      <c r="A173" s="3" t="s">
        <v>239</v>
      </c>
      <c r="B173">
        <v>3780075983.4078727</v>
      </c>
      <c r="C173" s="8">
        <f t="shared" si="6"/>
        <v>971.69479370117188</v>
      </c>
      <c r="D173" s="3" t="s">
        <v>503</v>
      </c>
      <c r="E173" s="8">
        <v>390.49990274911158</v>
      </c>
      <c r="F173" s="8">
        <v>-434.40966764338634</v>
      </c>
      <c r="G173" s="8">
        <v>302.50002765469549</v>
      </c>
      <c r="H173" s="8">
        <f t="shared" si="7"/>
        <v>15.000006450267517</v>
      </c>
      <c r="I173" s="8">
        <f t="shared" si="8"/>
        <v>59.999635965912574</v>
      </c>
      <c r="J173" s="3" t="s">
        <v>508</v>
      </c>
      <c r="K173">
        <v>3780075982.2149887</v>
      </c>
      <c r="L173">
        <v>3780075983.3608866</v>
      </c>
      <c r="M173">
        <v>1.4360150098800659</v>
      </c>
      <c r="N173">
        <v>5.0460000038146973</v>
      </c>
      <c r="O173">
        <v>0</v>
      </c>
      <c r="P173" s="3" t="s">
        <v>508</v>
      </c>
      <c r="Q173" s="3" t="s">
        <v>516</v>
      </c>
      <c r="R173" s="3" t="s">
        <v>518</v>
      </c>
      <c r="S173" s="10">
        <v>22.091785999999999</v>
      </c>
      <c r="T173" s="12">
        <v>-6.7197999999999994E-2</v>
      </c>
      <c r="U173" s="12">
        <v>-1.3562160000000001</v>
      </c>
      <c r="V173" s="12">
        <v>-9.3359999999999999E-2</v>
      </c>
      <c r="W173">
        <v>-0.33599200000000001</v>
      </c>
      <c r="X173">
        <v>-6.7810790000000001</v>
      </c>
      <c r="Y173">
        <v>-0.46680199999999999</v>
      </c>
      <c r="Z173" s="3" t="s">
        <v>508</v>
      </c>
      <c r="AA173" s="3" t="s">
        <v>503</v>
      </c>
      <c r="AB173" s="3" t="s">
        <v>518</v>
      </c>
      <c r="AC173" s="3" t="s">
        <v>701</v>
      </c>
    </row>
    <row r="174" spans="1:29" x14ac:dyDescent="0.2">
      <c r="A174" s="3" t="s">
        <v>240</v>
      </c>
      <c r="B174">
        <v>3780075987.771112</v>
      </c>
      <c r="C174" s="8">
        <f t="shared" si="6"/>
        <v>976.05803298950195</v>
      </c>
      <c r="D174" s="3" t="s">
        <v>503</v>
      </c>
      <c r="E174" s="8">
        <v>390.49988112471158</v>
      </c>
      <c r="F174" s="8">
        <v>-434.40958158498637</v>
      </c>
      <c r="G174" s="8">
        <v>307.50004154569552</v>
      </c>
      <c r="H174" s="8">
        <f t="shared" si="7"/>
        <v>15.00009179107189</v>
      </c>
      <c r="I174" s="8">
        <f t="shared" si="8"/>
        <v>59.999728794279982</v>
      </c>
      <c r="J174" s="3" t="s">
        <v>508</v>
      </c>
      <c r="K174">
        <v>3780075986.661387</v>
      </c>
      <c r="L174">
        <v>3780075987.7190928</v>
      </c>
      <c r="M174">
        <v>1.4360150098800659</v>
      </c>
      <c r="N174">
        <v>5.0409998893737793</v>
      </c>
      <c r="O174">
        <v>0</v>
      </c>
      <c r="P174" s="3" t="s">
        <v>508</v>
      </c>
      <c r="Q174" s="3" t="s">
        <v>516</v>
      </c>
      <c r="R174" s="3" t="s">
        <v>518</v>
      </c>
      <c r="S174" s="10">
        <v>22.102150000000002</v>
      </c>
      <c r="T174" s="12">
        <v>-4.4672000000000003E-2</v>
      </c>
      <c r="U174" s="12">
        <v>-1.2961549999999999</v>
      </c>
      <c r="V174" s="12">
        <v>-7.2487999999999997E-2</v>
      </c>
      <c r="W174">
        <v>-0.223359</v>
      </c>
      <c r="X174">
        <v>-6.4807769999999998</v>
      </c>
      <c r="Y174">
        <v>-0.36243999999999998</v>
      </c>
      <c r="Z174" s="3" t="s">
        <v>508</v>
      </c>
      <c r="AA174" s="3" t="s">
        <v>503</v>
      </c>
      <c r="AB174" s="3" t="s">
        <v>518</v>
      </c>
      <c r="AC174" s="3" t="s">
        <v>702</v>
      </c>
    </row>
    <row r="175" spans="1:29" x14ac:dyDescent="0.2">
      <c r="A175" s="3" t="s">
        <v>241</v>
      </c>
      <c r="B175">
        <v>3780075992.229816</v>
      </c>
      <c r="C175" s="8">
        <f t="shared" si="6"/>
        <v>980.51673698425293</v>
      </c>
      <c r="D175" s="3" t="s">
        <v>503</v>
      </c>
      <c r="E175" s="8">
        <v>390.50018474631162</v>
      </c>
      <c r="F175" s="8">
        <v>-434.40949523918636</v>
      </c>
      <c r="G175" s="8">
        <v>312.50004776269554</v>
      </c>
      <c r="H175" s="8">
        <f t="shared" si="7"/>
        <v>15.000014759332016</v>
      </c>
      <c r="I175" s="8">
        <f t="shared" si="8"/>
        <v>60.000898072963025</v>
      </c>
      <c r="J175" s="3" t="s">
        <v>508</v>
      </c>
      <c r="K175">
        <v>3780075991.1581864</v>
      </c>
      <c r="L175">
        <v>3780075992.1879978</v>
      </c>
      <c r="M175">
        <v>1.4360150098800659</v>
      </c>
      <c r="N175">
        <v>5.0520000457763672</v>
      </c>
      <c r="O175">
        <v>0</v>
      </c>
      <c r="P175" s="3" t="s">
        <v>508</v>
      </c>
      <c r="Q175" s="3" t="s">
        <v>516</v>
      </c>
      <c r="R175" s="3" t="s">
        <v>518</v>
      </c>
      <c r="S175" s="10">
        <v>22.123116</v>
      </c>
      <c r="T175" s="12">
        <v>-1.9043000000000001E-2</v>
      </c>
      <c r="U175" s="12">
        <v>-1.272597</v>
      </c>
      <c r="V175" s="12">
        <v>-5.7585999999999998E-2</v>
      </c>
      <c r="W175">
        <v>-9.5214999999999994E-2</v>
      </c>
      <c r="X175">
        <v>-6.3629860000000003</v>
      </c>
      <c r="Y175">
        <v>-0.28793000000000002</v>
      </c>
      <c r="Z175" s="3" t="s">
        <v>508</v>
      </c>
      <c r="AA175" s="3" t="s">
        <v>503</v>
      </c>
      <c r="AB175" s="3" t="s">
        <v>518</v>
      </c>
      <c r="AC175" s="3" t="s">
        <v>703</v>
      </c>
    </row>
    <row r="176" spans="1:29" x14ac:dyDescent="0.2">
      <c r="A176" s="3" t="s">
        <v>242</v>
      </c>
      <c r="B176">
        <v>3780075996.8158145</v>
      </c>
      <c r="C176" s="8">
        <f t="shared" si="6"/>
        <v>985.10273551940918</v>
      </c>
      <c r="D176" s="3" t="s">
        <v>503</v>
      </c>
      <c r="E176" s="8">
        <v>390.49995967091161</v>
      </c>
      <c r="F176" s="8">
        <v>-434.40965841358638</v>
      </c>
      <c r="G176" s="8">
        <v>317.5001076986955</v>
      </c>
      <c r="H176" s="8">
        <f t="shared" si="7"/>
        <v>14.999985982315408</v>
      </c>
      <c r="I176" s="8">
        <f t="shared" si="8"/>
        <v>59.999841889131304</v>
      </c>
      <c r="J176" s="3" t="s">
        <v>508</v>
      </c>
      <c r="K176">
        <v>3780075995.6372695</v>
      </c>
      <c r="L176">
        <v>3780075996.7287874</v>
      </c>
      <c r="M176">
        <v>1.4360150098800659</v>
      </c>
      <c r="N176">
        <v>5.0440001487731934</v>
      </c>
      <c r="O176">
        <v>0</v>
      </c>
      <c r="P176" s="3" t="s">
        <v>508</v>
      </c>
      <c r="Q176" s="3" t="s">
        <v>516</v>
      </c>
      <c r="R176" s="3" t="s">
        <v>518</v>
      </c>
      <c r="S176" s="10">
        <v>22.153210000000001</v>
      </c>
      <c r="T176" s="12">
        <v>-6.1310000000000002E-3</v>
      </c>
      <c r="U176" s="12">
        <v>-1.265417</v>
      </c>
      <c r="V176" s="12">
        <v>-4.9581E-2</v>
      </c>
      <c r="W176">
        <v>-3.0657E-2</v>
      </c>
      <c r="X176">
        <v>-6.327083</v>
      </c>
      <c r="Y176">
        <v>-0.24790599999999999</v>
      </c>
      <c r="Z176" s="3" t="s">
        <v>508</v>
      </c>
      <c r="AA176" s="3" t="s">
        <v>503</v>
      </c>
      <c r="AB176" s="3" t="s">
        <v>518</v>
      </c>
      <c r="AC176" s="3" t="s">
        <v>704</v>
      </c>
    </row>
    <row r="177" spans="1:29" x14ac:dyDescent="0.2">
      <c r="A177" s="3" t="s">
        <v>243</v>
      </c>
      <c r="B177">
        <v>3780076001.2432647</v>
      </c>
      <c r="C177" s="8">
        <f t="shared" si="6"/>
        <v>989.53018569946289</v>
      </c>
      <c r="D177" s="3" t="s">
        <v>503</v>
      </c>
      <c r="E177" s="8">
        <v>390.4998625041116</v>
      </c>
      <c r="F177" s="8">
        <v>-434.40975241378635</v>
      </c>
      <c r="G177" s="8">
        <v>322.49995953369546</v>
      </c>
      <c r="H177" s="8">
        <f t="shared" si="7"/>
        <v>14.999953160205536</v>
      </c>
      <c r="I177" s="8">
        <f t="shared" si="8"/>
        <v>59.99934093434215</v>
      </c>
      <c r="J177" s="3" t="s">
        <v>508</v>
      </c>
      <c r="K177">
        <v>3780076000.1600914</v>
      </c>
      <c r="L177">
        <v>3780076001.1920614</v>
      </c>
      <c r="M177">
        <v>1.4360150098800659</v>
      </c>
      <c r="N177">
        <v>5.0469999313354492</v>
      </c>
      <c r="O177">
        <v>0</v>
      </c>
      <c r="P177" s="3" t="s">
        <v>508</v>
      </c>
      <c r="Q177" s="3" t="s">
        <v>516</v>
      </c>
      <c r="R177" s="3" t="s">
        <v>518</v>
      </c>
      <c r="S177" s="10">
        <v>22.163513999999999</v>
      </c>
      <c r="T177" s="12">
        <v>-3.4280000000000001E-3</v>
      </c>
      <c r="U177" s="12">
        <v>-1.2617719999999999</v>
      </c>
      <c r="V177" s="12">
        <v>-4.5259000000000001E-2</v>
      </c>
      <c r="W177">
        <v>-1.7139000000000001E-2</v>
      </c>
      <c r="X177">
        <v>-6.308859</v>
      </c>
      <c r="Y177">
        <v>-0.226294</v>
      </c>
      <c r="Z177" s="3" t="s">
        <v>508</v>
      </c>
      <c r="AA177" s="3" t="s">
        <v>503</v>
      </c>
      <c r="AB177" s="3" t="s">
        <v>518</v>
      </c>
      <c r="AC177" s="3" t="s">
        <v>705</v>
      </c>
    </row>
    <row r="178" spans="1:29" x14ac:dyDescent="0.2">
      <c r="A178" s="3" t="s">
        <v>244</v>
      </c>
      <c r="B178">
        <v>3780076005.7278657</v>
      </c>
      <c r="C178" s="8">
        <f t="shared" si="6"/>
        <v>994.01478672027588</v>
      </c>
      <c r="D178" s="3" t="s">
        <v>503</v>
      </c>
      <c r="E178" s="8">
        <v>390.49989857631158</v>
      </c>
      <c r="F178" s="8">
        <v>-434.40937300338635</v>
      </c>
      <c r="G178" s="8">
        <v>327.5000743946955</v>
      </c>
      <c r="H178" s="8">
        <f t="shared" si="7"/>
        <v>15.000263702040703</v>
      </c>
      <c r="I178" s="8">
        <f t="shared" si="8"/>
        <v>60.000184881276482</v>
      </c>
      <c r="J178" s="3" t="s">
        <v>508</v>
      </c>
      <c r="K178">
        <v>3780076004.6444664</v>
      </c>
      <c r="L178">
        <v>3780076005.683012</v>
      </c>
      <c r="M178">
        <v>1.4360150098800659</v>
      </c>
      <c r="N178">
        <v>5.0489997863769531</v>
      </c>
      <c r="O178">
        <v>0</v>
      </c>
      <c r="P178" s="3" t="s">
        <v>508</v>
      </c>
      <c r="Q178" s="3" t="s">
        <v>516</v>
      </c>
      <c r="R178" s="3" t="s">
        <v>518</v>
      </c>
      <c r="S178" s="10">
        <v>22.141577999999999</v>
      </c>
      <c r="T178" s="12">
        <v>-7.7770000000000001E-3</v>
      </c>
      <c r="U178" s="12">
        <v>-1.2576909999999999</v>
      </c>
      <c r="V178" s="12">
        <v>-4.2365E-2</v>
      </c>
      <c r="W178">
        <v>-3.8883000000000001E-2</v>
      </c>
      <c r="X178">
        <v>-6.2884549999999999</v>
      </c>
      <c r="Y178">
        <v>-0.21182599999999999</v>
      </c>
      <c r="Z178" s="3" t="s">
        <v>508</v>
      </c>
      <c r="AA178" s="3" t="s">
        <v>503</v>
      </c>
      <c r="AB178" s="3" t="s">
        <v>518</v>
      </c>
      <c r="AC178" s="3" t="s">
        <v>706</v>
      </c>
    </row>
    <row r="179" spans="1:29" x14ac:dyDescent="0.2">
      <c r="A179" s="3" t="s">
        <v>245</v>
      </c>
      <c r="B179">
        <v>3780076010.2898278</v>
      </c>
      <c r="C179" s="8">
        <f t="shared" si="6"/>
        <v>998.57674884796143</v>
      </c>
      <c r="D179" s="3" t="s">
        <v>503</v>
      </c>
      <c r="E179" s="8">
        <v>390.50007599871157</v>
      </c>
      <c r="F179" s="8">
        <v>-434.40955488631971</v>
      </c>
      <c r="G179" s="8">
        <v>332.50000354969546</v>
      </c>
      <c r="H179" s="8">
        <f t="shared" si="7"/>
        <v>15.000017475877881</v>
      </c>
      <c r="I179" s="8">
        <f t="shared" si="8"/>
        <v>60.000424421162613</v>
      </c>
      <c r="J179" s="3" t="s">
        <v>508</v>
      </c>
      <c r="K179">
        <v>3780076009.1118598</v>
      </c>
      <c r="L179">
        <v>3780076010.2448401</v>
      </c>
      <c r="M179">
        <v>1.4360150098800659</v>
      </c>
      <c r="N179">
        <v>5.0489997863769531</v>
      </c>
      <c r="O179">
        <v>0</v>
      </c>
      <c r="P179" s="3" t="s">
        <v>508</v>
      </c>
      <c r="Q179" s="3" t="s">
        <v>516</v>
      </c>
      <c r="R179" s="3" t="s">
        <v>518</v>
      </c>
      <c r="S179" s="10">
        <v>22.118442000000002</v>
      </c>
      <c r="T179" s="12">
        <v>-1.804E-2</v>
      </c>
      <c r="U179" s="12">
        <v>-1.249242</v>
      </c>
      <c r="V179" s="12">
        <v>-3.8406000000000003E-2</v>
      </c>
      <c r="W179">
        <v>-9.0198E-2</v>
      </c>
      <c r="X179">
        <v>-6.2462119999999999</v>
      </c>
      <c r="Y179">
        <v>-0.19203200000000001</v>
      </c>
      <c r="Z179" s="3" t="s">
        <v>508</v>
      </c>
      <c r="AA179" s="3" t="s">
        <v>503</v>
      </c>
      <c r="AB179" s="3" t="s">
        <v>518</v>
      </c>
      <c r="AC179" s="3" t="s">
        <v>707</v>
      </c>
    </row>
    <row r="180" spans="1:29" x14ac:dyDescent="0.2">
      <c r="A180" s="3" t="s">
        <v>246</v>
      </c>
      <c r="B180">
        <v>3780076014.693563</v>
      </c>
      <c r="C180" s="8">
        <f t="shared" si="6"/>
        <v>1002.9804840087891</v>
      </c>
      <c r="D180" s="3" t="s">
        <v>503</v>
      </c>
      <c r="E180" s="8">
        <v>390.5002251935116</v>
      </c>
      <c r="F180" s="8">
        <v>-434.40965477838637</v>
      </c>
      <c r="G180" s="8">
        <v>337.50015440669551</v>
      </c>
      <c r="H180" s="8">
        <f t="shared" si="7"/>
        <v>14.999856370136939</v>
      </c>
      <c r="I180" s="8">
        <f t="shared" si="8"/>
        <v>60.000727180963104</v>
      </c>
      <c r="J180" s="3" t="s">
        <v>508</v>
      </c>
      <c r="K180">
        <v>3780076013.5991201</v>
      </c>
      <c r="L180">
        <v>3780076014.6415458</v>
      </c>
      <c r="M180">
        <v>1.4360150098800659</v>
      </c>
      <c r="N180">
        <v>5.0469999313354492</v>
      </c>
      <c r="O180">
        <v>0</v>
      </c>
      <c r="P180" s="3" t="s">
        <v>508</v>
      </c>
      <c r="Q180" s="3" t="s">
        <v>516</v>
      </c>
      <c r="R180" s="3" t="s">
        <v>518</v>
      </c>
      <c r="S180" s="10">
        <v>22.130047999999999</v>
      </c>
      <c r="T180" s="12">
        <v>-3.3928E-2</v>
      </c>
      <c r="U180" s="12">
        <v>-1.234971</v>
      </c>
      <c r="V180" s="12">
        <v>-3.3397000000000003E-2</v>
      </c>
      <c r="W180">
        <v>-0.16964099999999999</v>
      </c>
      <c r="X180">
        <v>-6.1748539999999998</v>
      </c>
      <c r="Y180">
        <v>-0.16698399999999999</v>
      </c>
      <c r="Z180" s="3" t="s">
        <v>508</v>
      </c>
      <c r="AA180" s="3" t="s">
        <v>503</v>
      </c>
      <c r="AB180" s="3" t="s">
        <v>518</v>
      </c>
      <c r="AC180" s="3" t="s">
        <v>708</v>
      </c>
    </row>
    <row r="181" spans="1:29" x14ac:dyDescent="0.2">
      <c r="A181" s="3" t="s">
        <v>247</v>
      </c>
      <c r="B181">
        <v>3780076019.2541928</v>
      </c>
      <c r="C181" s="8">
        <f t="shared" si="6"/>
        <v>1007.5411138534546</v>
      </c>
      <c r="D181" s="3" t="s">
        <v>503</v>
      </c>
      <c r="E181" s="8">
        <v>390.49976886111159</v>
      </c>
      <c r="F181" s="8">
        <v>-434.4098356239864</v>
      </c>
      <c r="G181" s="8">
        <v>342.50002645169548</v>
      </c>
      <c r="H181" s="8">
        <f t="shared" si="7"/>
        <v>14.999927921580278</v>
      </c>
      <c r="I181" s="8">
        <f t="shared" si="8"/>
        <v>59.998872242173427</v>
      </c>
      <c r="J181" s="3" t="s">
        <v>508</v>
      </c>
      <c r="K181">
        <v>3780076018.1782279</v>
      </c>
      <c r="L181">
        <v>3780076019.2094016</v>
      </c>
      <c r="M181">
        <v>1.4360150098800659</v>
      </c>
      <c r="N181">
        <v>5.0520000457763672</v>
      </c>
      <c r="O181">
        <v>0</v>
      </c>
      <c r="P181" s="3" t="s">
        <v>508</v>
      </c>
      <c r="Q181" s="3" t="s">
        <v>516</v>
      </c>
      <c r="R181" s="3" t="s">
        <v>518</v>
      </c>
      <c r="S181" s="10">
        <v>22.152951999999999</v>
      </c>
      <c r="T181" s="12">
        <v>-5.4435999999999998E-2</v>
      </c>
      <c r="U181" s="12">
        <v>-1.209997</v>
      </c>
      <c r="V181" s="12">
        <v>-2.6844E-2</v>
      </c>
      <c r="W181">
        <v>-0.272179</v>
      </c>
      <c r="X181">
        <v>-6.0499850000000004</v>
      </c>
      <c r="Y181">
        <v>-0.13422100000000001</v>
      </c>
      <c r="Z181" s="3" t="s">
        <v>508</v>
      </c>
      <c r="AA181" s="3" t="s">
        <v>503</v>
      </c>
      <c r="AB181" s="3" t="s">
        <v>518</v>
      </c>
      <c r="AC181" s="3" t="s">
        <v>709</v>
      </c>
    </row>
    <row r="182" spans="1:29" x14ac:dyDescent="0.2">
      <c r="A182" s="3" t="s">
        <v>248</v>
      </c>
      <c r="B182">
        <v>3780076068.4850254</v>
      </c>
      <c r="C182" s="8">
        <f t="shared" si="6"/>
        <v>1056.7719464302063</v>
      </c>
      <c r="D182" s="3" t="s">
        <v>503</v>
      </c>
      <c r="E182" s="8">
        <v>393.66998945661163</v>
      </c>
      <c r="F182" s="8">
        <v>-444.89997051569839</v>
      </c>
      <c r="G182" s="8">
        <v>287.4999619259392</v>
      </c>
      <c r="H182" s="8">
        <f t="shared" si="7"/>
        <v>4.9999138720813701</v>
      </c>
      <c r="I182" s="8">
        <f t="shared" si="8"/>
        <v>30.000985312788529</v>
      </c>
      <c r="J182" s="3" t="s">
        <v>508</v>
      </c>
      <c r="K182">
        <v>3780076067.2883534</v>
      </c>
      <c r="L182">
        <v>3780076068.436964</v>
      </c>
      <c r="M182">
        <v>1.4360150098800659</v>
      </c>
      <c r="N182">
        <v>5.0440001487731934</v>
      </c>
      <c r="O182">
        <v>0</v>
      </c>
      <c r="P182" s="3" t="s">
        <v>508</v>
      </c>
      <c r="Q182" s="3" t="s">
        <v>516</v>
      </c>
      <c r="R182" s="3" t="s">
        <v>518</v>
      </c>
      <c r="S182" s="10">
        <v>21.956662000000001</v>
      </c>
      <c r="T182" s="12">
        <v>1.6947E-2</v>
      </c>
      <c r="U182" s="12">
        <v>-1.301309</v>
      </c>
      <c r="V182" s="12">
        <v>8.5970000000000005E-3</v>
      </c>
      <c r="W182">
        <v>8.4737000000000007E-2</v>
      </c>
      <c r="X182">
        <v>-6.5065460000000002</v>
      </c>
      <c r="Y182">
        <v>4.2986000000000003E-2</v>
      </c>
      <c r="Z182" s="3" t="s">
        <v>508</v>
      </c>
      <c r="AA182" s="3" t="s">
        <v>503</v>
      </c>
      <c r="AB182" s="3" t="s">
        <v>518</v>
      </c>
      <c r="AC182" s="3" t="s">
        <v>710</v>
      </c>
    </row>
    <row r="183" spans="1:29" x14ac:dyDescent="0.2">
      <c r="A183" s="3" t="s">
        <v>249</v>
      </c>
      <c r="B183">
        <v>3780076072.8050594</v>
      </c>
      <c r="C183" s="8">
        <f t="shared" si="6"/>
        <v>1061.0919804573059</v>
      </c>
      <c r="D183" s="3" t="s">
        <v>503</v>
      </c>
      <c r="E183" s="8">
        <v>393.67007417281161</v>
      </c>
      <c r="F183" s="8">
        <v>-444.9001738778984</v>
      </c>
      <c r="G183" s="8">
        <v>292.49987995193919</v>
      </c>
      <c r="H183" s="8">
        <f t="shared" si="7"/>
        <v>4.9997388241481664</v>
      </c>
      <c r="I183" s="8">
        <f t="shared" si="8"/>
        <v>29.99945250287913</v>
      </c>
      <c r="J183" s="3" t="s">
        <v>508</v>
      </c>
      <c r="K183">
        <v>3780076071.7311058</v>
      </c>
      <c r="L183">
        <v>3780076072.756959</v>
      </c>
      <c r="M183">
        <v>1.4360150098800659</v>
      </c>
      <c r="N183">
        <v>5.0539999008178711</v>
      </c>
      <c r="O183">
        <v>0</v>
      </c>
      <c r="P183" s="3" t="s">
        <v>508</v>
      </c>
      <c r="Q183" s="3" t="s">
        <v>516</v>
      </c>
      <c r="R183" s="3" t="s">
        <v>518</v>
      </c>
      <c r="S183" s="10">
        <v>21.975937999999999</v>
      </c>
      <c r="T183" s="12">
        <v>1.0928E-2</v>
      </c>
      <c r="U183" s="12">
        <v>-1.2994749999999999</v>
      </c>
      <c r="V183" s="12">
        <v>7.9000000000000008E-3</v>
      </c>
      <c r="W183">
        <v>5.4639E-2</v>
      </c>
      <c r="X183">
        <v>-6.4973729999999996</v>
      </c>
      <c r="Y183">
        <v>3.9502000000000002E-2</v>
      </c>
      <c r="Z183" s="3" t="s">
        <v>508</v>
      </c>
      <c r="AA183" s="3" t="s">
        <v>503</v>
      </c>
      <c r="AB183" s="3" t="s">
        <v>518</v>
      </c>
      <c r="AC183" s="3" t="s">
        <v>711</v>
      </c>
    </row>
    <row r="184" spans="1:29" x14ac:dyDescent="0.2">
      <c r="A184" s="3" t="s">
        <v>250</v>
      </c>
      <c r="B184">
        <v>3780076077.2656913</v>
      </c>
      <c r="C184" s="8">
        <f t="shared" si="6"/>
        <v>1065.5526123046875</v>
      </c>
      <c r="D184" s="3" t="s">
        <v>503</v>
      </c>
      <c r="E184" s="8">
        <v>393.67000857441161</v>
      </c>
      <c r="F184" s="8">
        <v>-444.90020355489838</v>
      </c>
      <c r="G184" s="8">
        <v>297.49987987893917</v>
      </c>
      <c r="H184" s="8">
        <f t="shared" si="7"/>
        <v>4.9997807964561343</v>
      </c>
      <c r="I184" s="8">
        <f t="shared" si="8"/>
        <v>29.9987821144077</v>
      </c>
      <c r="J184" s="3" t="s">
        <v>508</v>
      </c>
      <c r="K184">
        <v>3780076076.1830802</v>
      </c>
      <c r="L184">
        <v>3780076077.2101216</v>
      </c>
      <c r="M184">
        <v>1.4360150098800659</v>
      </c>
      <c r="N184">
        <v>5.0440001487731934</v>
      </c>
      <c r="O184">
        <v>0</v>
      </c>
      <c r="P184" s="3" t="s">
        <v>508</v>
      </c>
      <c r="Q184" s="3" t="s">
        <v>516</v>
      </c>
      <c r="R184" s="3" t="s">
        <v>518</v>
      </c>
      <c r="S184" s="10">
        <v>21.99239</v>
      </c>
      <c r="T184" s="12">
        <v>6.1729999999999997E-3</v>
      </c>
      <c r="U184" s="12">
        <v>-1.288227</v>
      </c>
      <c r="V184" s="12">
        <v>8.4399999999999996E-3</v>
      </c>
      <c r="W184">
        <v>3.0866000000000001E-2</v>
      </c>
      <c r="X184">
        <v>-6.4411329999999998</v>
      </c>
      <c r="Y184">
        <v>4.2200000000000001E-2</v>
      </c>
      <c r="Z184" s="3" t="s">
        <v>508</v>
      </c>
      <c r="AA184" s="3" t="s">
        <v>503</v>
      </c>
      <c r="AB184" s="3" t="s">
        <v>518</v>
      </c>
      <c r="AC184" s="3" t="s">
        <v>712</v>
      </c>
    </row>
    <row r="185" spans="1:29" x14ac:dyDescent="0.2">
      <c r="A185" s="3" t="s">
        <v>251</v>
      </c>
      <c r="B185">
        <v>3780076081.8044977</v>
      </c>
      <c r="C185" s="8">
        <f t="shared" si="6"/>
        <v>1070.0914187431335</v>
      </c>
      <c r="D185" s="3" t="s">
        <v>503</v>
      </c>
      <c r="E185" s="8">
        <v>393.66998293761156</v>
      </c>
      <c r="F185" s="8">
        <v>-444.89992942349835</v>
      </c>
      <c r="G185" s="8">
        <v>302.49982413593921</v>
      </c>
      <c r="H185" s="8">
        <f t="shared" si="7"/>
        <v>4.9999400644471885</v>
      </c>
      <c r="I185" s="8">
        <f t="shared" si="8"/>
        <v>30.001355757104825</v>
      </c>
      <c r="J185" s="3" t="s">
        <v>508</v>
      </c>
      <c r="K185">
        <v>3780076080.6529031</v>
      </c>
      <c r="L185">
        <v>3780076081.7345376</v>
      </c>
      <c r="M185">
        <v>1.4360150098800659</v>
      </c>
      <c r="N185">
        <v>5.0460000038146973</v>
      </c>
      <c r="O185">
        <v>0</v>
      </c>
      <c r="P185" s="3" t="s">
        <v>508</v>
      </c>
      <c r="Q185" s="3" t="s">
        <v>516</v>
      </c>
      <c r="R185" s="3" t="s">
        <v>518</v>
      </c>
      <c r="S185" s="10">
        <v>22.014265999999999</v>
      </c>
      <c r="T185" s="12">
        <v>3.9430000000000003E-3</v>
      </c>
      <c r="U185" s="12">
        <v>-1.270419</v>
      </c>
      <c r="V185" s="12">
        <v>9.5600000000000008E-3</v>
      </c>
      <c r="W185">
        <v>1.9713999999999999E-2</v>
      </c>
      <c r="X185">
        <v>-6.3520940000000001</v>
      </c>
      <c r="Y185">
        <v>4.7799000000000001E-2</v>
      </c>
      <c r="Z185" s="3" t="s">
        <v>508</v>
      </c>
      <c r="AA185" s="3" t="s">
        <v>503</v>
      </c>
      <c r="AB185" s="3" t="s">
        <v>518</v>
      </c>
      <c r="AC185" s="3" t="s">
        <v>713</v>
      </c>
    </row>
    <row r="186" spans="1:29" x14ac:dyDescent="0.2">
      <c r="A186" s="3" t="s">
        <v>252</v>
      </c>
      <c r="B186">
        <v>3780076086.2170038</v>
      </c>
      <c r="C186" s="8">
        <f t="shared" si="6"/>
        <v>1074.5039248466492</v>
      </c>
      <c r="D186" s="3" t="s">
        <v>503</v>
      </c>
      <c r="E186" s="8">
        <v>393.66996131321162</v>
      </c>
      <c r="F186" s="8">
        <v>-444.89984336509838</v>
      </c>
      <c r="G186" s="8">
        <v>307.49983802693919</v>
      </c>
      <c r="H186" s="8">
        <f t="shared" si="7"/>
        <v>5.0000018228123251</v>
      </c>
      <c r="I186" s="8">
        <f t="shared" si="8"/>
        <v>30.002085879024445</v>
      </c>
      <c r="J186" s="3" t="s">
        <v>508</v>
      </c>
      <c r="K186">
        <v>3780076085.1267991</v>
      </c>
      <c r="L186">
        <v>3780076086.1680136</v>
      </c>
      <c r="M186">
        <v>1.4360150098800659</v>
      </c>
      <c r="N186">
        <v>5.0469999313354492</v>
      </c>
      <c r="O186">
        <v>0</v>
      </c>
      <c r="P186" s="3" t="s">
        <v>508</v>
      </c>
      <c r="Q186" s="3" t="s">
        <v>516</v>
      </c>
      <c r="R186" s="3" t="s">
        <v>518</v>
      </c>
      <c r="S186" s="10">
        <v>22.028085999999998</v>
      </c>
      <c r="T186" s="12">
        <v>4.6860000000000001E-3</v>
      </c>
      <c r="U186" s="12">
        <v>-1.2512479999999999</v>
      </c>
      <c r="V186" s="12">
        <v>1.0524E-2</v>
      </c>
      <c r="W186">
        <v>2.3429999999999999E-2</v>
      </c>
      <c r="X186">
        <v>-6.2562379999999997</v>
      </c>
      <c r="Y186">
        <v>5.2621000000000001E-2</v>
      </c>
      <c r="Z186" s="3" t="s">
        <v>508</v>
      </c>
      <c r="AA186" s="3" t="s">
        <v>503</v>
      </c>
      <c r="AB186" s="3" t="s">
        <v>518</v>
      </c>
      <c r="AC186" s="3" t="s">
        <v>714</v>
      </c>
    </row>
    <row r="187" spans="1:29" x14ac:dyDescent="0.2">
      <c r="A187" s="3" t="s">
        <v>253</v>
      </c>
      <c r="B187">
        <v>3780076090.6752553</v>
      </c>
      <c r="C187" s="8">
        <f t="shared" si="6"/>
        <v>1078.962176322937</v>
      </c>
      <c r="D187" s="3" t="s">
        <v>503</v>
      </c>
      <c r="E187" s="8">
        <v>393.66976493481161</v>
      </c>
      <c r="F187" s="8">
        <v>-444.89975701929836</v>
      </c>
      <c r="G187" s="8">
        <v>312.49984424393921</v>
      </c>
      <c r="H187" s="8">
        <f t="shared" si="7"/>
        <v>5.0002150636082439</v>
      </c>
      <c r="I187" s="8">
        <f t="shared" si="8"/>
        <v>30.00181752593312</v>
      </c>
      <c r="J187" s="3" t="s">
        <v>508</v>
      </c>
      <c r="K187">
        <v>3780076089.5931578</v>
      </c>
      <c r="L187">
        <v>3780076090.6292062</v>
      </c>
      <c r="M187">
        <v>1.4360150098800659</v>
      </c>
      <c r="N187">
        <v>5.0510001182556152</v>
      </c>
      <c r="O187">
        <v>0</v>
      </c>
      <c r="P187" s="3" t="s">
        <v>508</v>
      </c>
      <c r="Q187" s="3" t="s">
        <v>516</v>
      </c>
      <c r="R187" s="3" t="s">
        <v>518</v>
      </c>
      <c r="S187" s="10">
        <v>22.045207999999999</v>
      </c>
      <c r="T187" s="12">
        <v>6.9610000000000002E-3</v>
      </c>
      <c r="U187" s="12">
        <v>-1.234944</v>
      </c>
      <c r="V187" s="12">
        <v>1.1046E-2</v>
      </c>
      <c r="W187">
        <v>3.4806999999999998E-2</v>
      </c>
      <c r="X187">
        <v>-6.1747180000000004</v>
      </c>
      <c r="Y187">
        <v>5.5229E-2</v>
      </c>
      <c r="Z187" s="3" t="s">
        <v>508</v>
      </c>
      <c r="AA187" s="3" t="s">
        <v>503</v>
      </c>
      <c r="AB187" s="3" t="s">
        <v>518</v>
      </c>
      <c r="AC187" s="3" t="s">
        <v>715</v>
      </c>
    </row>
    <row r="188" spans="1:29" x14ac:dyDescent="0.2">
      <c r="A188" s="3" t="s">
        <v>254</v>
      </c>
      <c r="B188">
        <v>3780076095.2574687</v>
      </c>
      <c r="C188" s="8">
        <f t="shared" si="6"/>
        <v>1083.5443897247314</v>
      </c>
      <c r="D188" s="3" t="s">
        <v>503</v>
      </c>
      <c r="E188" s="8">
        <v>393.67003985941159</v>
      </c>
      <c r="F188" s="8">
        <v>-444.89992019369839</v>
      </c>
      <c r="G188" s="8">
        <v>317.49990417993916</v>
      </c>
      <c r="H188" s="8">
        <f t="shared" si="7"/>
        <v>4.9998953846017011</v>
      </c>
      <c r="I188" s="8">
        <f t="shared" si="8"/>
        <v>30.00177351177495</v>
      </c>
      <c r="J188" s="3" t="s">
        <v>508</v>
      </c>
      <c r="K188">
        <v>3780076094.0589161</v>
      </c>
      <c r="L188">
        <v>3780076095.2067847</v>
      </c>
      <c r="M188">
        <v>1.4360150098800659</v>
      </c>
      <c r="N188">
        <v>5.0489997863769531</v>
      </c>
      <c r="O188">
        <v>0</v>
      </c>
      <c r="P188" s="3" t="s">
        <v>508</v>
      </c>
      <c r="Q188" s="3" t="s">
        <v>516</v>
      </c>
      <c r="R188" s="3" t="s">
        <v>518</v>
      </c>
      <c r="S188" s="10">
        <v>22.071377999999999</v>
      </c>
      <c r="T188" s="12">
        <v>8.9859999999999992E-3</v>
      </c>
      <c r="U188" s="12">
        <v>-1.223195</v>
      </c>
      <c r="V188" s="12">
        <v>1.1032999999999999E-2</v>
      </c>
      <c r="W188">
        <v>4.4930999999999999E-2</v>
      </c>
      <c r="X188">
        <v>-6.1159730000000003</v>
      </c>
      <c r="Y188">
        <v>5.5162999999999997E-2</v>
      </c>
      <c r="Z188" s="3" t="s">
        <v>508</v>
      </c>
      <c r="AA188" s="3" t="s">
        <v>503</v>
      </c>
      <c r="AB188" s="3" t="s">
        <v>518</v>
      </c>
      <c r="AC188" s="3" t="s">
        <v>716</v>
      </c>
    </row>
    <row r="189" spans="1:29" x14ac:dyDescent="0.2">
      <c r="A189" s="3" t="s">
        <v>255</v>
      </c>
      <c r="B189">
        <v>3780076099.5899081</v>
      </c>
      <c r="C189" s="8">
        <f t="shared" si="6"/>
        <v>1087.8768291473389</v>
      </c>
      <c r="D189" s="3" t="s">
        <v>503</v>
      </c>
      <c r="E189" s="8">
        <v>393.66994269261158</v>
      </c>
      <c r="F189" s="8">
        <v>-444.90001419389836</v>
      </c>
      <c r="G189" s="8">
        <v>322.49975601493924</v>
      </c>
      <c r="H189" s="8">
        <f t="shared" si="7"/>
        <v>4.9999325311425338</v>
      </c>
      <c r="I189" s="8">
        <f t="shared" si="8"/>
        <v>30.000283902197939</v>
      </c>
      <c r="J189" s="3" t="s">
        <v>508</v>
      </c>
      <c r="K189">
        <v>3780076098.5009136</v>
      </c>
      <c r="L189">
        <v>3780076099.5295582</v>
      </c>
      <c r="M189">
        <v>1.4360150098800659</v>
      </c>
      <c r="N189">
        <v>5.0520000457763672</v>
      </c>
      <c r="O189">
        <v>0</v>
      </c>
      <c r="P189" s="3" t="s">
        <v>508</v>
      </c>
      <c r="Q189" s="3" t="s">
        <v>516</v>
      </c>
      <c r="R189" s="3" t="s">
        <v>518</v>
      </c>
      <c r="S189" s="10">
        <v>22.089849999999998</v>
      </c>
      <c r="T189" s="12">
        <v>9.7520000000000003E-3</v>
      </c>
      <c r="U189" s="12">
        <v>-1.2138530000000001</v>
      </c>
      <c r="V189" s="12">
        <v>1.0777E-2</v>
      </c>
      <c r="W189">
        <v>4.8762E-2</v>
      </c>
      <c r="X189">
        <v>-6.0692649999999997</v>
      </c>
      <c r="Y189">
        <v>5.3884000000000001E-2</v>
      </c>
      <c r="Z189" s="3" t="s">
        <v>508</v>
      </c>
      <c r="AA189" s="3" t="s">
        <v>503</v>
      </c>
      <c r="AB189" s="3" t="s">
        <v>518</v>
      </c>
      <c r="AC189" s="3" t="s">
        <v>717</v>
      </c>
    </row>
    <row r="190" spans="1:29" x14ac:dyDescent="0.2">
      <c r="A190" s="3" t="s">
        <v>256</v>
      </c>
      <c r="B190">
        <v>3780076104.1029711</v>
      </c>
      <c r="C190" s="8">
        <f t="shared" si="6"/>
        <v>1092.3898921012878</v>
      </c>
      <c r="D190" s="3" t="s">
        <v>503</v>
      </c>
      <c r="E190" s="8">
        <v>393.66997876481162</v>
      </c>
      <c r="F190" s="8">
        <v>-444.90013478349834</v>
      </c>
      <c r="G190" s="8">
        <v>327.49987087593922</v>
      </c>
      <c r="H190" s="8">
        <f t="shared" si="7"/>
        <v>4.9998409972575208</v>
      </c>
      <c r="I190" s="8">
        <f t="shared" si="8"/>
        <v>29.999293831534988</v>
      </c>
      <c r="J190" s="3" t="s">
        <v>508</v>
      </c>
      <c r="K190">
        <v>3780076103.0170889</v>
      </c>
      <c r="L190">
        <v>3780076104.0528312</v>
      </c>
      <c r="M190">
        <v>1.4360150098800659</v>
      </c>
      <c r="N190">
        <v>5.0520000457763672</v>
      </c>
      <c r="O190">
        <v>0</v>
      </c>
      <c r="P190" s="3" t="s">
        <v>508</v>
      </c>
      <c r="Q190" s="3" t="s">
        <v>516</v>
      </c>
      <c r="R190" s="3" t="s">
        <v>518</v>
      </c>
      <c r="S190" s="10">
        <v>22.109172000000001</v>
      </c>
      <c r="T190" s="12">
        <v>9.1780000000000004E-3</v>
      </c>
      <c r="U190" s="12">
        <v>-1.203886</v>
      </c>
      <c r="V190" s="12">
        <v>1.0583E-2</v>
      </c>
      <c r="W190">
        <v>4.5888999999999999E-2</v>
      </c>
      <c r="X190">
        <v>-6.0194289999999997</v>
      </c>
      <c r="Y190">
        <v>5.2913000000000002E-2</v>
      </c>
      <c r="Z190" s="3" t="s">
        <v>508</v>
      </c>
      <c r="AA190" s="3" t="s">
        <v>503</v>
      </c>
      <c r="AB190" s="3" t="s">
        <v>518</v>
      </c>
      <c r="AC190" s="3" t="s">
        <v>718</v>
      </c>
    </row>
    <row r="191" spans="1:29" x14ac:dyDescent="0.2">
      <c r="A191" s="3" t="s">
        <v>257</v>
      </c>
      <c r="B191">
        <v>3780076108.6924706</v>
      </c>
      <c r="C191" s="8">
        <f t="shared" si="6"/>
        <v>1096.9793915748596</v>
      </c>
      <c r="D191" s="3" t="s">
        <v>503</v>
      </c>
      <c r="E191" s="8">
        <v>393.66965618721161</v>
      </c>
      <c r="F191" s="8">
        <v>-444.89981666643178</v>
      </c>
      <c r="G191" s="8">
        <v>332.49980003093924</v>
      </c>
      <c r="H191" s="8">
        <f t="shared" si="7"/>
        <v>5.0002794160333535</v>
      </c>
      <c r="I191" s="8">
        <f t="shared" si="8"/>
        <v>30.000602558498127</v>
      </c>
      <c r="J191" s="3" t="s">
        <v>508</v>
      </c>
      <c r="K191">
        <v>3780076107.5224304</v>
      </c>
      <c r="L191">
        <v>3780076108.6072121</v>
      </c>
      <c r="M191">
        <v>1.4360150098800659</v>
      </c>
      <c r="N191">
        <v>5.0489997863769531</v>
      </c>
      <c r="O191">
        <v>0</v>
      </c>
      <c r="P191" s="3" t="s">
        <v>508</v>
      </c>
      <c r="Q191" s="3" t="s">
        <v>516</v>
      </c>
      <c r="R191" s="3" t="s">
        <v>518</v>
      </c>
      <c r="S191" s="10">
        <v>22.125492000000001</v>
      </c>
      <c r="T191" s="12">
        <v>7.3489999999999996E-3</v>
      </c>
      <c r="U191" s="12">
        <v>-1.1914929999999999</v>
      </c>
      <c r="V191" s="12">
        <v>1.0695E-2</v>
      </c>
      <c r="W191">
        <v>3.6745E-2</v>
      </c>
      <c r="X191">
        <v>-5.9574660000000002</v>
      </c>
      <c r="Y191">
        <v>5.3474000000000001E-2</v>
      </c>
      <c r="Z191" s="3" t="s">
        <v>508</v>
      </c>
      <c r="AA191" s="3" t="s">
        <v>503</v>
      </c>
      <c r="AB191" s="3" t="s">
        <v>518</v>
      </c>
      <c r="AC191" s="3" t="s">
        <v>719</v>
      </c>
    </row>
    <row r="192" spans="1:29" x14ac:dyDescent="0.2">
      <c r="A192" s="3" t="s">
        <v>258</v>
      </c>
      <c r="B192">
        <v>3780076113.1204786</v>
      </c>
      <c r="C192" s="8">
        <f t="shared" si="6"/>
        <v>1101.4073996543884</v>
      </c>
      <c r="D192" s="3" t="s">
        <v>503</v>
      </c>
      <c r="E192" s="8">
        <v>393.66980538201159</v>
      </c>
      <c r="F192" s="8">
        <v>-444.89991655849832</v>
      </c>
      <c r="G192" s="8">
        <v>337.49995088793918</v>
      </c>
      <c r="H192" s="8">
        <f t="shared" si="7"/>
        <v>5.0001002634073828</v>
      </c>
      <c r="I192" s="8">
        <f t="shared" si="8"/>
        <v>30.000466084149167</v>
      </c>
      <c r="J192" s="3" t="s">
        <v>508</v>
      </c>
      <c r="K192">
        <v>3780076112.0286064</v>
      </c>
      <c r="L192">
        <v>3780076113.0783191</v>
      </c>
      <c r="M192">
        <v>1.4360150098800659</v>
      </c>
      <c r="N192">
        <v>5.0460000038146973</v>
      </c>
      <c r="O192">
        <v>0</v>
      </c>
      <c r="P192" s="3" t="s">
        <v>508</v>
      </c>
      <c r="Q192" s="3" t="s">
        <v>516</v>
      </c>
      <c r="R192" s="3" t="s">
        <v>518</v>
      </c>
      <c r="S192" s="10">
        <v>22.137367999999999</v>
      </c>
      <c r="T192" s="12">
        <v>4.4590000000000003E-3</v>
      </c>
      <c r="U192" s="12">
        <v>-1.1747879999999999</v>
      </c>
      <c r="V192" s="12">
        <v>1.0781000000000001E-2</v>
      </c>
      <c r="W192">
        <v>2.2294999999999999E-2</v>
      </c>
      <c r="X192">
        <v>-5.8739400000000002</v>
      </c>
      <c r="Y192">
        <v>5.3903E-2</v>
      </c>
      <c r="Z192" s="3" t="s">
        <v>508</v>
      </c>
      <c r="AA192" s="3" t="s">
        <v>503</v>
      </c>
      <c r="AB192" s="3" t="s">
        <v>518</v>
      </c>
      <c r="AC192" s="3" t="s">
        <v>720</v>
      </c>
    </row>
    <row r="193" spans="1:29" x14ac:dyDescent="0.2">
      <c r="A193" s="3" t="s">
        <v>259</v>
      </c>
      <c r="B193">
        <v>3780076117.5661254</v>
      </c>
      <c r="C193" s="8">
        <f t="shared" si="6"/>
        <v>1105.8530464172363</v>
      </c>
      <c r="D193" s="3" t="s">
        <v>503</v>
      </c>
      <c r="E193" s="8">
        <v>393.66984904961157</v>
      </c>
      <c r="F193" s="8">
        <v>-444.90009740409835</v>
      </c>
      <c r="G193" s="8">
        <v>342.4998229329392</v>
      </c>
      <c r="H193" s="8">
        <f t="shared" si="7"/>
        <v>4.9999720241362873</v>
      </c>
      <c r="I193" s="8">
        <f t="shared" si="8"/>
        <v>29.998921585136664</v>
      </c>
      <c r="J193" s="3" t="s">
        <v>508</v>
      </c>
      <c r="K193">
        <v>3780076116.4877415</v>
      </c>
      <c r="L193">
        <v>3780076117.5249176</v>
      </c>
      <c r="M193">
        <v>1.4360150098800659</v>
      </c>
      <c r="N193">
        <v>5.0469999313354492</v>
      </c>
      <c r="O193">
        <v>0</v>
      </c>
      <c r="P193" s="3" t="s">
        <v>508</v>
      </c>
      <c r="Q193" s="3" t="s">
        <v>516</v>
      </c>
      <c r="R193" s="3" t="s">
        <v>518</v>
      </c>
      <c r="S193" s="10">
        <v>22.124131999999999</v>
      </c>
      <c r="T193" s="12">
        <v>1.049E-3</v>
      </c>
      <c r="U193" s="12">
        <v>-1.152684</v>
      </c>
      <c r="V193" s="12">
        <v>1.1127E-2</v>
      </c>
      <c r="W193">
        <v>5.2459999999999998E-3</v>
      </c>
      <c r="X193">
        <v>-5.7634179999999997</v>
      </c>
      <c r="Y193">
        <v>5.5633000000000002E-2</v>
      </c>
      <c r="Z193" s="3" t="s">
        <v>508</v>
      </c>
      <c r="AA193" s="3" t="s">
        <v>503</v>
      </c>
      <c r="AB193" s="3" t="s">
        <v>518</v>
      </c>
      <c r="AC193" s="3" t="s">
        <v>721</v>
      </c>
    </row>
    <row r="194" spans="1:29" x14ac:dyDescent="0.2">
      <c r="A194" s="3" t="s">
        <v>260</v>
      </c>
      <c r="B194">
        <v>3780076125.8176303</v>
      </c>
      <c r="C194" s="8">
        <f t="shared" si="6"/>
        <v>1114.1045513153076</v>
      </c>
      <c r="D194" s="3" t="s">
        <v>503</v>
      </c>
      <c r="E194" s="8">
        <v>389.33987416411162</v>
      </c>
      <c r="F194" s="8">
        <v>-442.39986483494357</v>
      </c>
      <c r="G194" s="8">
        <v>342.50002206268454</v>
      </c>
      <c r="H194" s="8">
        <f t="shared" si="7"/>
        <v>9.9999565580183916</v>
      </c>
      <c r="I194" s="8">
        <f t="shared" si="8"/>
        <v>30.001063300484699</v>
      </c>
      <c r="J194" s="3" t="s">
        <v>508</v>
      </c>
      <c r="K194">
        <v>3780076124.6503458</v>
      </c>
      <c r="L194">
        <v>3780076125.7449632</v>
      </c>
      <c r="M194">
        <v>1.4360150098800659</v>
      </c>
      <c r="N194">
        <v>5.0469999313354492</v>
      </c>
      <c r="O194">
        <v>0</v>
      </c>
      <c r="P194" s="3" t="s">
        <v>508</v>
      </c>
      <c r="Q194" s="3" t="s">
        <v>516</v>
      </c>
      <c r="R194" s="3" t="s">
        <v>518</v>
      </c>
      <c r="S194" s="10">
        <v>22.157356</v>
      </c>
      <c r="T194" s="12">
        <v>-9.6810000000000004E-3</v>
      </c>
      <c r="U194" s="12">
        <v>-1.1460859999999999</v>
      </c>
      <c r="V194" s="12">
        <v>-6.9750000000000003E-3</v>
      </c>
      <c r="W194">
        <v>-4.8405999999999998E-2</v>
      </c>
      <c r="X194">
        <v>-5.7304279999999999</v>
      </c>
      <c r="Y194">
        <v>-3.4874000000000002E-2</v>
      </c>
      <c r="Z194" s="3" t="s">
        <v>508</v>
      </c>
      <c r="AA194" s="3" t="s">
        <v>503</v>
      </c>
      <c r="AB194" s="3" t="s">
        <v>518</v>
      </c>
      <c r="AC194" s="3" t="s">
        <v>722</v>
      </c>
    </row>
    <row r="195" spans="1:29" x14ac:dyDescent="0.2">
      <c r="A195" s="3" t="s">
        <v>261</v>
      </c>
      <c r="B195">
        <v>3780076130.1439152</v>
      </c>
      <c r="C195" s="8">
        <f t="shared" ref="C195:C258" si="9">B195-$B$2</f>
        <v>1118.4308362007141</v>
      </c>
      <c r="D195" s="3" t="s">
        <v>503</v>
      </c>
      <c r="E195" s="8">
        <v>389.33983049651158</v>
      </c>
      <c r="F195" s="8">
        <v>-442.40018398934359</v>
      </c>
      <c r="G195" s="8">
        <v>337.50015001768452</v>
      </c>
      <c r="H195" s="8">
        <f t="shared" ref="H195:H258" si="10">SQRT((E195-398)^2+(F195+447.4)^2)</f>
        <v>9.9998347971137402</v>
      </c>
      <c r="I195" s="8">
        <f t="shared" ref="I195:I258" si="11">ABS(ATAN((F195+447.4)/(E195-398))*180/3.14159)</f>
        <v>29.999354553605976</v>
      </c>
      <c r="J195" s="3" t="s">
        <v>508</v>
      </c>
      <c r="K195">
        <v>3780076129.0995202</v>
      </c>
      <c r="L195">
        <v>3780076130.1134186</v>
      </c>
      <c r="M195">
        <v>1.4360150098800659</v>
      </c>
      <c r="N195">
        <v>5.0489997863769531</v>
      </c>
      <c r="O195">
        <v>0</v>
      </c>
      <c r="P195" s="3" t="s">
        <v>508</v>
      </c>
      <c r="Q195" s="3" t="s">
        <v>516</v>
      </c>
      <c r="R195" s="3" t="s">
        <v>518</v>
      </c>
      <c r="S195" s="10">
        <v>22.163381999999999</v>
      </c>
      <c r="T195" s="12">
        <v>-3.6879999999999999E-3</v>
      </c>
      <c r="U195" s="12">
        <v>-1.1670259999999999</v>
      </c>
      <c r="V195" s="12">
        <v>-9.8069999999999997E-3</v>
      </c>
      <c r="W195">
        <v>-1.8440000000000002E-2</v>
      </c>
      <c r="X195">
        <v>-5.8351280000000001</v>
      </c>
      <c r="Y195">
        <v>-4.9033E-2</v>
      </c>
      <c r="Z195" s="3" t="s">
        <v>508</v>
      </c>
      <c r="AA195" s="3" t="s">
        <v>503</v>
      </c>
      <c r="AB195" s="3" t="s">
        <v>518</v>
      </c>
      <c r="AC195" s="3" t="s">
        <v>723</v>
      </c>
    </row>
    <row r="196" spans="1:29" x14ac:dyDescent="0.2">
      <c r="A196" s="3" t="s">
        <v>262</v>
      </c>
      <c r="B196">
        <v>3780076134.671072</v>
      </c>
      <c r="C196" s="8">
        <f t="shared" si="9"/>
        <v>1122.9579930305481</v>
      </c>
      <c r="D196" s="3" t="s">
        <v>503</v>
      </c>
      <c r="E196" s="8">
        <v>389.33968130171161</v>
      </c>
      <c r="F196" s="8">
        <v>-442.40008409727699</v>
      </c>
      <c r="G196" s="8">
        <v>332.49999916068452</v>
      </c>
      <c r="H196" s="8">
        <f t="shared" si="10"/>
        <v>10.000013949501561</v>
      </c>
      <c r="I196" s="8">
        <f t="shared" si="11"/>
        <v>29.999422814412178</v>
      </c>
      <c r="J196" s="3" t="s">
        <v>508</v>
      </c>
      <c r="K196">
        <v>3780076133.5952263</v>
      </c>
      <c r="L196">
        <v>3780076134.6254311</v>
      </c>
      <c r="M196">
        <v>1.4360150098800659</v>
      </c>
      <c r="N196">
        <v>5.0489997863769531</v>
      </c>
      <c r="O196">
        <v>0</v>
      </c>
      <c r="P196" s="3" t="s">
        <v>508</v>
      </c>
      <c r="Q196" s="3" t="s">
        <v>516</v>
      </c>
      <c r="R196" s="3" t="s">
        <v>518</v>
      </c>
      <c r="S196" s="10">
        <v>22.180738000000002</v>
      </c>
      <c r="T196" s="12">
        <v>1.3760000000000001E-3</v>
      </c>
      <c r="U196" s="12">
        <v>-1.182024</v>
      </c>
      <c r="V196" s="12">
        <v>-1.1757E-2</v>
      </c>
      <c r="W196">
        <v>6.881E-3</v>
      </c>
      <c r="X196">
        <v>-5.9101189999999999</v>
      </c>
      <c r="Y196">
        <v>-5.8783000000000002E-2</v>
      </c>
      <c r="Z196" s="3" t="s">
        <v>508</v>
      </c>
      <c r="AA196" s="3" t="s">
        <v>503</v>
      </c>
      <c r="AB196" s="3" t="s">
        <v>518</v>
      </c>
      <c r="AC196" s="3" t="s">
        <v>724</v>
      </c>
    </row>
    <row r="197" spans="1:29" x14ac:dyDescent="0.2">
      <c r="A197" s="3" t="s">
        <v>263</v>
      </c>
      <c r="B197">
        <v>3780076139.2698584</v>
      </c>
      <c r="C197" s="8">
        <f t="shared" si="9"/>
        <v>1127.556779384613</v>
      </c>
      <c r="D197" s="3" t="s">
        <v>503</v>
      </c>
      <c r="E197" s="8">
        <v>389.33950387931162</v>
      </c>
      <c r="F197" s="8">
        <v>-442.39990221434357</v>
      </c>
      <c r="G197" s="8">
        <v>327.50007000568451</v>
      </c>
      <c r="H197" s="8">
        <f t="shared" si="10"/>
        <v>10.000258542787011</v>
      </c>
      <c r="I197" s="8">
        <f t="shared" si="11"/>
        <v>29.99981703740567</v>
      </c>
      <c r="J197" s="3" t="s">
        <v>508</v>
      </c>
      <c r="K197">
        <v>3780076138.1046977</v>
      </c>
      <c r="L197">
        <v>3780076139.1845775</v>
      </c>
      <c r="M197">
        <v>1.4360150098800659</v>
      </c>
      <c r="N197">
        <v>5.0430002212524414</v>
      </c>
      <c r="O197">
        <v>0</v>
      </c>
      <c r="P197" s="3" t="s">
        <v>508</v>
      </c>
      <c r="Q197" s="3" t="s">
        <v>516</v>
      </c>
      <c r="R197" s="3" t="s">
        <v>518</v>
      </c>
      <c r="S197" s="10">
        <v>22.202372</v>
      </c>
      <c r="T197" s="12">
        <v>4.627E-3</v>
      </c>
      <c r="U197" s="12">
        <v>-1.192925</v>
      </c>
      <c r="V197" s="12">
        <v>-1.328E-2</v>
      </c>
      <c r="W197">
        <v>2.3137000000000001E-2</v>
      </c>
      <c r="X197">
        <v>-5.9646249999999998</v>
      </c>
      <c r="Y197">
        <v>-6.6397999999999999E-2</v>
      </c>
      <c r="Z197" s="3" t="s">
        <v>508</v>
      </c>
      <c r="AA197" s="3" t="s">
        <v>503</v>
      </c>
      <c r="AB197" s="3" t="s">
        <v>518</v>
      </c>
      <c r="AC197" s="3" t="s">
        <v>725</v>
      </c>
    </row>
    <row r="198" spans="1:29" x14ac:dyDescent="0.2">
      <c r="A198" s="3" t="s">
        <v>264</v>
      </c>
      <c r="B198">
        <v>3780076143.6676617</v>
      </c>
      <c r="C198" s="8">
        <f t="shared" si="9"/>
        <v>1131.9545826911926</v>
      </c>
      <c r="D198" s="3" t="s">
        <v>503</v>
      </c>
      <c r="E198" s="8">
        <v>389.33996780711163</v>
      </c>
      <c r="F198" s="8">
        <v>-442.39978162474353</v>
      </c>
      <c r="G198" s="8">
        <v>322.49995514468452</v>
      </c>
      <c r="H198" s="8">
        <f t="shared" si="10"/>
        <v>9.9999170687618779</v>
      </c>
      <c r="I198" s="8">
        <f t="shared" si="11"/>
        <v>30.001744463931249</v>
      </c>
      <c r="J198" s="3" t="s">
        <v>508</v>
      </c>
      <c r="K198">
        <v>3780076142.6001554</v>
      </c>
      <c r="L198">
        <v>3780076143.6242952</v>
      </c>
      <c r="M198">
        <v>1.4360150098800659</v>
      </c>
      <c r="N198">
        <v>5.0489997863769531</v>
      </c>
      <c r="O198">
        <v>0</v>
      </c>
      <c r="P198" s="3" t="s">
        <v>508</v>
      </c>
      <c r="Q198" s="3" t="s">
        <v>516</v>
      </c>
      <c r="R198" s="3" t="s">
        <v>518</v>
      </c>
      <c r="S198" s="10">
        <v>22.220544</v>
      </c>
      <c r="T198" s="12">
        <v>5.9109999999999996E-3</v>
      </c>
      <c r="U198" s="12">
        <v>-1.2011970000000001</v>
      </c>
      <c r="V198" s="12">
        <v>-1.4389000000000001E-2</v>
      </c>
      <c r="W198">
        <v>2.9557E-2</v>
      </c>
      <c r="X198">
        <v>-6.0059870000000002</v>
      </c>
      <c r="Y198">
        <v>-7.1943999999999994E-2</v>
      </c>
      <c r="Z198" s="3" t="s">
        <v>508</v>
      </c>
      <c r="AA198" s="3" t="s">
        <v>503</v>
      </c>
      <c r="AB198" s="3" t="s">
        <v>518</v>
      </c>
      <c r="AC198" s="3" t="s">
        <v>726</v>
      </c>
    </row>
    <row r="199" spans="1:29" x14ac:dyDescent="0.2">
      <c r="A199" s="3" t="s">
        <v>265</v>
      </c>
      <c r="B199">
        <v>3780076148.2250457</v>
      </c>
      <c r="C199" s="8">
        <f t="shared" si="9"/>
        <v>1136.5119667053223</v>
      </c>
      <c r="D199" s="3" t="s">
        <v>503</v>
      </c>
      <c r="E199" s="8">
        <v>389.33956497391159</v>
      </c>
      <c r="F199" s="8">
        <v>-442.40018762454355</v>
      </c>
      <c r="G199" s="8">
        <v>317.5001033096845</v>
      </c>
      <c r="H199" s="8">
        <f t="shared" si="10"/>
        <v>10.00006293134529</v>
      </c>
      <c r="I199" s="8">
        <f t="shared" si="11"/>
        <v>29.998575869217156</v>
      </c>
      <c r="J199" s="3" t="s">
        <v>508</v>
      </c>
      <c r="K199">
        <v>3780076147.1413746</v>
      </c>
      <c r="L199">
        <v>3780076148.1810594</v>
      </c>
      <c r="M199">
        <v>1.4360150098800659</v>
      </c>
      <c r="N199">
        <v>5.0430002212524414</v>
      </c>
      <c r="O199">
        <v>0</v>
      </c>
      <c r="P199" s="3" t="s">
        <v>508</v>
      </c>
      <c r="Q199" s="3" t="s">
        <v>516</v>
      </c>
      <c r="R199" s="3" t="s">
        <v>518</v>
      </c>
      <c r="S199" s="10">
        <v>22.239726000000001</v>
      </c>
      <c r="T199" s="12">
        <v>5.0749999999999997E-3</v>
      </c>
      <c r="U199" s="12">
        <v>-1.2087509999999999</v>
      </c>
      <c r="V199" s="12">
        <v>-1.5755000000000002E-2</v>
      </c>
      <c r="W199">
        <v>2.5374000000000001E-2</v>
      </c>
      <c r="X199">
        <v>-6.043755</v>
      </c>
      <c r="Y199">
        <v>-7.8777E-2</v>
      </c>
      <c r="Z199" s="3" t="s">
        <v>508</v>
      </c>
      <c r="AA199" s="3" t="s">
        <v>503</v>
      </c>
      <c r="AB199" s="3" t="s">
        <v>518</v>
      </c>
      <c r="AC199" s="3" t="s">
        <v>727</v>
      </c>
    </row>
    <row r="200" spans="1:29" x14ac:dyDescent="0.2">
      <c r="A200" s="3" t="s">
        <v>266</v>
      </c>
      <c r="B200">
        <v>3780076152.8466625</v>
      </c>
      <c r="C200" s="8">
        <f t="shared" si="9"/>
        <v>1141.1335835456848</v>
      </c>
      <c r="D200" s="3" t="s">
        <v>503</v>
      </c>
      <c r="E200" s="8">
        <v>389.3397900493116</v>
      </c>
      <c r="F200" s="8">
        <v>-442.40002445014358</v>
      </c>
      <c r="G200" s="8">
        <v>312.50004337368449</v>
      </c>
      <c r="H200" s="8">
        <f t="shared" si="10"/>
        <v>9.9999495943311718</v>
      </c>
      <c r="I200" s="8">
        <f t="shared" si="11"/>
        <v>30.000030319729142</v>
      </c>
      <c r="J200" s="3" t="s">
        <v>508</v>
      </c>
      <c r="K200">
        <v>3780076151.669549</v>
      </c>
      <c r="L200">
        <v>3780076152.771687</v>
      </c>
      <c r="M200">
        <v>1.4360150098800659</v>
      </c>
      <c r="N200">
        <v>5.0520000457763672</v>
      </c>
      <c r="O200">
        <v>0</v>
      </c>
      <c r="P200" s="3" t="s">
        <v>508</v>
      </c>
      <c r="Q200" s="3" t="s">
        <v>516</v>
      </c>
      <c r="R200" s="3" t="s">
        <v>518</v>
      </c>
      <c r="S200" s="10">
        <v>22.242296</v>
      </c>
      <c r="T200" s="12">
        <v>2.3419999999999999E-3</v>
      </c>
      <c r="U200" s="12">
        <v>-1.2185539999999999</v>
      </c>
      <c r="V200" s="12">
        <v>-1.8728000000000002E-2</v>
      </c>
      <c r="W200">
        <v>1.1710999999999999E-2</v>
      </c>
      <c r="X200">
        <v>-6.0927720000000001</v>
      </c>
      <c r="Y200">
        <v>-9.3640000000000001E-2</v>
      </c>
      <c r="Z200" s="3" t="s">
        <v>508</v>
      </c>
      <c r="AA200" s="3" t="s">
        <v>503</v>
      </c>
      <c r="AB200" s="3" t="s">
        <v>518</v>
      </c>
      <c r="AC200" s="3" t="s">
        <v>728</v>
      </c>
    </row>
    <row r="201" spans="1:29" x14ac:dyDescent="0.2">
      <c r="A201" s="3" t="s">
        <v>267</v>
      </c>
      <c r="B201">
        <v>3780076157.2862368</v>
      </c>
      <c r="C201" s="8">
        <f t="shared" si="9"/>
        <v>1145.573157787323</v>
      </c>
      <c r="D201" s="3" t="s">
        <v>503</v>
      </c>
      <c r="E201" s="8">
        <v>389.33998642771161</v>
      </c>
      <c r="F201" s="8">
        <v>-442.40011079594353</v>
      </c>
      <c r="G201" s="8">
        <v>307.50003715668447</v>
      </c>
      <c r="H201" s="8">
        <f t="shared" si="10"/>
        <v>9.9997363527774734</v>
      </c>
      <c r="I201" s="8">
        <f t="shared" si="11"/>
        <v>30.000164461750011</v>
      </c>
      <c r="J201" s="3" t="s">
        <v>508</v>
      </c>
      <c r="K201">
        <v>3780076156.1911368</v>
      </c>
      <c r="L201">
        <v>3780076157.2379618</v>
      </c>
      <c r="M201">
        <v>1.4360150098800659</v>
      </c>
      <c r="N201">
        <v>5.0489997863769531</v>
      </c>
      <c r="O201">
        <v>0</v>
      </c>
      <c r="P201" s="3" t="s">
        <v>508</v>
      </c>
      <c r="Q201" s="3" t="s">
        <v>516</v>
      </c>
      <c r="R201" s="3" t="s">
        <v>518</v>
      </c>
      <c r="S201" s="10">
        <v>22.209707999999999</v>
      </c>
      <c r="T201" s="12">
        <v>-6.1200000000000002E-4</v>
      </c>
      <c r="U201" s="12">
        <v>-1.2320489999999999</v>
      </c>
      <c r="V201" s="12">
        <v>-2.4215E-2</v>
      </c>
      <c r="W201">
        <v>-3.0599999999999998E-3</v>
      </c>
      <c r="X201">
        <v>-6.1602449999999997</v>
      </c>
      <c r="Y201">
        <v>-0.121073</v>
      </c>
      <c r="Z201" s="3" t="s">
        <v>508</v>
      </c>
      <c r="AA201" s="3" t="s">
        <v>503</v>
      </c>
      <c r="AB201" s="3" t="s">
        <v>518</v>
      </c>
      <c r="AC201" s="3" t="s">
        <v>729</v>
      </c>
    </row>
    <row r="202" spans="1:29" x14ac:dyDescent="0.2">
      <c r="A202" s="3" t="s">
        <v>268</v>
      </c>
      <c r="B202">
        <v>3780076161.7410703</v>
      </c>
      <c r="C202" s="8">
        <f t="shared" si="9"/>
        <v>1150.0279912948608</v>
      </c>
      <c r="D202" s="3" t="s">
        <v>503</v>
      </c>
      <c r="E202" s="8">
        <v>389.33950805211163</v>
      </c>
      <c r="F202" s="8">
        <v>-442.40019685434356</v>
      </c>
      <c r="G202" s="8">
        <v>302.50002326568449</v>
      </c>
      <c r="H202" s="8">
        <f t="shared" si="10"/>
        <v>10.000107613158729</v>
      </c>
      <c r="I202" s="8">
        <f t="shared" si="11"/>
        <v>29.998367010920706</v>
      </c>
      <c r="J202" s="3" t="s">
        <v>508</v>
      </c>
      <c r="K202">
        <v>3780076160.6600752</v>
      </c>
      <c r="L202">
        <v>3780076161.689085</v>
      </c>
      <c r="M202">
        <v>1.4360150098800659</v>
      </c>
      <c r="N202">
        <v>5.0440001487731934</v>
      </c>
      <c r="O202">
        <v>0</v>
      </c>
      <c r="P202" s="3" t="s">
        <v>508</v>
      </c>
      <c r="Q202" s="3" t="s">
        <v>516</v>
      </c>
      <c r="R202" s="3" t="s">
        <v>518</v>
      </c>
      <c r="S202" s="10">
        <v>22.170138000000001</v>
      </c>
      <c r="T202" s="12">
        <v>-9.7999999999999997E-4</v>
      </c>
      <c r="U202" s="12">
        <v>-1.249466</v>
      </c>
      <c r="V202" s="12">
        <v>-3.3293000000000003E-2</v>
      </c>
      <c r="W202">
        <v>-4.9020000000000001E-3</v>
      </c>
      <c r="X202">
        <v>-6.2473320000000001</v>
      </c>
      <c r="Y202">
        <v>-0.166464</v>
      </c>
      <c r="Z202" s="3" t="s">
        <v>508</v>
      </c>
      <c r="AA202" s="3" t="s">
        <v>503</v>
      </c>
      <c r="AB202" s="3" t="s">
        <v>518</v>
      </c>
      <c r="AC202" s="3" t="s">
        <v>730</v>
      </c>
    </row>
    <row r="203" spans="1:29" x14ac:dyDescent="0.2">
      <c r="A203" s="3" t="s">
        <v>269</v>
      </c>
      <c r="B203">
        <v>3780076166.3808079</v>
      </c>
      <c r="C203" s="8">
        <f t="shared" si="9"/>
        <v>1154.6677289009094</v>
      </c>
      <c r="D203" s="3" t="s">
        <v>503</v>
      </c>
      <c r="E203" s="8">
        <v>389.33953368891156</v>
      </c>
      <c r="F203" s="8">
        <v>-442.39997098574355</v>
      </c>
      <c r="G203" s="8">
        <v>297.50007900868451</v>
      </c>
      <c r="H203" s="8">
        <f t="shared" si="10"/>
        <v>10.00019834147823</v>
      </c>
      <c r="I203" s="8">
        <f t="shared" si="11"/>
        <v>29.999561198283285</v>
      </c>
      <c r="J203" s="3" t="s">
        <v>508</v>
      </c>
      <c r="K203">
        <v>3780076165.2072105</v>
      </c>
      <c r="L203">
        <v>3780076166.303853</v>
      </c>
      <c r="M203">
        <v>1.4360150098800659</v>
      </c>
      <c r="N203">
        <v>5.0469999313354492</v>
      </c>
      <c r="O203">
        <v>0</v>
      </c>
      <c r="P203" s="3" t="s">
        <v>508</v>
      </c>
      <c r="Q203" s="3" t="s">
        <v>516</v>
      </c>
      <c r="R203" s="3" t="s">
        <v>518</v>
      </c>
      <c r="S203" s="10">
        <v>22.138206</v>
      </c>
      <c r="T203" s="12">
        <v>2.6540000000000001E-3</v>
      </c>
      <c r="U203" s="12">
        <v>-1.2651520000000001</v>
      </c>
      <c r="V203" s="12">
        <v>-4.2985000000000002E-2</v>
      </c>
      <c r="W203">
        <v>1.3270000000000001E-2</v>
      </c>
      <c r="X203">
        <v>-6.3257580000000004</v>
      </c>
      <c r="Y203">
        <v>-0.214923</v>
      </c>
      <c r="Z203" s="3" t="s">
        <v>508</v>
      </c>
      <c r="AA203" s="3" t="s">
        <v>503</v>
      </c>
      <c r="AB203" s="3" t="s">
        <v>518</v>
      </c>
      <c r="AC203" s="3" t="s">
        <v>731</v>
      </c>
    </row>
    <row r="204" spans="1:29" x14ac:dyDescent="0.2">
      <c r="A204" s="3" t="s">
        <v>270</v>
      </c>
      <c r="B204">
        <v>3780076170.68928</v>
      </c>
      <c r="C204" s="8">
        <f t="shared" si="9"/>
        <v>1158.9762010574341</v>
      </c>
      <c r="D204" s="3" t="s">
        <v>503</v>
      </c>
      <c r="E204" s="8">
        <v>389.33959928731161</v>
      </c>
      <c r="F204" s="8">
        <v>-442.39994130874356</v>
      </c>
      <c r="G204" s="8">
        <v>292.49957908168454</v>
      </c>
      <c r="H204" s="8">
        <f t="shared" si="10"/>
        <v>10.000156369794539</v>
      </c>
      <c r="I204" s="8">
        <f t="shared" si="11"/>
        <v>29.999896373039103</v>
      </c>
      <c r="J204" s="3" t="s">
        <v>508</v>
      </c>
      <c r="K204">
        <v>3780076169.6035905</v>
      </c>
      <c r="L204">
        <v>3780076170.6463518</v>
      </c>
      <c r="M204">
        <v>1.4360150098800659</v>
      </c>
      <c r="N204">
        <v>5.0440001487731934</v>
      </c>
      <c r="O204">
        <v>0</v>
      </c>
      <c r="P204" s="3" t="s">
        <v>508</v>
      </c>
      <c r="Q204" s="3" t="s">
        <v>516</v>
      </c>
      <c r="R204" s="3" t="s">
        <v>518</v>
      </c>
      <c r="S204" s="10">
        <v>22.134945999999999</v>
      </c>
      <c r="T204" s="12">
        <v>9.1640000000000003E-3</v>
      </c>
      <c r="U204" s="12">
        <v>-1.2749509999999999</v>
      </c>
      <c r="V204" s="12">
        <v>-4.9775E-2</v>
      </c>
      <c r="W204">
        <v>4.5817999999999998E-2</v>
      </c>
      <c r="X204">
        <v>-6.3747530000000001</v>
      </c>
      <c r="Y204">
        <v>-0.24887599999999999</v>
      </c>
      <c r="Z204" s="3" t="s">
        <v>508</v>
      </c>
      <c r="AA204" s="3" t="s">
        <v>503</v>
      </c>
      <c r="AB204" s="3" t="s">
        <v>518</v>
      </c>
      <c r="AC204" s="3" t="s">
        <v>732</v>
      </c>
    </row>
    <row r="205" spans="1:29" x14ac:dyDescent="0.2">
      <c r="A205" s="3" t="s">
        <v>271</v>
      </c>
      <c r="B205">
        <v>3780076175.1939502</v>
      </c>
      <c r="C205" s="8">
        <f t="shared" si="9"/>
        <v>1163.4808712005615</v>
      </c>
      <c r="D205" s="3" t="s">
        <v>503</v>
      </c>
      <c r="E205" s="8">
        <v>389.33951457111158</v>
      </c>
      <c r="F205" s="8">
        <v>-442.40023794654354</v>
      </c>
      <c r="G205" s="8">
        <v>287.50016105568449</v>
      </c>
      <c r="H205" s="8">
        <f t="shared" si="10"/>
        <v>10.000081422427099</v>
      </c>
      <c r="I205" s="8">
        <f t="shared" si="11"/>
        <v>29.9981817856332</v>
      </c>
      <c r="J205" s="3" t="s">
        <v>508</v>
      </c>
      <c r="K205">
        <v>3780076174.1307058</v>
      </c>
      <c r="L205">
        <v>3780076175.1537447</v>
      </c>
      <c r="M205">
        <v>1.4360150098800659</v>
      </c>
      <c r="N205">
        <v>5.0440001487731934</v>
      </c>
      <c r="O205">
        <v>0</v>
      </c>
      <c r="P205" s="3" t="s">
        <v>508</v>
      </c>
      <c r="Q205" s="3" t="s">
        <v>516</v>
      </c>
      <c r="R205" s="3" t="s">
        <v>518</v>
      </c>
      <c r="S205" s="10">
        <v>22.15042</v>
      </c>
      <c r="T205" s="12">
        <v>1.7239999999999998E-2</v>
      </c>
      <c r="U205" s="12">
        <v>-1.276316</v>
      </c>
      <c r="V205" s="12">
        <v>-5.0885E-2</v>
      </c>
      <c r="W205">
        <v>8.6201E-2</v>
      </c>
      <c r="X205">
        <v>-6.3815799999999996</v>
      </c>
      <c r="Y205">
        <v>-0.25442500000000001</v>
      </c>
      <c r="Z205" s="3" t="s">
        <v>508</v>
      </c>
      <c r="AA205" s="3" t="s">
        <v>503</v>
      </c>
      <c r="AB205" s="3" t="s">
        <v>518</v>
      </c>
      <c r="AC205" s="3" t="s">
        <v>733</v>
      </c>
    </row>
    <row r="206" spans="1:29" x14ac:dyDescent="0.2">
      <c r="A206" s="3" t="s">
        <v>272</v>
      </c>
      <c r="B206">
        <v>3780076183.4003663</v>
      </c>
      <c r="C206" s="8">
        <f t="shared" si="9"/>
        <v>1171.6872873306274</v>
      </c>
      <c r="D206" s="3" t="s">
        <v>503</v>
      </c>
      <c r="E206" s="8">
        <v>385.00953114311159</v>
      </c>
      <c r="F206" s="8">
        <v>-439.89992759645554</v>
      </c>
      <c r="G206" s="8">
        <v>287.49998749782446</v>
      </c>
      <c r="H206" s="8">
        <f t="shared" si="10"/>
        <v>15.000112238919966</v>
      </c>
      <c r="I206" s="8">
        <f t="shared" si="11"/>
        <v>30.000097162576949</v>
      </c>
      <c r="J206" s="3" t="s">
        <v>508</v>
      </c>
      <c r="K206">
        <v>3780076182.2435098</v>
      </c>
      <c r="L206">
        <v>3780076183.3553767</v>
      </c>
      <c r="M206">
        <v>1.4360150098800659</v>
      </c>
      <c r="N206">
        <v>5.0469999313354492</v>
      </c>
      <c r="O206">
        <v>0</v>
      </c>
      <c r="P206" s="3" t="s">
        <v>508</v>
      </c>
      <c r="Q206" s="3" t="s">
        <v>516</v>
      </c>
      <c r="R206" s="3" t="s">
        <v>518</v>
      </c>
      <c r="S206" s="10">
        <v>22.093710000000002</v>
      </c>
      <c r="T206" s="12">
        <v>1.6098000000000001E-2</v>
      </c>
      <c r="U206" s="12">
        <v>-1.2248049999999999</v>
      </c>
      <c r="V206" s="12">
        <v>-0.15418699999999999</v>
      </c>
      <c r="W206">
        <v>8.0489000000000005E-2</v>
      </c>
      <c r="X206">
        <v>-6.1240230000000002</v>
      </c>
      <c r="Y206">
        <v>-0.77093400000000001</v>
      </c>
      <c r="Z206" s="3" t="s">
        <v>508</v>
      </c>
      <c r="AA206" s="3" t="s">
        <v>503</v>
      </c>
      <c r="AB206" s="3" t="s">
        <v>518</v>
      </c>
      <c r="AC206" s="3" t="s">
        <v>734</v>
      </c>
    </row>
    <row r="207" spans="1:29" x14ac:dyDescent="0.2">
      <c r="A207" s="3" t="s">
        <v>273</v>
      </c>
      <c r="B207">
        <v>3780076187.8461151</v>
      </c>
      <c r="C207" s="8">
        <f t="shared" si="9"/>
        <v>1176.1330361366272</v>
      </c>
      <c r="D207" s="3" t="s">
        <v>503</v>
      </c>
      <c r="E207" s="8">
        <v>385.00961585931162</v>
      </c>
      <c r="F207" s="8">
        <v>-439.90013095865555</v>
      </c>
      <c r="G207" s="8">
        <v>292.49990552382451</v>
      </c>
      <c r="H207" s="8">
        <f t="shared" si="10"/>
        <v>14.999937191867327</v>
      </c>
      <c r="I207" s="8">
        <f t="shared" si="11"/>
        <v>29.999586240125538</v>
      </c>
      <c r="J207" s="3" t="s">
        <v>508</v>
      </c>
      <c r="K207">
        <v>3780076186.7612638</v>
      </c>
      <c r="L207">
        <v>3780076187.7974415</v>
      </c>
      <c r="M207">
        <v>1.4360150098800659</v>
      </c>
      <c r="N207">
        <v>5.0390000343322754</v>
      </c>
      <c r="O207">
        <v>0</v>
      </c>
      <c r="P207" s="3" t="s">
        <v>508</v>
      </c>
      <c r="Q207" s="3" t="s">
        <v>516</v>
      </c>
      <c r="R207" s="3" t="s">
        <v>518</v>
      </c>
      <c r="S207" s="10">
        <v>22.079784</v>
      </c>
      <c r="T207" s="12">
        <v>1.2784999999999999E-2</v>
      </c>
      <c r="U207" s="12">
        <v>-1.2227779999999999</v>
      </c>
      <c r="V207" s="12">
        <v>-0.15044099999999999</v>
      </c>
      <c r="W207">
        <v>6.3926999999999998E-2</v>
      </c>
      <c r="X207">
        <v>-6.1138919999999999</v>
      </c>
      <c r="Y207">
        <v>-0.75220299999999995</v>
      </c>
      <c r="Z207" s="3" t="s">
        <v>508</v>
      </c>
      <c r="AA207" s="3" t="s">
        <v>503</v>
      </c>
      <c r="AB207" s="3" t="s">
        <v>518</v>
      </c>
      <c r="AC207" s="3" t="s">
        <v>735</v>
      </c>
    </row>
    <row r="208" spans="1:29" x14ac:dyDescent="0.2">
      <c r="A208" s="3" t="s">
        <v>274</v>
      </c>
      <c r="B208">
        <v>3780076192.3429337</v>
      </c>
      <c r="C208" s="8">
        <f t="shared" si="9"/>
        <v>1180.6298546791077</v>
      </c>
      <c r="D208" s="3" t="s">
        <v>503</v>
      </c>
      <c r="E208" s="8">
        <v>385.00955026091157</v>
      </c>
      <c r="F208" s="8">
        <v>-439.9001606356556</v>
      </c>
      <c r="G208" s="8">
        <v>297.49990545082449</v>
      </c>
      <c r="H208" s="8">
        <f t="shared" si="10"/>
        <v>14.999979163810604</v>
      </c>
      <c r="I208" s="8">
        <f t="shared" si="11"/>
        <v>29.999362786413595</v>
      </c>
      <c r="J208" s="3" t="s">
        <v>508</v>
      </c>
      <c r="K208">
        <v>3780076191.2565999</v>
      </c>
      <c r="L208">
        <v>3780076192.2909465</v>
      </c>
      <c r="M208">
        <v>1.4360150098800659</v>
      </c>
      <c r="N208">
        <v>5.0469999313354492</v>
      </c>
      <c r="O208">
        <v>0</v>
      </c>
      <c r="P208" s="3" t="s">
        <v>508</v>
      </c>
      <c r="Q208" s="3" t="s">
        <v>516</v>
      </c>
      <c r="R208" s="3" t="s">
        <v>518</v>
      </c>
      <c r="S208" s="10">
        <v>22.099921999999999</v>
      </c>
      <c r="T208" s="12">
        <v>1.2208E-2</v>
      </c>
      <c r="U208" s="12">
        <v>-1.219106</v>
      </c>
      <c r="V208" s="12">
        <v>-0.132802</v>
      </c>
      <c r="W208">
        <v>6.1039999999999997E-2</v>
      </c>
      <c r="X208">
        <v>-6.0955279999999998</v>
      </c>
      <c r="Y208">
        <v>-0.66400899999999996</v>
      </c>
      <c r="Z208" s="3" t="s">
        <v>508</v>
      </c>
      <c r="AA208" s="3" t="s">
        <v>503</v>
      </c>
      <c r="AB208" s="3" t="s">
        <v>518</v>
      </c>
      <c r="AC208" s="3" t="s">
        <v>736</v>
      </c>
    </row>
    <row r="209" spans="1:29" x14ac:dyDescent="0.2">
      <c r="A209" s="3" t="s">
        <v>275</v>
      </c>
      <c r="B209">
        <v>3780076196.9113832</v>
      </c>
      <c r="C209" s="8">
        <f t="shared" si="9"/>
        <v>1185.1983041763306</v>
      </c>
      <c r="D209" s="3" t="s">
        <v>503</v>
      </c>
      <c r="E209" s="8">
        <v>385.00952462411158</v>
      </c>
      <c r="F209" s="8">
        <v>-439.89988650425556</v>
      </c>
      <c r="G209" s="8">
        <v>302.49984970782452</v>
      </c>
      <c r="H209" s="8">
        <f t="shared" si="10"/>
        <v>15.00013843071493</v>
      </c>
      <c r="I209" s="8">
        <f t="shared" si="11"/>
        <v>30.000220642946715</v>
      </c>
      <c r="J209" s="3" t="s">
        <v>508</v>
      </c>
      <c r="K209">
        <v>3780076195.7306447</v>
      </c>
      <c r="L209">
        <v>3780076196.8264194</v>
      </c>
      <c r="M209">
        <v>1.4360150098800659</v>
      </c>
      <c r="N209">
        <v>5.0510001182556152</v>
      </c>
      <c r="O209">
        <v>0</v>
      </c>
      <c r="P209" s="3" t="s">
        <v>508</v>
      </c>
      <c r="Q209" s="3" t="s">
        <v>516</v>
      </c>
      <c r="R209" s="3" t="s">
        <v>518</v>
      </c>
      <c r="S209" s="10">
        <v>22.123457999999999</v>
      </c>
      <c r="T209" s="12">
        <v>7.9780000000000007E-3</v>
      </c>
      <c r="U209" s="12">
        <v>-1.212213</v>
      </c>
      <c r="V209" s="12">
        <v>-0.10144</v>
      </c>
      <c r="W209">
        <v>3.9888E-2</v>
      </c>
      <c r="X209">
        <v>-6.061064</v>
      </c>
      <c r="Y209">
        <v>-0.50719999999999998</v>
      </c>
      <c r="Z209" s="3" t="s">
        <v>508</v>
      </c>
      <c r="AA209" s="3" t="s">
        <v>503</v>
      </c>
      <c r="AB209" s="3" t="s">
        <v>518</v>
      </c>
      <c r="AC209" s="3" t="s">
        <v>737</v>
      </c>
    </row>
    <row r="210" spans="1:29" x14ac:dyDescent="0.2">
      <c r="A210" s="3" t="s">
        <v>276</v>
      </c>
      <c r="B210">
        <v>3780076201.3262377</v>
      </c>
      <c r="C210" s="8">
        <f t="shared" si="9"/>
        <v>1189.6131587028503</v>
      </c>
      <c r="D210" s="3" t="s">
        <v>503</v>
      </c>
      <c r="E210" s="8">
        <v>385.00950299971163</v>
      </c>
      <c r="F210" s="8">
        <v>-439.89980044585553</v>
      </c>
      <c r="G210" s="8">
        <v>307.4998635988245</v>
      </c>
      <c r="H210" s="8">
        <f t="shared" si="10"/>
        <v>15.000200187547154</v>
      </c>
      <c r="I210" s="8">
        <f t="shared" si="11"/>
        <v>30.000464018434222</v>
      </c>
      <c r="J210" s="3" t="s">
        <v>508</v>
      </c>
      <c r="K210">
        <v>3780076200.266108</v>
      </c>
      <c r="L210">
        <v>3780076201.2832489</v>
      </c>
      <c r="M210">
        <v>1.4360150098800659</v>
      </c>
      <c r="N210">
        <v>5.0460000038146973</v>
      </c>
      <c r="O210">
        <v>0</v>
      </c>
      <c r="P210" s="3" t="s">
        <v>508</v>
      </c>
      <c r="Q210" s="3" t="s">
        <v>516</v>
      </c>
      <c r="R210" s="3" t="s">
        <v>518</v>
      </c>
      <c r="S210" s="10">
        <v>22.113811999999999</v>
      </c>
      <c r="T210" s="12">
        <v>3.1470000000000001E-3</v>
      </c>
      <c r="U210" s="12">
        <v>-1.201646</v>
      </c>
      <c r="V210" s="12">
        <v>-7.8062999999999994E-2</v>
      </c>
      <c r="W210">
        <v>1.5734000000000001E-2</v>
      </c>
      <c r="X210">
        <v>-6.0082300000000002</v>
      </c>
      <c r="Y210">
        <v>-0.39031700000000003</v>
      </c>
      <c r="Z210" s="3" t="s">
        <v>508</v>
      </c>
      <c r="AA210" s="3" t="s">
        <v>503</v>
      </c>
      <c r="AB210" s="3" t="s">
        <v>518</v>
      </c>
      <c r="AC210" s="3" t="s">
        <v>738</v>
      </c>
    </row>
    <row r="211" spans="1:29" x14ac:dyDescent="0.2">
      <c r="A211" s="3" t="s">
        <v>277</v>
      </c>
      <c r="B211">
        <v>3780076205.8483968</v>
      </c>
      <c r="C211" s="8">
        <f t="shared" si="9"/>
        <v>1194.1353178024292</v>
      </c>
      <c r="D211" s="3" t="s">
        <v>503</v>
      </c>
      <c r="E211" s="8">
        <v>385.00980662131155</v>
      </c>
      <c r="F211" s="8">
        <v>-439.90021410005556</v>
      </c>
      <c r="G211" s="8">
        <v>312.49986981582447</v>
      </c>
      <c r="H211" s="8">
        <f t="shared" si="10"/>
        <v>14.99973041626836</v>
      </c>
      <c r="I211" s="8">
        <f t="shared" si="11"/>
        <v>29.999675534798303</v>
      </c>
      <c r="J211" s="3" t="s">
        <v>508</v>
      </c>
      <c r="K211">
        <v>3780076204.7503743</v>
      </c>
      <c r="L211">
        <v>3780076205.8154025</v>
      </c>
      <c r="M211">
        <v>1.4360150098800659</v>
      </c>
      <c r="N211">
        <v>5.0469999313354492</v>
      </c>
      <c r="O211">
        <v>0</v>
      </c>
      <c r="P211" s="3" t="s">
        <v>508</v>
      </c>
      <c r="Q211" s="3" t="s">
        <v>516</v>
      </c>
      <c r="R211" s="3" t="s">
        <v>518</v>
      </c>
      <c r="S211" s="10">
        <v>22.124435999999999</v>
      </c>
      <c r="T211" s="12">
        <v>2.9940000000000001E-3</v>
      </c>
      <c r="U211" s="12">
        <v>-1.1927350000000001</v>
      </c>
      <c r="V211" s="12">
        <v>-6.5847000000000003E-2</v>
      </c>
      <c r="W211">
        <v>1.4970000000000001E-2</v>
      </c>
      <c r="X211">
        <v>-5.9636760000000004</v>
      </c>
      <c r="Y211">
        <v>-0.329235</v>
      </c>
      <c r="Z211" s="3" t="s">
        <v>508</v>
      </c>
      <c r="AA211" s="3" t="s">
        <v>503</v>
      </c>
      <c r="AB211" s="3" t="s">
        <v>518</v>
      </c>
      <c r="AC211" s="3" t="s">
        <v>739</v>
      </c>
    </row>
    <row r="212" spans="1:29" x14ac:dyDescent="0.2">
      <c r="A212" s="3" t="s">
        <v>278</v>
      </c>
      <c r="B212">
        <v>3780076210.4090424</v>
      </c>
      <c r="C212" s="8">
        <f t="shared" si="9"/>
        <v>1198.6959633827209</v>
      </c>
      <c r="D212" s="3" t="s">
        <v>503</v>
      </c>
      <c r="E212" s="8">
        <v>385.0095815459116</v>
      </c>
      <c r="F212" s="8">
        <v>-439.89987727445555</v>
      </c>
      <c r="G212" s="8">
        <v>317.49992975182448</v>
      </c>
      <c r="H212" s="8">
        <f t="shared" si="10"/>
        <v>15.000093750058646</v>
      </c>
      <c r="I212" s="8">
        <f t="shared" si="11"/>
        <v>30.000359887338604</v>
      </c>
      <c r="J212" s="3" t="s">
        <v>508</v>
      </c>
      <c r="K212">
        <v>3780076209.2192545</v>
      </c>
      <c r="L212">
        <v>3780076210.3622503</v>
      </c>
      <c r="M212">
        <v>1.4360150098800659</v>
      </c>
      <c r="N212">
        <v>5.0460000038146973</v>
      </c>
      <c r="O212">
        <v>0</v>
      </c>
      <c r="P212" s="3" t="s">
        <v>508</v>
      </c>
      <c r="Q212" s="3" t="s">
        <v>516</v>
      </c>
      <c r="R212" s="3" t="s">
        <v>518</v>
      </c>
      <c r="S212" s="10">
        <v>22.150521999999999</v>
      </c>
      <c r="T212" s="12">
        <v>4.3010000000000001E-3</v>
      </c>
      <c r="U212" s="12">
        <v>-1.186598</v>
      </c>
      <c r="V212" s="12">
        <v>-6.0131999999999998E-2</v>
      </c>
      <c r="W212">
        <v>2.1503000000000001E-2</v>
      </c>
      <c r="X212">
        <v>-5.9329910000000003</v>
      </c>
      <c r="Y212">
        <v>-0.30065999999999998</v>
      </c>
      <c r="Z212" s="3" t="s">
        <v>508</v>
      </c>
      <c r="AA212" s="3" t="s">
        <v>503</v>
      </c>
      <c r="AB212" s="3" t="s">
        <v>518</v>
      </c>
      <c r="AC212" s="3" t="s">
        <v>740</v>
      </c>
    </row>
    <row r="213" spans="1:29" x14ac:dyDescent="0.2">
      <c r="A213" s="3" t="s">
        <v>279</v>
      </c>
      <c r="B213">
        <v>3780076214.8223791</v>
      </c>
      <c r="C213" s="8">
        <f t="shared" si="9"/>
        <v>1203.1093001365662</v>
      </c>
      <c r="D213" s="3" t="s">
        <v>503</v>
      </c>
      <c r="E213" s="8">
        <v>385.0094843791116</v>
      </c>
      <c r="F213" s="8">
        <v>-439.89997127465557</v>
      </c>
      <c r="G213" s="8">
        <v>322.4997815868245</v>
      </c>
      <c r="H213" s="8">
        <f t="shared" si="10"/>
        <v>15.00013089868008</v>
      </c>
      <c r="I213" s="8">
        <f t="shared" si="11"/>
        <v>29.999863365346631</v>
      </c>
      <c r="J213" s="3" t="s">
        <v>508</v>
      </c>
      <c r="K213">
        <v>3780076213.7404566</v>
      </c>
      <c r="L213">
        <v>3780076214.7819719</v>
      </c>
      <c r="M213">
        <v>1.4360150098800659</v>
      </c>
      <c r="N213">
        <v>5.0469999313354492</v>
      </c>
      <c r="O213">
        <v>0</v>
      </c>
      <c r="P213" s="3" t="s">
        <v>508</v>
      </c>
      <c r="Q213" s="3" t="s">
        <v>516</v>
      </c>
      <c r="R213" s="3" t="s">
        <v>518</v>
      </c>
      <c r="S213" s="10">
        <v>22.169557999999999</v>
      </c>
      <c r="T213" s="12">
        <v>4.2989999999999999E-3</v>
      </c>
      <c r="U213" s="12">
        <v>-1.1818090000000001</v>
      </c>
      <c r="V213" s="12">
        <v>-5.6827999999999997E-2</v>
      </c>
      <c r="W213">
        <v>2.1495E-2</v>
      </c>
      <c r="X213">
        <v>-5.909046</v>
      </c>
      <c r="Y213">
        <v>-0.284138</v>
      </c>
      <c r="Z213" s="3" t="s">
        <v>508</v>
      </c>
      <c r="AA213" s="3" t="s">
        <v>503</v>
      </c>
      <c r="AB213" s="3" t="s">
        <v>518</v>
      </c>
      <c r="AC213" s="3" t="s">
        <v>741</v>
      </c>
    </row>
    <row r="214" spans="1:29" x14ac:dyDescent="0.2">
      <c r="A214" s="3" t="s">
        <v>280</v>
      </c>
      <c r="B214">
        <v>3780076219.27</v>
      </c>
      <c r="C214" s="8">
        <f t="shared" si="9"/>
        <v>1207.556921005249</v>
      </c>
      <c r="D214" s="3" t="s">
        <v>503</v>
      </c>
      <c r="E214" s="8">
        <v>385.00952045131163</v>
      </c>
      <c r="F214" s="8">
        <v>-439.90009186425556</v>
      </c>
      <c r="G214" s="8">
        <v>327.49989644782448</v>
      </c>
      <c r="H214" s="8">
        <f t="shared" si="10"/>
        <v>15.000039364931551</v>
      </c>
      <c r="I214" s="8">
        <f t="shared" si="11"/>
        <v>29.999533350587086</v>
      </c>
      <c r="J214" s="3" t="s">
        <v>508</v>
      </c>
      <c r="K214">
        <v>3780076218.1931486</v>
      </c>
      <c r="L214">
        <v>3780076219.2198281</v>
      </c>
      <c r="M214">
        <v>1.4360150098800659</v>
      </c>
      <c r="N214">
        <v>5.0440001487731934</v>
      </c>
      <c r="O214">
        <v>0</v>
      </c>
      <c r="P214" s="3" t="s">
        <v>508</v>
      </c>
      <c r="Q214" s="3" t="s">
        <v>516</v>
      </c>
      <c r="R214" s="3" t="s">
        <v>518</v>
      </c>
      <c r="S214" s="10">
        <v>22.185307999999999</v>
      </c>
      <c r="T214" s="12">
        <v>2.3240000000000001E-3</v>
      </c>
      <c r="U214" s="12">
        <v>-1.1759189999999999</v>
      </c>
      <c r="V214" s="12">
        <v>-5.4486E-2</v>
      </c>
      <c r="W214">
        <v>1.1620999999999999E-2</v>
      </c>
      <c r="X214">
        <v>-5.8795929999999998</v>
      </c>
      <c r="Y214">
        <v>-0.272428</v>
      </c>
      <c r="Z214" s="3" t="s">
        <v>508</v>
      </c>
      <c r="AA214" s="3" t="s">
        <v>503</v>
      </c>
      <c r="AB214" s="3" t="s">
        <v>518</v>
      </c>
      <c r="AC214" s="3" t="s">
        <v>742</v>
      </c>
    </row>
    <row r="215" spans="1:29" x14ac:dyDescent="0.2">
      <c r="A215" s="3" t="s">
        <v>281</v>
      </c>
      <c r="B215">
        <v>3780076223.8710928</v>
      </c>
      <c r="C215" s="8">
        <f t="shared" si="9"/>
        <v>1212.1580138206482</v>
      </c>
      <c r="D215" s="3" t="s">
        <v>503</v>
      </c>
      <c r="E215" s="8">
        <v>385.00969787371156</v>
      </c>
      <c r="F215" s="8">
        <v>-439.89977374718899</v>
      </c>
      <c r="G215" s="8">
        <v>332.4998256028245</v>
      </c>
      <c r="H215" s="8">
        <f t="shared" si="10"/>
        <v>15.000044772453487</v>
      </c>
      <c r="I215" s="8">
        <f t="shared" si="11"/>
        <v>30.000924522396289</v>
      </c>
      <c r="J215" s="3" t="s">
        <v>508</v>
      </c>
      <c r="K215">
        <v>3780076222.7010479</v>
      </c>
      <c r="L215">
        <v>3780076223.7955265</v>
      </c>
      <c r="M215">
        <v>1.4360150098800659</v>
      </c>
      <c r="N215">
        <v>5.0460000038146973</v>
      </c>
      <c r="O215">
        <v>0</v>
      </c>
      <c r="P215" s="3" t="s">
        <v>508</v>
      </c>
      <c r="Q215" s="3" t="s">
        <v>516</v>
      </c>
      <c r="R215" s="3" t="s">
        <v>518</v>
      </c>
      <c r="S215" s="10">
        <v>22.184723999999999</v>
      </c>
      <c r="T215" s="12">
        <v>-1.892E-3</v>
      </c>
      <c r="U215" s="12">
        <v>-1.1674310000000001</v>
      </c>
      <c r="V215" s="12">
        <v>-5.0923999999999997E-2</v>
      </c>
      <c r="W215">
        <v>-9.4619999999999999E-3</v>
      </c>
      <c r="X215">
        <v>-5.8371529999999998</v>
      </c>
      <c r="Y215">
        <v>-0.25461800000000001</v>
      </c>
      <c r="Z215" s="3" t="s">
        <v>508</v>
      </c>
      <c r="AA215" s="3" t="s">
        <v>503</v>
      </c>
      <c r="AB215" s="3" t="s">
        <v>518</v>
      </c>
      <c r="AC215" s="3" t="s">
        <v>743</v>
      </c>
    </row>
    <row r="216" spans="1:29" x14ac:dyDescent="0.2">
      <c r="A216" s="3" t="s">
        <v>282</v>
      </c>
      <c r="B216">
        <v>3780076228.2438402</v>
      </c>
      <c r="C216" s="8">
        <f t="shared" si="9"/>
        <v>1216.5307612419128</v>
      </c>
      <c r="D216" s="3" t="s">
        <v>503</v>
      </c>
      <c r="E216" s="8">
        <v>385.00984706851159</v>
      </c>
      <c r="F216" s="8">
        <v>-439.89987363925559</v>
      </c>
      <c r="G216" s="8">
        <v>337.4999764598245</v>
      </c>
      <c r="H216" s="8">
        <f t="shared" si="10"/>
        <v>14.999865619751059</v>
      </c>
      <c r="I216" s="8">
        <f t="shared" si="11"/>
        <v>30.000879033472188</v>
      </c>
      <c r="J216" s="3" t="s">
        <v>508</v>
      </c>
      <c r="K216">
        <v>3780076227.207232</v>
      </c>
      <c r="L216">
        <v>3780076228.2128568</v>
      </c>
      <c r="M216">
        <v>1.4360150098800659</v>
      </c>
      <c r="N216">
        <v>5.0409998893737793</v>
      </c>
      <c r="O216">
        <v>0</v>
      </c>
      <c r="P216" s="3" t="s">
        <v>508</v>
      </c>
      <c r="Q216" s="3" t="s">
        <v>516</v>
      </c>
      <c r="R216" s="3" t="s">
        <v>518</v>
      </c>
      <c r="S216" s="10">
        <v>22.201352</v>
      </c>
      <c r="T216" s="12">
        <v>-8.3890000000000006E-3</v>
      </c>
      <c r="U216" s="12">
        <v>-1.154863</v>
      </c>
      <c r="V216" s="12">
        <v>-4.6122999999999997E-2</v>
      </c>
      <c r="W216">
        <v>-4.1946999999999998E-2</v>
      </c>
      <c r="X216">
        <v>-5.7743130000000003</v>
      </c>
      <c r="Y216">
        <v>-0.23061400000000001</v>
      </c>
      <c r="Z216" s="3" t="s">
        <v>508</v>
      </c>
      <c r="AA216" s="3" t="s">
        <v>503</v>
      </c>
      <c r="AB216" s="3" t="s">
        <v>518</v>
      </c>
      <c r="AC216" s="3" t="s">
        <v>744</v>
      </c>
    </row>
    <row r="217" spans="1:29" x14ac:dyDescent="0.2">
      <c r="A217" s="3" t="s">
        <v>283</v>
      </c>
      <c r="B217">
        <v>3780076232.7832184</v>
      </c>
      <c r="C217" s="8">
        <f t="shared" si="9"/>
        <v>1221.0701394081116</v>
      </c>
      <c r="D217" s="3" t="s">
        <v>503</v>
      </c>
      <c r="E217" s="8">
        <v>385.00939073611164</v>
      </c>
      <c r="F217" s="8">
        <v>-439.90005448485556</v>
      </c>
      <c r="G217" s="8">
        <v>342.49984850482451</v>
      </c>
      <c r="H217" s="8">
        <f t="shared" si="10"/>
        <v>15.00017039160412</v>
      </c>
      <c r="I217" s="8">
        <f t="shared" si="11"/>
        <v>29.999409268465964</v>
      </c>
      <c r="J217" s="3" t="s">
        <v>508</v>
      </c>
      <c r="K217">
        <v>3780076231.6799664</v>
      </c>
      <c r="L217">
        <v>3780076232.7377858</v>
      </c>
      <c r="M217">
        <v>1.4360150098800659</v>
      </c>
      <c r="N217">
        <v>5.0349998474121094</v>
      </c>
      <c r="O217">
        <v>0</v>
      </c>
      <c r="P217" s="3" t="s">
        <v>508</v>
      </c>
      <c r="Q217" s="3" t="s">
        <v>516</v>
      </c>
      <c r="R217" s="3" t="s">
        <v>518</v>
      </c>
      <c r="S217" s="10">
        <v>22.20242</v>
      </c>
      <c r="T217" s="12">
        <v>-1.6403000000000001E-2</v>
      </c>
      <c r="U217" s="12">
        <v>-1.1364460000000001</v>
      </c>
      <c r="V217" s="12">
        <v>-3.9240999999999998E-2</v>
      </c>
      <c r="W217">
        <v>-8.2017000000000007E-2</v>
      </c>
      <c r="X217">
        <v>-5.6822299999999997</v>
      </c>
      <c r="Y217">
        <v>-0.19620499999999999</v>
      </c>
      <c r="Z217" s="3" t="s">
        <v>508</v>
      </c>
      <c r="AA217" s="3" t="s">
        <v>503</v>
      </c>
      <c r="AB217" s="3" t="s">
        <v>518</v>
      </c>
      <c r="AC217" s="3" t="s">
        <v>745</v>
      </c>
    </row>
    <row r="218" spans="1:29" x14ac:dyDescent="0.2">
      <c r="A218" s="3" t="s">
        <v>284</v>
      </c>
      <c r="B218">
        <v>3780076280.9174314</v>
      </c>
      <c r="C218" s="8">
        <f t="shared" si="9"/>
        <v>1269.2043523788452</v>
      </c>
      <c r="D218" s="3" t="s">
        <v>503</v>
      </c>
      <c r="E218" s="8">
        <v>392.99997327211162</v>
      </c>
      <c r="F218" s="8">
        <v>-447.40019361018636</v>
      </c>
      <c r="G218" s="8">
        <v>287.50003250315626</v>
      </c>
      <c r="H218" s="8">
        <f t="shared" si="10"/>
        <v>5.0000267316368534</v>
      </c>
      <c r="I218" s="8">
        <f t="shared" si="11"/>
        <v>2.218599323310875E-3</v>
      </c>
      <c r="J218" s="3" t="s">
        <v>508</v>
      </c>
      <c r="K218">
        <v>3780076279.7403417</v>
      </c>
      <c r="L218">
        <v>3780076280.8314834</v>
      </c>
      <c r="M218">
        <v>1.4360150098800659</v>
      </c>
      <c r="N218">
        <v>5.0469999313354492</v>
      </c>
      <c r="O218">
        <v>0</v>
      </c>
      <c r="P218" s="3" t="s">
        <v>508</v>
      </c>
      <c r="Q218" s="3" t="s">
        <v>516</v>
      </c>
      <c r="R218" s="3" t="s">
        <v>518</v>
      </c>
      <c r="S218" s="10">
        <v>21.957238</v>
      </c>
      <c r="T218" s="12">
        <v>1.4765E-2</v>
      </c>
      <c r="U218" s="12">
        <v>-1.2867189999999999</v>
      </c>
      <c r="V218" s="12">
        <v>2.5798999999999999E-2</v>
      </c>
      <c r="W218">
        <v>7.3827000000000004E-2</v>
      </c>
      <c r="X218">
        <v>-6.4335930000000001</v>
      </c>
      <c r="Y218">
        <v>0.128996</v>
      </c>
      <c r="Z218" s="3" t="s">
        <v>508</v>
      </c>
      <c r="AA218" s="3" t="s">
        <v>503</v>
      </c>
      <c r="AB218" s="3" t="s">
        <v>518</v>
      </c>
      <c r="AC218" s="3" t="s">
        <v>746</v>
      </c>
    </row>
    <row r="219" spans="1:29" x14ac:dyDescent="0.2">
      <c r="A219" s="3" t="s">
        <v>285</v>
      </c>
      <c r="B219">
        <v>3780076285.3122039</v>
      </c>
      <c r="C219" s="8">
        <f t="shared" si="9"/>
        <v>1273.5991249084473</v>
      </c>
      <c r="D219" s="3" t="s">
        <v>503</v>
      </c>
      <c r="E219" s="8">
        <v>393.0000579883116</v>
      </c>
      <c r="F219" s="8">
        <v>-447.39989697238633</v>
      </c>
      <c r="G219" s="8">
        <v>292.49995052915631</v>
      </c>
      <c r="H219" s="8">
        <f t="shared" si="10"/>
        <v>4.9999420127498846</v>
      </c>
      <c r="I219" s="8">
        <f t="shared" si="11"/>
        <v>1.1806241765943144E-3</v>
      </c>
      <c r="J219" s="3" t="s">
        <v>508</v>
      </c>
      <c r="K219">
        <v>3780076284.2237625</v>
      </c>
      <c r="L219">
        <v>3780076285.2584858</v>
      </c>
      <c r="M219">
        <v>1.4360150098800659</v>
      </c>
      <c r="N219">
        <v>5.0469999313354492</v>
      </c>
      <c r="O219">
        <v>0</v>
      </c>
      <c r="P219" s="3" t="s">
        <v>508</v>
      </c>
      <c r="Q219" s="3" t="s">
        <v>516</v>
      </c>
      <c r="R219" s="3" t="s">
        <v>518</v>
      </c>
      <c r="S219" s="10">
        <v>21.91639</v>
      </c>
      <c r="T219" s="12">
        <v>1.3767E-2</v>
      </c>
      <c r="U219" s="12">
        <v>-1.285785</v>
      </c>
      <c r="V219" s="12">
        <v>2.4635000000000001E-2</v>
      </c>
      <c r="W219">
        <v>6.8833000000000005E-2</v>
      </c>
      <c r="X219">
        <v>-6.4289269999999998</v>
      </c>
      <c r="Y219">
        <v>0.12317599999999999</v>
      </c>
      <c r="Z219" s="3" t="s">
        <v>508</v>
      </c>
      <c r="AA219" s="3" t="s">
        <v>503</v>
      </c>
      <c r="AB219" s="3" t="s">
        <v>518</v>
      </c>
      <c r="AC219" s="3" t="s">
        <v>747</v>
      </c>
    </row>
    <row r="220" spans="1:29" x14ac:dyDescent="0.2">
      <c r="A220" s="3" t="s">
        <v>286</v>
      </c>
      <c r="B220">
        <v>3780076289.7696776</v>
      </c>
      <c r="C220" s="8">
        <f t="shared" si="9"/>
        <v>1278.0565986633301</v>
      </c>
      <c r="D220" s="3" t="s">
        <v>503</v>
      </c>
      <c r="E220" s="8">
        <v>392.9999923899116</v>
      </c>
      <c r="F220" s="8">
        <v>-447.39992664938637</v>
      </c>
      <c r="G220" s="8">
        <v>297.49995045615628</v>
      </c>
      <c r="H220" s="8">
        <f t="shared" si="10"/>
        <v>5.0000076106264331</v>
      </c>
      <c r="I220" s="8">
        <f t="shared" si="11"/>
        <v>8.4053554744578218E-4</v>
      </c>
      <c r="J220" s="3" t="s">
        <v>508</v>
      </c>
      <c r="K220">
        <v>3780076288.6925526</v>
      </c>
      <c r="L220">
        <v>3780076289.7194047</v>
      </c>
      <c r="M220">
        <v>1.4360150098800659</v>
      </c>
      <c r="N220">
        <v>5.0469999313354492</v>
      </c>
      <c r="O220">
        <v>0</v>
      </c>
      <c r="P220" s="3" t="s">
        <v>508</v>
      </c>
      <c r="Q220" s="3" t="s">
        <v>516</v>
      </c>
      <c r="R220" s="3" t="s">
        <v>518</v>
      </c>
      <c r="S220" s="10">
        <v>21.905681999999999</v>
      </c>
      <c r="T220" s="12">
        <v>1.3099E-2</v>
      </c>
      <c r="U220" s="12">
        <v>-1.2763850000000001</v>
      </c>
      <c r="V220" s="12">
        <v>2.3498000000000002E-2</v>
      </c>
      <c r="W220">
        <v>6.5492999999999996E-2</v>
      </c>
      <c r="X220">
        <v>-6.381926</v>
      </c>
      <c r="Y220">
        <v>0.11749</v>
      </c>
      <c r="Z220" s="3" t="s">
        <v>508</v>
      </c>
      <c r="AA220" s="3" t="s">
        <v>503</v>
      </c>
      <c r="AB220" s="3" t="s">
        <v>518</v>
      </c>
      <c r="AC220" s="3" t="s">
        <v>748</v>
      </c>
    </row>
    <row r="221" spans="1:29" x14ac:dyDescent="0.2">
      <c r="A221" s="3" t="s">
        <v>287</v>
      </c>
      <c r="B221">
        <v>3780076294.3105278</v>
      </c>
      <c r="C221" s="8">
        <f t="shared" si="9"/>
        <v>1282.5974488258362</v>
      </c>
      <c r="D221" s="3" t="s">
        <v>503</v>
      </c>
      <c r="E221" s="8">
        <v>392.99996675311161</v>
      </c>
      <c r="F221" s="8">
        <v>-447.40015251798638</v>
      </c>
      <c r="G221" s="8">
        <v>302.49989471315627</v>
      </c>
      <c r="H221" s="8">
        <f t="shared" si="10"/>
        <v>5.0000332492145505</v>
      </c>
      <c r="I221" s="8">
        <f t="shared" si="11"/>
        <v>1.7477172386657447E-3</v>
      </c>
      <c r="J221" s="3" t="s">
        <v>508</v>
      </c>
      <c r="K221">
        <v>3780076293.127727</v>
      </c>
      <c r="L221">
        <v>3780076294.2215638</v>
      </c>
      <c r="M221">
        <v>1.4360150098800659</v>
      </c>
      <c r="N221">
        <v>5.0489997863769531</v>
      </c>
      <c r="O221">
        <v>0</v>
      </c>
      <c r="P221" s="3" t="s">
        <v>508</v>
      </c>
      <c r="Q221" s="3" t="s">
        <v>516</v>
      </c>
      <c r="R221" s="3" t="s">
        <v>518</v>
      </c>
      <c r="S221" s="10">
        <v>21.912085999999999</v>
      </c>
      <c r="T221" s="12">
        <v>1.2905E-2</v>
      </c>
      <c r="U221" s="12">
        <v>-1.2607349999999999</v>
      </c>
      <c r="V221" s="12">
        <v>2.2464999999999999E-2</v>
      </c>
      <c r="W221">
        <v>6.4527000000000001E-2</v>
      </c>
      <c r="X221">
        <v>-6.303674</v>
      </c>
      <c r="Y221">
        <v>0.11232499999999999</v>
      </c>
      <c r="Z221" s="3" t="s">
        <v>508</v>
      </c>
      <c r="AA221" s="3" t="s">
        <v>503</v>
      </c>
      <c r="AB221" s="3" t="s">
        <v>518</v>
      </c>
      <c r="AC221" s="3" t="s">
        <v>749</v>
      </c>
    </row>
    <row r="222" spans="1:29" x14ac:dyDescent="0.2">
      <c r="A222" s="3" t="s">
        <v>288</v>
      </c>
      <c r="B222">
        <v>3780076298.6567698</v>
      </c>
      <c r="C222" s="8">
        <f t="shared" si="9"/>
        <v>1286.943690776825</v>
      </c>
      <c r="D222" s="3" t="s">
        <v>503</v>
      </c>
      <c r="E222" s="8">
        <v>392.9999451287116</v>
      </c>
      <c r="F222" s="8">
        <v>-447.40006645958636</v>
      </c>
      <c r="G222" s="8">
        <v>307.4999086041563</v>
      </c>
      <c r="H222" s="8">
        <f t="shared" si="10"/>
        <v>5.0000548717300806</v>
      </c>
      <c r="I222" s="8">
        <f t="shared" si="11"/>
        <v>7.6156304716892777E-4</v>
      </c>
      <c r="J222" s="3" t="s">
        <v>508</v>
      </c>
      <c r="K222">
        <v>3780076297.5970039</v>
      </c>
      <c r="L222">
        <v>3780076298.6152048</v>
      </c>
      <c r="M222">
        <v>1.4360150098800659</v>
      </c>
      <c r="N222">
        <v>5.0469999313354492</v>
      </c>
      <c r="O222">
        <v>0</v>
      </c>
      <c r="P222" s="3" t="s">
        <v>508</v>
      </c>
      <c r="Q222" s="3" t="s">
        <v>516</v>
      </c>
      <c r="R222" s="3" t="s">
        <v>518</v>
      </c>
      <c r="S222" s="10">
        <v>21.927264000000001</v>
      </c>
      <c r="T222" s="12">
        <v>1.3181E-2</v>
      </c>
      <c r="U222" s="12">
        <v>-1.244048</v>
      </c>
      <c r="V222" s="12">
        <v>2.1228E-2</v>
      </c>
      <c r="W222">
        <v>6.5904000000000004E-2</v>
      </c>
      <c r="X222">
        <v>-6.2202400000000004</v>
      </c>
      <c r="Y222">
        <v>0.106141</v>
      </c>
      <c r="Z222" s="3" t="s">
        <v>508</v>
      </c>
      <c r="AA222" s="3" t="s">
        <v>503</v>
      </c>
      <c r="AB222" s="3" t="s">
        <v>518</v>
      </c>
      <c r="AC222" s="3" t="s">
        <v>750</v>
      </c>
    </row>
    <row r="223" spans="1:29" x14ac:dyDescent="0.2">
      <c r="A223" s="3" t="s">
        <v>289</v>
      </c>
      <c r="B223">
        <v>3780076303.2380018</v>
      </c>
      <c r="C223" s="8">
        <f t="shared" si="9"/>
        <v>1291.5249228477478</v>
      </c>
      <c r="D223" s="3" t="s">
        <v>503</v>
      </c>
      <c r="E223" s="8">
        <v>393.00024875031164</v>
      </c>
      <c r="F223" s="8">
        <v>-447.39998011378634</v>
      </c>
      <c r="G223" s="8">
        <v>312.49991482115632</v>
      </c>
      <c r="H223" s="8">
        <f t="shared" si="10"/>
        <v>4.9997512497279075</v>
      </c>
      <c r="I223" s="8">
        <f t="shared" si="11"/>
        <v>2.2789075242481507E-4</v>
      </c>
      <c r="J223" s="3" t="s">
        <v>508</v>
      </c>
      <c r="K223">
        <v>3780076302.1604686</v>
      </c>
      <c r="L223">
        <v>3780076303.1919584</v>
      </c>
      <c r="M223">
        <v>1.4360150098800659</v>
      </c>
      <c r="N223">
        <v>5.0460000038146973</v>
      </c>
      <c r="O223">
        <v>0</v>
      </c>
      <c r="P223" s="3" t="s">
        <v>508</v>
      </c>
      <c r="Q223" s="3" t="s">
        <v>516</v>
      </c>
      <c r="R223" s="3" t="s">
        <v>518</v>
      </c>
      <c r="S223" s="10">
        <v>21.972662</v>
      </c>
      <c r="T223" s="12">
        <v>1.3578E-2</v>
      </c>
      <c r="U223" s="12">
        <v>-1.2291019999999999</v>
      </c>
      <c r="V223" s="12">
        <v>2.0289999999999999E-2</v>
      </c>
      <c r="W223">
        <v>6.7891999999999994E-2</v>
      </c>
      <c r="X223">
        <v>-6.1455120000000001</v>
      </c>
      <c r="Y223">
        <v>0.10145</v>
      </c>
      <c r="Z223" s="3" t="s">
        <v>508</v>
      </c>
      <c r="AA223" s="3" t="s">
        <v>503</v>
      </c>
      <c r="AB223" s="3" t="s">
        <v>518</v>
      </c>
      <c r="AC223" s="3" t="s">
        <v>751</v>
      </c>
    </row>
    <row r="224" spans="1:29" x14ac:dyDescent="0.2">
      <c r="A224" s="3" t="s">
        <v>290</v>
      </c>
      <c r="B224">
        <v>3780076307.8088112</v>
      </c>
      <c r="C224" s="8">
        <f t="shared" si="9"/>
        <v>1296.0957322120667</v>
      </c>
      <c r="D224" s="3" t="s">
        <v>503</v>
      </c>
      <c r="E224" s="8">
        <v>393.00002367491157</v>
      </c>
      <c r="F224" s="8">
        <v>-447.40014328818637</v>
      </c>
      <c r="G224" s="8">
        <v>317.49997475715628</v>
      </c>
      <c r="H224" s="8">
        <f t="shared" si="10"/>
        <v>4.999976327141586</v>
      </c>
      <c r="I224" s="8">
        <f t="shared" si="11"/>
        <v>1.6419708280455603E-3</v>
      </c>
      <c r="J224" s="3" t="s">
        <v>508</v>
      </c>
      <c r="K224">
        <v>3780076306.6281352</v>
      </c>
      <c r="L224">
        <v>3780076307.7628231</v>
      </c>
      <c r="M224">
        <v>1.4360150098800659</v>
      </c>
      <c r="N224">
        <v>5.0440001487731934</v>
      </c>
      <c r="O224">
        <v>0</v>
      </c>
      <c r="P224" s="3" t="s">
        <v>508</v>
      </c>
      <c r="Q224" s="3" t="s">
        <v>516</v>
      </c>
      <c r="R224" s="3" t="s">
        <v>518</v>
      </c>
      <c r="S224" s="10">
        <v>22.016380000000002</v>
      </c>
      <c r="T224" s="12">
        <v>1.4030000000000001E-2</v>
      </c>
      <c r="U224" s="12">
        <v>-1.2176910000000001</v>
      </c>
      <c r="V224" s="12">
        <v>1.9472E-2</v>
      </c>
      <c r="W224">
        <v>7.0149000000000003E-2</v>
      </c>
      <c r="X224">
        <v>-6.088457</v>
      </c>
      <c r="Y224">
        <v>9.7361000000000003E-2</v>
      </c>
      <c r="Z224" s="3" t="s">
        <v>508</v>
      </c>
      <c r="AA224" s="3" t="s">
        <v>503</v>
      </c>
      <c r="AB224" s="3" t="s">
        <v>518</v>
      </c>
      <c r="AC224" s="3" t="s">
        <v>752</v>
      </c>
    </row>
    <row r="225" spans="1:29" x14ac:dyDescent="0.2">
      <c r="A225" s="3" t="s">
        <v>291</v>
      </c>
      <c r="B225">
        <v>3780076312.1710105</v>
      </c>
      <c r="C225" s="8">
        <f t="shared" si="9"/>
        <v>1300.4579315185547</v>
      </c>
      <c r="D225" s="3" t="s">
        <v>503</v>
      </c>
      <c r="E225" s="8">
        <v>392.99992650811157</v>
      </c>
      <c r="F225" s="8">
        <v>-447.40023728838639</v>
      </c>
      <c r="G225" s="8">
        <v>322.4998265921563</v>
      </c>
      <c r="H225" s="8">
        <f t="shared" si="10"/>
        <v>5.0000734975189243</v>
      </c>
      <c r="I225" s="8">
        <f t="shared" si="11"/>
        <v>2.7190869423551235E-3</v>
      </c>
      <c r="J225" s="3" t="s">
        <v>508</v>
      </c>
      <c r="K225">
        <v>3780076311.075067</v>
      </c>
      <c r="L225">
        <v>3780076312.1079998</v>
      </c>
      <c r="M225">
        <v>1.4360150098800659</v>
      </c>
      <c r="N225">
        <v>5.0520000457763672</v>
      </c>
      <c r="O225">
        <v>0</v>
      </c>
      <c r="P225" s="3" t="s">
        <v>508</v>
      </c>
      <c r="Q225" s="3" t="s">
        <v>516</v>
      </c>
      <c r="R225" s="3" t="s">
        <v>518</v>
      </c>
      <c r="S225" s="10">
        <v>22.022952</v>
      </c>
      <c r="T225" s="12">
        <v>1.4367E-2</v>
      </c>
      <c r="U225" s="12">
        <v>-1.208253</v>
      </c>
      <c r="V225" s="12">
        <v>1.8765E-2</v>
      </c>
      <c r="W225">
        <v>7.1836999999999998E-2</v>
      </c>
      <c r="X225">
        <v>-6.0412629999999998</v>
      </c>
      <c r="Y225">
        <v>9.3826000000000007E-2</v>
      </c>
      <c r="Z225" s="3" t="s">
        <v>508</v>
      </c>
      <c r="AA225" s="3" t="s">
        <v>503</v>
      </c>
      <c r="AB225" s="3" t="s">
        <v>518</v>
      </c>
      <c r="AC225" s="3" t="s">
        <v>753</v>
      </c>
    </row>
    <row r="226" spans="1:29" x14ac:dyDescent="0.2">
      <c r="A226" s="3" t="s">
        <v>292</v>
      </c>
      <c r="B226">
        <v>3780076316.6418834</v>
      </c>
      <c r="C226" s="8">
        <f t="shared" si="9"/>
        <v>1304.928804397583</v>
      </c>
      <c r="D226" s="3" t="s">
        <v>503</v>
      </c>
      <c r="E226" s="8">
        <v>392.9999625803116</v>
      </c>
      <c r="F226" s="8">
        <v>-447.39985787798634</v>
      </c>
      <c r="G226" s="8">
        <v>327.49994145315628</v>
      </c>
      <c r="H226" s="8">
        <f t="shared" si="10"/>
        <v>5.0000374217082486</v>
      </c>
      <c r="I226" s="8">
        <f t="shared" si="11"/>
        <v>1.6285874984527174E-3</v>
      </c>
      <c r="J226" s="3" t="s">
        <v>508</v>
      </c>
      <c r="K226">
        <v>3780076315.565145</v>
      </c>
      <c r="L226">
        <v>3780076316.5929122</v>
      </c>
      <c r="M226">
        <v>1.4360150098800659</v>
      </c>
      <c r="N226">
        <v>5.0440001487731934</v>
      </c>
      <c r="O226">
        <v>0</v>
      </c>
      <c r="P226" s="3" t="s">
        <v>508</v>
      </c>
      <c r="Q226" s="3" t="s">
        <v>516</v>
      </c>
      <c r="R226" s="3" t="s">
        <v>518</v>
      </c>
      <c r="S226" s="10">
        <v>22.007487999999999</v>
      </c>
      <c r="T226" s="12">
        <v>1.4477E-2</v>
      </c>
      <c r="U226" s="12">
        <v>-1.198485</v>
      </c>
      <c r="V226" s="12">
        <v>1.8107999999999999E-2</v>
      </c>
      <c r="W226">
        <v>7.2385000000000005E-2</v>
      </c>
      <c r="X226">
        <v>-5.9924270000000002</v>
      </c>
      <c r="Y226">
        <v>9.0541999999999997E-2</v>
      </c>
      <c r="Z226" s="3" t="s">
        <v>508</v>
      </c>
      <c r="AA226" s="3" t="s">
        <v>503</v>
      </c>
      <c r="AB226" s="3" t="s">
        <v>518</v>
      </c>
      <c r="AC226" s="3" t="s">
        <v>754</v>
      </c>
    </row>
    <row r="227" spans="1:29" x14ac:dyDescent="0.2">
      <c r="A227" s="3" t="s">
        <v>293</v>
      </c>
      <c r="B227">
        <v>3780076321.1994734</v>
      </c>
      <c r="C227" s="8">
        <f t="shared" si="9"/>
        <v>1309.486394405365</v>
      </c>
      <c r="D227" s="3" t="s">
        <v>503</v>
      </c>
      <c r="E227" s="8">
        <v>393.00014000271165</v>
      </c>
      <c r="F227" s="8">
        <v>-447.40003976091975</v>
      </c>
      <c r="G227" s="8">
        <v>332.4998706081563</v>
      </c>
      <c r="H227" s="8">
        <f t="shared" si="10"/>
        <v>4.9998599974464515</v>
      </c>
      <c r="I227" s="8">
        <f t="shared" si="11"/>
        <v>4.5563972154823287E-4</v>
      </c>
      <c r="J227" s="3" t="s">
        <v>508</v>
      </c>
      <c r="K227">
        <v>3780076320.0319271</v>
      </c>
      <c r="L227">
        <v>3780076321.1285162</v>
      </c>
      <c r="M227">
        <v>1.4360150098800659</v>
      </c>
      <c r="N227">
        <v>5.0460000038146973</v>
      </c>
      <c r="O227">
        <v>0</v>
      </c>
      <c r="P227" s="3" t="s">
        <v>508</v>
      </c>
      <c r="Q227" s="3" t="s">
        <v>516</v>
      </c>
      <c r="R227" s="3" t="s">
        <v>518</v>
      </c>
      <c r="S227" s="10">
        <v>22.008483999999999</v>
      </c>
      <c r="T227" s="12">
        <v>1.4414E-2</v>
      </c>
      <c r="U227" s="12">
        <v>-1.1861809999999999</v>
      </c>
      <c r="V227" s="12">
        <v>1.7642999999999999E-2</v>
      </c>
      <c r="W227">
        <v>7.2068999999999994E-2</v>
      </c>
      <c r="X227">
        <v>-5.930904</v>
      </c>
      <c r="Y227">
        <v>8.8214000000000001E-2</v>
      </c>
      <c r="Z227" s="3" t="s">
        <v>508</v>
      </c>
      <c r="AA227" s="3" t="s">
        <v>503</v>
      </c>
      <c r="AB227" s="3" t="s">
        <v>518</v>
      </c>
      <c r="AC227" s="3" t="s">
        <v>755</v>
      </c>
    </row>
    <row r="228" spans="1:29" x14ac:dyDescent="0.2">
      <c r="A228" s="3" t="s">
        <v>294</v>
      </c>
      <c r="B228">
        <v>3780076325.6228256</v>
      </c>
      <c r="C228" s="8">
        <f t="shared" si="9"/>
        <v>1313.9097466468811</v>
      </c>
      <c r="D228" s="3" t="s">
        <v>503</v>
      </c>
      <c r="E228" s="8">
        <v>392.99978919751163</v>
      </c>
      <c r="F228" s="8">
        <v>-447.40013965298635</v>
      </c>
      <c r="G228" s="8">
        <v>337.50002146515629</v>
      </c>
      <c r="H228" s="8">
        <f t="shared" si="10"/>
        <v>5.0002108044385816</v>
      </c>
      <c r="I228" s="8">
        <f t="shared" si="11"/>
        <v>1.6002392275813015E-3</v>
      </c>
      <c r="J228" s="3" t="s">
        <v>508</v>
      </c>
      <c r="K228">
        <v>3780076324.5364513</v>
      </c>
      <c r="L228">
        <v>3780076325.5757594</v>
      </c>
      <c r="M228">
        <v>1.4360150098800659</v>
      </c>
      <c r="N228">
        <v>5.0520000457763672</v>
      </c>
      <c r="O228">
        <v>0</v>
      </c>
      <c r="P228" s="3" t="s">
        <v>508</v>
      </c>
      <c r="Q228" s="3" t="s">
        <v>516</v>
      </c>
      <c r="R228" s="3" t="s">
        <v>518</v>
      </c>
      <c r="S228" s="10">
        <v>22.024666</v>
      </c>
      <c r="T228" s="12">
        <v>1.41E-2</v>
      </c>
      <c r="U228" s="12">
        <v>-1.1696839999999999</v>
      </c>
      <c r="V228" s="12">
        <v>1.7276E-2</v>
      </c>
      <c r="W228">
        <v>7.0498000000000005E-2</v>
      </c>
      <c r="X228">
        <v>-5.8484210000000001</v>
      </c>
      <c r="Y228">
        <v>8.6378999999999997E-2</v>
      </c>
      <c r="Z228" s="3" t="s">
        <v>508</v>
      </c>
      <c r="AA228" s="3" t="s">
        <v>503</v>
      </c>
      <c r="AB228" s="3" t="s">
        <v>518</v>
      </c>
      <c r="AC228" s="3" t="s">
        <v>756</v>
      </c>
    </row>
    <row r="229" spans="1:29" x14ac:dyDescent="0.2">
      <c r="A229" s="3" t="s">
        <v>295</v>
      </c>
      <c r="B229">
        <v>3780076330.1250753</v>
      </c>
      <c r="C229" s="8">
        <f t="shared" si="9"/>
        <v>1318.4119963645935</v>
      </c>
      <c r="D229" s="3" t="s">
        <v>503</v>
      </c>
      <c r="E229" s="8">
        <v>392.99983286511161</v>
      </c>
      <c r="F229" s="8">
        <v>-447.39982049858634</v>
      </c>
      <c r="G229" s="8">
        <v>342.49989351015631</v>
      </c>
      <c r="H229" s="8">
        <f t="shared" si="10"/>
        <v>5.0001671381103545</v>
      </c>
      <c r="I229" s="8">
        <f t="shared" si="11"/>
        <v>2.0568676653136726E-3</v>
      </c>
      <c r="J229" s="3" t="s">
        <v>508</v>
      </c>
      <c r="K229">
        <v>3780076329.0540752</v>
      </c>
      <c r="L229">
        <v>3780076330.0727873</v>
      </c>
      <c r="M229">
        <v>1.4360150098800659</v>
      </c>
      <c r="N229">
        <v>5.0510001182556152</v>
      </c>
      <c r="O229">
        <v>0</v>
      </c>
      <c r="P229" s="3" t="s">
        <v>508</v>
      </c>
      <c r="Q229" s="3" t="s">
        <v>516</v>
      </c>
      <c r="R229" s="3" t="s">
        <v>518</v>
      </c>
      <c r="S229" s="10">
        <v>22.042048000000001</v>
      </c>
      <c r="T229" s="12">
        <v>1.3689E-2</v>
      </c>
      <c r="U229" s="12">
        <v>-1.1479490000000001</v>
      </c>
      <c r="V229" s="12">
        <v>1.7003000000000001E-2</v>
      </c>
      <c r="W229">
        <v>6.8446000000000007E-2</v>
      </c>
      <c r="X229">
        <v>-5.7397460000000002</v>
      </c>
      <c r="Y229">
        <v>8.5015999999999994E-2</v>
      </c>
      <c r="Z229" s="3" t="s">
        <v>508</v>
      </c>
      <c r="AA229" s="3" t="s">
        <v>503</v>
      </c>
      <c r="AB229" s="3" t="s">
        <v>518</v>
      </c>
      <c r="AC229" s="3" t="s">
        <v>757</v>
      </c>
    </row>
    <row r="230" spans="1:29" x14ac:dyDescent="0.2">
      <c r="A230" s="3" t="s">
        <v>296</v>
      </c>
      <c r="B230">
        <v>3780076336.8400736</v>
      </c>
      <c r="C230" s="8">
        <f t="shared" si="9"/>
        <v>1325.1269946098328</v>
      </c>
      <c r="D230" s="3" t="s">
        <v>503</v>
      </c>
      <c r="E230" s="8">
        <v>388.00022480111164</v>
      </c>
      <c r="F230" s="8">
        <v>-447.40008431948633</v>
      </c>
      <c r="G230" s="8">
        <v>342.50001699669548</v>
      </c>
      <c r="H230" s="8">
        <f t="shared" si="10"/>
        <v>9.9997751992438548</v>
      </c>
      <c r="I230" s="8">
        <f t="shared" si="11"/>
        <v>4.8312633863649602E-4</v>
      </c>
      <c r="J230" s="3" t="s">
        <v>508</v>
      </c>
      <c r="K230">
        <v>3780076335.6554041</v>
      </c>
      <c r="L230">
        <v>3780076336.7571239</v>
      </c>
      <c r="M230">
        <v>1.4360150098800659</v>
      </c>
      <c r="N230">
        <v>5.0489997863769531</v>
      </c>
      <c r="O230">
        <v>0</v>
      </c>
      <c r="P230" s="3" t="s">
        <v>508</v>
      </c>
      <c r="Q230" s="3" t="s">
        <v>516</v>
      </c>
      <c r="R230" s="3" t="s">
        <v>518</v>
      </c>
      <c r="S230" s="10">
        <v>22.051106000000001</v>
      </c>
      <c r="T230" s="12">
        <v>1.3644999999999999E-2</v>
      </c>
      <c r="U230" s="12">
        <v>-1.127731</v>
      </c>
      <c r="V230" s="12">
        <v>1.5502999999999999E-2</v>
      </c>
      <c r="W230">
        <v>6.8224000000000007E-2</v>
      </c>
      <c r="X230">
        <v>-5.638655</v>
      </c>
      <c r="Y230">
        <v>7.7516000000000002E-2</v>
      </c>
      <c r="Z230" s="3" t="s">
        <v>508</v>
      </c>
      <c r="AA230" s="3" t="s">
        <v>503</v>
      </c>
      <c r="AB230" s="3" t="s">
        <v>518</v>
      </c>
      <c r="AC230" s="3" t="s">
        <v>758</v>
      </c>
    </row>
    <row r="231" spans="1:29" x14ac:dyDescent="0.2">
      <c r="A231" s="3" t="s">
        <v>297</v>
      </c>
      <c r="B231">
        <v>3780076341.2498913</v>
      </c>
      <c r="C231" s="8">
        <f t="shared" si="9"/>
        <v>1329.5368123054504</v>
      </c>
      <c r="D231" s="3" t="s">
        <v>503</v>
      </c>
      <c r="E231" s="8">
        <v>388.0001811335116</v>
      </c>
      <c r="F231" s="8">
        <v>-447.39990347388635</v>
      </c>
      <c r="G231" s="8">
        <v>337.50014495169552</v>
      </c>
      <c r="H231" s="8">
        <f t="shared" si="10"/>
        <v>9.9998188669542696</v>
      </c>
      <c r="I231" s="8">
        <f t="shared" si="11"/>
        <v>5.5306437731686767E-4</v>
      </c>
      <c r="J231" s="3" t="s">
        <v>508</v>
      </c>
      <c r="K231">
        <v>3780076340.1796818</v>
      </c>
      <c r="L231">
        <v>3780076341.2032447</v>
      </c>
      <c r="M231">
        <v>1.4360150098800659</v>
      </c>
      <c r="N231">
        <v>5.0460000038146973</v>
      </c>
      <c r="O231">
        <v>0</v>
      </c>
      <c r="P231" s="3" t="s">
        <v>508</v>
      </c>
      <c r="Q231" s="3" t="s">
        <v>516</v>
      </c>
      <c r="R231" s="3" t="s">
        <v>518</v>
      </c>
      <c r="S231" s="10">
        <v>22.055184000000001</v>
      </c>
      <c r="T231" s="12">
        <v>1.3873999999999999E-2</v>
      </c>
      <c r="U231" s="12">
        <v>-1.1472039999999999</v>
      </c>
      <c r="V231" s="12">
        <v>1.5635E-2</v>
      </c>
      <c r="W231">
        <v>6.9372000000000003E-2</v>
      </c>
      <c r="X231">
        <v>-5.7360220000000002</v>
      </c>
      <c r="Y231">
        <v>7.8173999999999993E-2</v>
      </c>
      <c r="Z231" s="3" t="s">
        <v>508</v>
      </c>
      <c r="AA231" s="3" t="s">
        <v>503</v>
      </c>
      <c r="AB231" s="3" t="s">
        <v>518</v>
      </c>
      <c r="AC231" s="3" t="s">
        <v>759</v>
      </c>
    </row>
    <row r="232" spans="1:29" x14ac:dyDescent="0.2">
      <c r="A232" s="3" t="s">
        <v>298</v>
      </c>
      <c r="B232">
        <v>3780076345.7801151</v>
      </c>
      <c r="C232" s="8">
        <f t="shared" si="9"/>
        <v>1334.067036151886</v>
      </c>
      <c r="D232" s="3" t="s">
        <v>503</v>
      </c>
      <c r="E232" s="8">
        <v>388.00003193871157</v>
      </c>
      <c r="F232" s="8">
        <v>-447.39980358181975</v>
      </c>
      <c r="G232" s="8">
        <v>332.49999409469547</v>
      </c>
      <c r="H232" s="8">
        <f t="shared" si="10"/>
        <v>9.9999680632174393</v>
      </c>
      <c r="I232" s="8">
        <f t="shared" si="11"/>
        <v>1.1253978194562299E-3</v>
      </c>
      <c r="J232" s="3" t="s">
        <v>508</v>
      </c>
      <c r="K232">
        <v>3780076344.6985335</v>
      </c>
      <c r="L232">
        <v>3780076345.7391262</v>
      </c>
      <c r="M232">
        <v>1.4360150098800659</v>
      </c>
      <c r="N232">
        <v>5.0469999313354492</v>
      </c>
      <c r="O232">
        <v>0</v>
      </c>
      <c r="P232" s="3" t="s">
        <v>508</v>
      </c>
      <c r="Q232" s="3" t="s">
        <v>516</v>
      </c>
      <c r="R232" s="3" t="s">
        <v>518</v>
      </c>
      <c r="S232" s="10">
        <v>22.070727999999999</v>
      </c>
      <c r="T232" s="12">
        <v>1.3986E-2</v>
      </c>
      <c r="U232" s="12">
        <v>-1.161637</v>
      </c>
      <c r="V232" s="12">
        <v>1.5715E-2</v>
      </c>
      <c r="W232">
        <v>6.9931999999999994E-2</v>
      </c>
      <c r="X232">
        <v>-5.8081860000000001</v>
      </c>
      <c r="Y232">
        <v>7.8575000000000006E-2</v>
      </c>
      <c r="Z232" s="3" t="s">
        <v>508</v>
      </c>
      <c r="AA232" s="3" t="s">
        <v>503</v>
      </c>
      <c r="AB232" s="3" t="s">
        <v>518</v>
      </c>
      <c r="AC232" s="3" t="s">
        <v>760</v>
      </c>
    </row>
    <row r="233" spans="1:29" x14ac:dyDescent="0.2">
      <c r="A233" s="3" t="s">
        <v>299</v>
      </c>
      <c r="B233">
        <v>3780076350.2922711</v>
      </c>
      <c r="C233" s="8">
        <f t="shared" si="9"/>
        <v>1338.5791921615601</v>
      </c>
      <c r="D233" s="3" t="s">
        <v>503</v>
      </c>
      <c r="E233" s="8">
        <v>387.99985451631159</v>
      </c>
      <c r="F233" s="8">
        <v>-447.40012169888638</v>
      </c>
      <c r="G233" s="8">
        <v>327.50006493969551</v>
      </c>
      <c r="H233" s="8">
        <f t="shared" si="10"/>
        <v>10.000145484428934</v>
      </c>
      <c r="I233" s="8">
        <f t="shared" si="11"/>
        <v>6.9727370097451063E-4</v>
      </c>
      <c r="J233" s="3" t="s">
        <v>508</v>
      </c>
      <c r="K233">
        <v>3780076349.2217889</v>
      </c>
      <c r="L233">
        <v>3780076350.2521744</v>
      </c>
      <c r="M233">
        <v>1.4360150098800659</v>
      </c>
      <c r="N233">
        <v>5.0460000038146973</v>
      </c>
      <c r="O233">
        <v>0</v>
      </c>
      <c r="P233" s="3" t="s">
        <v>508</v>
      </c>
      <c r="Q233" s="3" t="s">
        <v>516</v>
      </c>
      <c r="R233" s="3" t="s">
        <v>518</v>
      </c>
      <c r="S233" s="10">
        <v>22.068439999999999</v>
      </c>
      <c r="T233" s="12">
        <v>1.3906E-2</v>
      </c>
      <c r="U233" s="12">
        <v>-1.172566</v>
      </c>
      <c r="V233" s="12">
        <v>1.6038E-2</v>
      </c>
      <c r="W233">
        <v>6.9528999999999994E-2</v>
      </c>
      <c r="X233">
        <v>-5.8628309999999999</v>
      </c>
      <c r="Y233">
        <v>8.0188999999999996E-2</v>
      </c>
      <c r="Z233" s="3" t="s">
        <v>508</v>
      </c>
      <c r="AA233" s="3" t="s">
        <v>503</v>
      </c>
      <c r="AB233" s="3" t="s">
        <v>518</v>
      </c>
      <c r="AC233" s="3" t="s">
        <v>761</v>
      </c>
    </row>
    <row r="234" spans="1:29" x14ac:dyDescent="0.2">
      <c r="A234" s="3" t="s">
        <v>300</v>
      </c>
      <c r="B234">
        <v>3780076354.779388</v>
      </c>
      <c r="C234" s="8">
        <f t="shared" si="9"/>
        <v>1343.0663089752197</v>
      </c>
      <c r="D234" s="3" t="s">
        <v>503</v>
      </c>
      <c r="E234" s="8">
        <v>387.99981844411161</v>
      </c>
      <c r="F234" s="8">
        <v>-447.40000110928639</v>
      </c>
      <c r="G234" s="8">
        <v>322.49995007869546</v>
      </c>
      <c r="H234" s="8">
        <f t="shared" si="10"/>
        <v>10.000181555888451</v>
      </c>
      <c r="I234" s="8">
        <f t="shared" si="11"/>
        <v>6.3556329667916083E-6</v>
      </c>
      <c r="J234" s="3" t="s">
        <v>508</v>
      </c>
      <c r="K234">
        <v>3780076353.690424</v>
      </c>
      <c r="L234">
        <v>3780076354.7337208</v>
      </c>
      <c r="M234">
        <v>1.4360150098800659</v>
      </c>
      <c r="N234">
        <v>5.0440001487731934</v>
      </c>
      <c r="O234">
        <v>0</v>
      </c>
      <c r="P234" s="3" t="s">
        <v>508</v>
      </c>
      <c r="Q234" s="3" t="s">
        <v>516</v>
      </c>
      <c r="R234" s="3" t="s">
        <v>518</v>
      </c>
      <c r="S234" s="10">
        <v>22.07321</v>
      </c>
      <c r="T234" s="12">
        <v>1.3578E-2</v>
      </c>
      <c r="U234" s="12">
        <v>-1.180439</v>
      </c>
      <c r="V234" s="12">
        <v>1.6404999999999999E-2</v>
      </c>
      <c r="W234">
        <v>6.7889000000000005E-2</v>
      </c>
      <c r="X234">
        <v>-5.9021970000000001</v>
      </c>
      <c r="Y234">
        <v>8.2025000000000001E-2</v>
      </c>
      <c r="Z234" s="3" t="s">
        <v>508</v>
      </c>
      <c r="AA234" s="3" t="s">
        <v>503</v>
      </c>
      <c r="AB234" s="3" t="s">
        <v>518</v>
      </c>
      <c r="AC234" s="3" t="s">
        <v>762</v>
      </c>
    </row>
    <row r="235" spans="1:29" x14ac:dyDescent="0.2">
      <c r="A235" s="3" t="s">
        <v>301</v>
      </c>
      <c r="B235">
        <v>3780076359.3121848</v>
      </c>
      <c r="C235" s="8">
        <f t="shared" si="9"/>
        <v>1347.5991058349609</v>
      </c>
      <c r="D235" s="3" t="s">
        <v>503</v>
      </c>
      <c r="E235" s="8">
        <v>387.99991561091161</v>
      </c>
      <c r="F235" s="8">
        <v>-447.39990710908637</v>
      </c>
      <c r="G235" s="8">
        <v>317.5000982436955</v>
      </c>
      <c r="H235" s="8">
        <f t="shared" si="10"/>
        <v>10.000084389519818</v>
      </c>
      <c r="I235" s="8">
        <f t="shared" si="11"/>
        <v>5.3222168864285198E-4</v>
      </c>
      <c r="J235" s="3" t="s">
        <v>508</v>
      </c>
      <c r="K235">
        <v>3780076358.205585</v>
      </c>
      <c r="L235">
        <v>3780076359.2536769</v>
      </c>
      <c r="M235">
        <v>1.4360150098800659</v>
      </c>
      <c r="N235">
        <v>5.0460000038146973</v>
      </c>
      <c r="O235">
        <v>0</v>
      </c>
      <c r="P235" s="3" t="s">
        <v>508</v>
      </c>
      <c r="Q235" s="3" t="s">
        <v>516</v>
      </c>
      <c r="R235" s="3" t="s">
        <v>518</v>
      </c>
      <c r="S235" s="10">
        <v>22.061912</v>
      </c>
      <c r="T235" s="12">
        <v>1.3178E-2</v>
      </c>
      <c r="U235" s="12">
        <v>-1.188617</v>
      </c>
      <c r="V235" s="12">
        <v>1.6910999999999999E-2</v>
      </c>
      <c r="W235">
        <v>6.5889000000000003E-2</v>
      </c>
      <c r="X235">
        <v>-5.9430870000000002</v>
      </c>
      <c r="Y235">
        <v>8.4555000000000005E-2</v>
      </c>
      <c r="Z235" s="3" t="s">
        <v>508</v>
      </c>
      <c r="AA235" s="3" t="s">
        <v>503</v>
      </c>
      <c r="AB235" s="3" t="s">
        <v>518</v>
      </c>
      <c r="AC235" s="3" t="s">
        <v>763</v>
      </c>
    </row>
    <row r="236" spans="1:29" x14ac:dyDescent="0.2">
      <c r="A236" s="3" t="s">
        <v>302</v>
      </c>
      <c r="B236">
        <v>3780076363.9059615</v>
      </c>
      <c r="C236" s="8">
        <f t="shared" si="9"/>
        <v>1352.1928825378418</v>
      </c>
      <c r="D236" s="3" t="s">
        <v>503</v>
      </c>
      <c r="E236" s="8">
        <v>388.00014068631157</v>
      </c>
      <c r="F236" s="8">
        <v>-447.40024393468633</v>
      </c>
      <c r="G236" s="8">
        <v>312.50003830769549</v>
      </c>
      <c r="H236" s="8">
        <f t="shared" si="10"/>
        <v>9.9998593166636809</v>
      </c>
      <c r="I236" s="8">
        <f t="shared" si="11"/>
        <v>1.3976636439611825E-3</v>
      </c>
      <c r="J236" s="3" t="s">
        <v>508</v>
      </c>
      <c r="K236">
        <v>3780076362.7251382</v>
      </c>
      <c r="L236">
        <v>3780076363.8259926</v>
      </c>
      <c r="M236">
        <v>1.4360150098800659</v>
      </c>
      <c r="N236">
        <v>5.0440001487731934</v>
      </c>
      <c r="O236">
        <v>0</v>
      </c>
      <c r="P236" s="3" t="s">
        <v>508</v>
      </c>
      <c r="Q236" s="3" t="s">
        <v>516</v>
      </c>
      <c r="R236" s="3" t="s">
        <v>518</v>
      </c>
      <c r="S236" s="10">
        <v>22.054265999999998</v>
      </c>
      <c r="T236" s="12">
        <v>1.2645999999999999E-2</v>
      </c>
      <c r="U236" s="12">
        <v>-1.1971780000000001</v>
      </c>
      <c r="V236" s="12">
        <v>1.7725000000000001E-2</v>
      </c>
      <c r="W236">
        <v>6.3229999999999995E-2</v>
      </c>
      <c r="X236">
        <v>-5.9858919999999998</v>
      </c>
      <c r="Y236">
        <v>8.8624999999999995E-2</v>
      </c>
      <c r="Z236" s="3" t="s">
        <v>508</v>
      </c>
      <c r="AA236" s="3" t="s">
        <v>503</v>
      </c>
      <c r="AB236" s="3" t="s">
        <v>518</v>
      </c>
      <c r="AC236" s="3" t="s">
        <v>764</v>
      </c>
    </row>
    <row r="237" spans="1:29" x14ac:dyDescent="0.2">
      <c r="A237" s="3" t="s">
        <v>303</v>
      </c>
      <c r="B237">
        <v>3780076368.3532896</v>
      </c>
      <c r="C237" s="8">
        <f t="shared" si="9"/>
        <v>1356.6402106285095</v>
      </c>
      <c r="D237" s="3" t="s">
        <v>503</v>
      </c>
      <c r="E237" s="8">
        <v>387.99983706471158</v>
      </c>
      <c r="F237" s="8">
        <v>-447.39983028048636</v>
      </c>
      <c r="G237" s="8">
        <v>307.50003209069553</v>
      </c>
      <c r="H237" s="8">
        <f t="shared" si="10"/>
        <v>10.000162936728628</v>
      </c>
      <c r="I237" s="8">
        <f t="shared" si="11"/>
        <v>9.7240616050194993E-4</v>
      </c>
      <c r="J237" s="3" t="s">
        <v>508</v>
      </c>
      <c r="K237">
        <v>3780076367.2637296</v>
      </c>
      <c r="L237">
        <v>3780076368.2999792</v>
      </c>
      <c r="M237">
        <v>1.4360150098800659</v>
      </c>
      <c r="N237">
        <v>5.0469999313354492</v>
      </c>
      <c r="O237">
        <v>0</v>
      </c>
      <c r="P237" s="3" t="s">
        <v>508</v>
      </c>
      <c r="Q237" s="3" t="s">
        <v>516</v>
      </c>
      <c r="R237" s="3" t="s">
        <v>518</v>
      </c>
      <c r="S237" s="10">
        <v>22.052845999999999</v>
      </c>
      <c r="T237" s="12">
        <v>1.2163999999999999E-2</v>
      </c>
      <c r="U237" s="12">
        <v>-1.206534</v>
      </c>
      <c r="V237" s="12">
        <v>1.8109E-2</v>
      </c>
      <c r="W237">
        <v>6.0818999999999998E-2</v>
      </c>
      <c r="X237">
        <v>-6.0326709999999997</v>
      </c>
      <c r="Y237">
        <v>9.0542999999999998E-2</v>
      </c>
      <c r="Z237" s="3" t="s">
        <v>508</v>
      </c>
      <c r="AA237" s="3" t="s">
        <v>503</v>
      </c>
      <c r="AB237" s="3" t="s">
        <v>518</v>
      </c>
      <c r="AC237" s="3" t="s">
        <v>765</v>
      </c>
    </row>
    <row r="238" spans="1:29" x14ac:dyDescent="0.2">
      <c r="A238" s="3" t="s">
        <v>304</v>
      </c>
      <c r="B238">
        <v>3780076372.8659482</v>
      </c>
      <c r="C238" s="8">
        <f t="shared" si="9"/>
        <v>1361.1528692245483</v>
      </c>
      <c r="D238" s="3" t="s">
        <v>503</v>
      </c>
      <c r="E238" s="8">
        <v>387.99985868911159</v>
      </c>
      <c r="F238" s="8">
        <v>-447.39991633888638</v>
      </c>
      <c r="G238" s="8">
        <v>302.50001819969549</v>
      </c>
      <c r="H238" s="8">
        <f t="shared" si="10"/>
        <v>10.000141311238364</v>
      </c>
      <c r="I238" s="8">
        <f t="shared" si="11"/>
        <v>4.7933650314678982E-4</v>
      </c>
      <c r="J238" s="3" t="s">
        <v>508</v>
      </c>
      <c r="K238">
        <v>3780076371.7821574</v>
      </c>
      <c r="L238">
        <v>3780076372.8194752</v>
      </c>
      <c r="M238">
        <v>1.4360150098800659</v>
      </c>
      <c r="N238">
        <v>5.0489997863769531</v>
      </c>
      <c r="O238">
        <v>0</v>
      </c>
      <c r="P238" s="3" t="s">
        <v>508</v>
      </c>
      <c r="Q238" s="3" t="s">
        <v>516</v>
      </c>
      <c r="R238" s="3" t="s">
        <v>518</v>
      </c>
      <c r="S238" s="10">
        <v>22.076305999999999</v>
      </c>
      <c r="T238" s="12">
        <v>1.1828E-2</v>
      </c>
      <c r="U238" s="12">
        <v>-1.2156229999999999</v>
      </c>
      <c r="V238" s="12">
        <v>1.8284999999999999E-2</v>
      </c>
      <c r="W238">
        <v>5.9139999999999998E-2</v>
      </c>
      <c r="X238">
        <v>-6.0781140000000002</v>
      </c>
      <c r="Y238">
        <v>9.1426999999999994E-2</v>
      </c>
      <c r="Z238" s="3" t="s">
        <v>508</v>
      </c>
      <c r="AA238" s="3" t="s">
        <v>503</v>
      </c>
      <c r="AB238" s="3" t="s">
        <v>518</v>
      </c>
      <c r="AC238" s="3" t="s">
        <v>766</v>
      </c>
    </row>
    <row r="239" spans="1:29" x14ac:dyDescent="0.2">
      <c r="A239" s="3" t="s">
        <v>305</v>
      </c>
      <c r="B239">
        <v>3780076377.5177751</v>
      </c>
      <c r="C239" s="8">
        <f t="shared" si="9"/>
        <v>1365.8046960830688</v>
      </c>
      <c r="D239" s="3" t="s">
        <v>503</v>
      </c>
      <c r="E239" s="8">
        <v>387.99988432591158</v>
      </c>
      <c r="F239" s="8">
        <v>-447.40019047028636</v>
      </c>
      <c r="G239" s="8">
        <v>297.50007394269551</v>
      </c>
      <c r="H239" s="8">
        <f t="shared" si="10"/>
        <v>10.000115675902347</v>
      </c>
      <c r="I239" s="8">
        <f t="shared" si="11"/>
        <v>1.0913026513636305E-3</v>
      </c>
      <c r="J239" s="3" t="s">
        <v>508</v>
      </c>
      <c r="K239">
        <v>3780076376.351891</v>
      </c>
      <c r="L239">
        <v>3780076377.4458175</v>
      </c>
      <c r="M239">
        <v>1.4360150098800659</v>
      </c>
      <c r="N239">
        <v>5.0409998893737793</v>
      </c>
      <c r="O239">
        <v>0</v>
      </c>
      <c r="P239" s="3" t="s">
        <v>508</v>
      </c>
      <c r="Q239" s="3" t="s">
        <v>516</v>
      </c>
      <c r="R239" s="3" t="s">
        <v>518</v>
      </c>
      <c r="S239" s="10">
        <v>22.039681999999999</v>
      </c>
      <c r="T239" s="12">
        <v>1.1769E-2</v>
      </c>
      <c r="U239" s="12">
        <v>-1.2226570000000001</v>
      </c>
      <c r="V239" s="12">
        <v>1.8615E-2</v>
      </c>
      <c r="W239">
        <v>5.8846000000000002E-2</v>
      </c>
      <c r="X239">
        <v>-6.1132869999999997</v>
      </c>
      <c r="Y239">
        <v>9.3076999999999993E-2</v>
      </c>
      <c r="Z239" s="3" t="s">
        <v>508</v>
      </c>
      <c r="AA239" s="3" t="s">
        <v>503</v>
      </c>
      <c r="AB239" s="3" t="s">
        <v>518</v>
      </c>
      <c r="AC239" s="3" t="s">
        <v>767</v>
      </c>
    </row>
    <row r="240" spans="1:29" x14ac:dyDescent="0.2">
      <c r="A240" s="3" t="s">
        <v>306</v>
      </c>
      <c r="B240">
        <v>3780076382.026515</v>
      </c>
      <c r="C240" s="8">
        <f t="shared" si="9"/>
        <v>1370.3134360313416</v>
      </c>
      <c r="D240" s="3" t="s">
        <v>503</v>
      </c>
      <c r="E240" s="8">
        <v>387.99994992431158</v>
      </c>
      <c r="F240" s="8">
        <v>-447.40016079328632</v>
      </c>
      <c r="G240" s="8">
        <v>292.50007401569547</v>
      </c>
      <c r="H240" s="8">
        <f t="shared" si="10"/>
        <v>10.000050076981138</v>
      </c>
      <c r="I240" s="8">
        <f t="shared" si="11"/>
        <v>9.2127383288558224E-4</v>
      </c>
      <c r="J240" s="3" t="s">
        <v>508</v>
      </c>
      <c r="K240">
        <v>3780076380.9246817</v>
      </c>
      <c r="L240">
        <v>3780076381.9531817</v>
      </c>
      <c r="M240">
        <v>1.4360150098800659</v>
      </c>
      <c r="N240">
        <v>5.0430002212524414</v>
      </c>
      <c r="O240">
        <v>0</v>
      </c>
      <c r="P240" s="3" t="s">
        <v>508</v>
      </c>
      <c r="Q240" s="3" t="s">
        <v>516</v>
      </c>
      <c r="R240" s="3" t="s">
        <v>518</v>
      </c>
      <c r="S240" s="10">
        <v>22.006080000000001</v>
      </c>
      <c r="T240" s="12">
        <v>1.2312E-2</v>
      </c>
      <c r="U240" s="12">
        <v>-1.2260789999999999</v>
      </c>
      <c r="V240" s="12">
        <v>1.9103999999999999E-2</v>
      </c>
      <c r="W240">
        <v>6.1559999999999997E-2</v>
      </c>
      <c r="X240">
        <v>-6.1303929999999998</v>
      </c>
      <c r="Y240">
        <v>9.5519000000000007E-2</v>
      </c>
      <c r="Z240" s="3" t="s">
        <v>508</v>
      </c>
      <c r="AA240" s="3" t="s">
        <v>503</v>
      </c>
      <c r="AB240" s="3" t="s">
        <v>518</v>
      </c>
      <c r="AC240" s="3" t="s">
        <v>768</v>
      </c>
    </row>
    <row r="241" spans="1:29" x14ac:dyDescent="0.2">
      <c r="A241" s="3" t="s">
        <v>307</v>
      </c>
      <c r="B241">
        <v>3780076386.4596696</v>
      </c>
      <c r="C241" s="8">
        <f t="shared" si="9"/>
        <v>1374.7465906143188</v>
      </c>
      <c r="D241" s="3" t="s">
        <v>503</v>
      </c>
      <c r="E241" s="8">
        <v>387.9998652081116</v>
      </c>
      <c r="F241" s="8">
        <v>-447.39995743108636</v>
      </c>
      <c r="G241" s="8">
        <v>287.50015598969554</v>
      </c>
      <c r="H241" s="8">
        <f t="shared" si="10"/>
        <v>10.000134791979004</v>
      </c>
      <c r="I241" s="8">
        <f t="shared" si="11"/>
        <v>2.4389882730739131E-4</v>
      </c>
      <c r="J241" s="3" t="s">
        <v>508</v>
      </c>
      <c r="K241">
        <v>3780076385.3824768</v>
      </c>
      <c r="L241">
        <v>3780076386.4155025</v>
      </c>
      <c r="M241">
        <v>1.4360150098800659</v>
      </c>
      <c r="N241">
        <v>5.0430002212524414</v>
      </c>
      <c r="O241">
        <v>0</v>
      </c>
      <c r="P241" s="3" t="s">
        <v>508</v>
      </c>
      <c r="Q241" s="3" t="s">
        <v>516</v>
      </c>
      <c r="R241" s="3" t="s">
        <v>518</v>
      </c>
      <c r="S241" s="10">
        <v>22.020876000000001</v>
      </c>
      <c r="T241" s="12">
        <v>1.3220000000000001E-2</v>
      </c>
      <c r="U241" s="12">
        <v>-1.2254130000000001</v>
      </c>
      <c r="V241" s="12">
        <v>2.0025000000000001E-2</v>
      </c>
      <c r="W241">
        <v>6.6099000000000005E-2</v>
      </c>
      <c r="X241">
        <v>-6.1270629999999997</v>
      </c>
      <c r="Y241">
        <v>0.10012500000000001</v>
      </c>
      <c r="Z241" s="3" t="s">
        <v>508</v>
      </c>
      <c r="AA241" s="3" t="s">
        <v>503</v>
      </c>
      <c r="AB241" s="3" t="s">
        <v>518</v>
      </c>
      <c r="AC241" s="3" t="s">
        <v>769</v>
      </c>
    </row>
    <row r="242" spans="1:29" x14ac:dyDescent="0.2">
      <c r="A242" s="3" t="s">
        <v>308</v>
      </c>
      <c r="B242">
        <v>3780076392.9926009</v>
      </c>
      <c r="C242" s="8">
        <f t="shared" si="9"/>
        <v>1381.2795219421387</v>
      </c>
      <c r="D242" s="3" t="s">
        <v>503</v>
      </c>
      <c r="E242" s="8">
        <v>382.99993471211161</v>
      </c>
      <c r="F242" s="8">
        <v>-447.39987678168637</v>
      </c>
      <c r="G242" s="8">
        <v>287.49979261249547</v>
      </c>
      <c r="H242" s="8">
        <f t="shared" si="10"/>
        <v>15.000065288394479</v>
      </c>
      <c r="I242" s="8">
        <f t="shared" si="11"/>
        <v>4.7065763753749792E-4</v>
      </c>
      <c r="J242" s="3" t="s">
        <v>508</v>
      </c>
      <c r="K242">
        <v>3780076391.9086466</v>
      </c>
      <c r="L242">
        <v>3780076392.947979</v>
      </c>
      <c r="M242">
        <v>1.4360150098800659</v>
      </c>
      <c r="N242">
        <v>5.0469999313354492</v>
      </c>
      <c r="O242">
        <v>0</v>
      </c>
      <c r="P242" s="3" t="s">
        <v>508</v>
      </c>
      <c r="Q242" s="3" t="s">
        <v>516</v>
      </c>
      <c r="R242" s="3" t="s">
        <v>518</v>
      </c>
      <c r="S242" s="10">
        <v>22.054939999999998</v>
      </c>
      <c r="T242" s="12">
        <v>1.1053E-2</v>
      </c>
      <c r="U242" s="12">
        <v>-1.125273</v>
      </c>
      <c r="V242" s="12">
        <v>1.4736000000000001E-2</v>
      </c>
      <c r="W242">
        <v>5.5264000000000001E-2</v>
      </c>
      <c r="X242">
        <v>-5.6263629999999996</v>
      </c>
      <c r="Y242">
        <v>7.3678999999999994E-2</v>
      </c>
      <c r="Z242" s="3" t="s">
        <v>508</v>
      </c>
      <c r="AA242" s="3" t="s">
        <v>503</v>
      </c>
      <c r="AB242" s="3" t="s">
        <v>518</v>
      </c>
      <c r="AC242" s="3" t="s">
        <v>770</v>
      </c>
    </row>
    <row r="243" spans="1:29" x14ac:dyDescent="0.2">
      <c r="A243" s="3" t="s">
        <v>309</v>
      </c>
      <c r="B243">
        <v>3780076397.5209303</v>
      </c>
      <c r="C243" s="8">
        <f t="shared" si="9"/>
        <v>1385.8078513145447</v>
      </c>
      <c r="D243" s="3" t="s">
        <v>503</v>
      </c>
      <c r="E243" s="8">
        <v>383.00001942831159</v>
      </c>
      <c r="F243" s="8">
        <v>-447.40008014388638</v>
      </c>
      <c r="G243" s="8">
        <v>292.5002106384955</v>
      </c>
      <c r="H243" s="8">
        <f t="shared" si="10"/>
        <v>14.999980571902514</v>
      </c>
      <c r="I243" s="8">
        <f t="shared" si="11"/>
        <v>3.0612775140248738E-4</v>
      </c>
      <c r="J243" s="3" t="s">
        <v>508</v>
      </c>
      <c r="K243">
        <v>3780076396.4561014</v>
      </c>
      <c r="L243">
        <v>3780076397.474556</v>
      </c>
      <c r="M243">
        <v>1.4360150098800659</v>
      </c>
      <c r="N243">
        <v>5.0440001487731934</v>
      </c>
      <c r="O243">
        <v>0</v>
      </c>
      <c r="P243" s="3" t="s">
        <v>508</v>
      </c>
      <c r="Q243" s="3" t="s">
        <v>516</v>
      </c>
      <c r="R243" s="3" t="s">
        <v>518</v>
      </c>
      <c r="S243" s="10">
        <v>22.080590000000001</v>
      </c>
      <c r="T243" s="12">
        <v>1.0723E-2</v>
      </c>
      <c r="U243" s="12">
        <v>-1.1283350000000001</v>
      </c>
      <c r="V243" s="12">
        <v>1.3804E-2</v>
      </c>
      <c r="W243">
        <v>5.3615999999999997E-2</v>
      </c>
      <c r="X243">
        <v>-5.6416750000000002</v>
      </c>
      <c r="Y243">
        <v>6.9018999999999997E-2</v>
      </c>
      <c r="Z243" s="3" t="s">
        <v>508</v>
      </c>
      <c r="AA243" s="3" t="s">
        <v>503</v>
      </c>
      <c r="AB243" s="3" t="s">
        <v>518</v>
      </c>
      <c r="AC243" s="3" t="s">
        <v>771</v>
      </c>
    </row>
    <row r="244" spans="1:29" x14ac:dyDescent="0.2">
      <c r="A244" s="3" t="s">
        <v>310</v>
      </c>
      <c r="B244">
        <v>3780076402.10672</v>
      </c>
      <c r="C244" s="8">
        <f t="shared" si="9"/>
        <v>1390.3936409950256</v>
      </c>
      <c r="D244" s="3" t="s">
        <v>503</v>
      </c>
      <c r="E244" s="8">
        <v>382.99995382991159</v>
      </c>
      <c r="F244" s="8">
        <v>-447.40010982088631</v>
      </c>
      <c r="G244" s="8">
        <v>297.50021056549548</v>
      </c>
      <c r="H244" s="8">
        <f t="shared" si="10"/>
        <v>15.00004617049043</v>
      </c>
      <c r="I244" s="8">
        <f t="shared" si="11"/>
        <v>4.1948394910817563E-4</v>
      </c>
      <c r="J244" s="3" t="s">
        <v>508</v>
      </c>
      <c r="K244">
        <v>3780076400.9577289</v>
      </c>
      <c r="L244">
        <v>3780076402.04176</v>
      </c>
      <c r="M244">
        <v>1.4360150098800659</v>
      </c>
      <c r="N244">
        <v>5.0469999313354492</v>
      </c>
      <c r="O244">
        <v>0</v>
      </c>
      <c r="P244" s="3" t="s">
        <v>508</v>
      </c>
      <c r="Q244" s="3" t="s">
        <v>516</v>
      </c>
      <c r="R244" s="3" t="s">
        <v>518</v>
      </c>
      <c r="S244" s="10">
        <v>22.098206000000001</v>
      </c>
      <c r="T244" s="12">
        <v>1.0997E-2</v>
      </c>
      <c r="U244" s="12">
        <v>-1.134849</v>
      </c>
      <c r="V244" s="12">
        <v>1.4323000000000001E-2</v>
      </c>
      <c r="W244">
        <v>5.4983999999999998E-2</v>
      </c>
      <c r="X244">
        <v>-5.6742460000000001</v>
      </c>
      <c r="Y244">
        <v>7.1614999999999998E-2</v>
      </c>
      <c r="Z244" s="3" t="s">
        <v>508</v>
      </c>
      <c r="AA244" s="3" t="s">
        <v>503</v>
      </c>
      <c r="AB244" s="3" t="s">
        <v>518</v>
      </c>
      <c r="AC244" s="3" t="s">
        <v>772</v>
      </c>
    </row>
    <row r="245" spans="1:29" x14ac:dyDescent="0.2">
      <c r="A245" s="3" t="s">
        <v>311</v>
      </c>
      <c r="B245">
        <v>3780076406.5364952</v>
      </c>
      <c r="C245" s="8">
        <f t="shared" si="9"/>
        <v>1394.8234162330627</v>
      </c>
      <c r="D245" s="3" t="s">
        <v>503</v>
      </c>
      <c r="E245" s="8">
        <v>382.9999281931116</v>
      </c>
      <c r="F245" s="8">
        <v>-447.39983568948634</v>
      </c>
      <c r="G245" s="8">
        <v>302.50015482249546</v>
      </c>
      <c r="H245" s="8">
        <f t="shared" si="10"/>
        <v>15.000071807788327</v>
      </c>
      <c r="I245" s="8">
        <f t="shared" si="11"/>
        <v>6.2761745636419732E-4</v>
      </c>
      <c r="J245" s="3" t="s">
        <v>508</v>
      </c>
      <c r="K245">
        <v>3780076405.4377928</v>
      </c>
      <c r="L245">
        <v>3780076406.4801278</v>
      </c>
      <c r="M245">
        <v>1.4360150098800659</v>
      </c>
      <c r="N245">
        <v>5.0440001487731934</v>
      </c>
      <c r="O245">
        <v>0</v>
      </c>
      <c r="P245" s="3" t="s">
        <v>508</v>
      </c>
      <c r="Q245" s="3" t="s">
        <v>516</v>
      </c>
      <c r="R245" s="3" t="s">
        <v>518</v>
      </c>
      <c r="S245" s="10">
        <v>22.114654000000002</v>
      </c>
      <c r="T245" s="12">
        <v>1.1315E-2</v>
      </c>
      <c r="U245" s="12">
        <v>-1.143078</v>
      </c>
      <c r="V245" s="12">
        <v>1.506E-2</v>
      </c>
      <c r="W245">
        <v>5.6577000000000002E-2</v>
      </c>
      <c r="X245">
        <v>-5.7153879999999999</v>
      </c>
      <c r="Y245">
        <v>7.5298000000000004E-2</v>
      </c>
      <c r="Z245" s="3" t="s">
        <v>508</v>
      </c>
      <c r="AA245" s="3" t="s">
        <v>503</v>
      </c>
      <c r="AB245" s="3" t="s">
        <v>518</v>
      </c>
      <c r="AC245" s="3" t="s">
        <v>773</v>
      </c>
    </row>
    <row r="246" spans="1:29" x14ac:dyDescent="0.2">
      <c r="A246" s="3" t="s">
        <v>312</v>
      </c>
      <c r="B246">
        <v>3780076411.0699463</v>
      </c>
      <c r="C246" s="8">
        <f t="shared" si="9"/>
        <v>1399.356867313385</v>
      </c>
      <c r="D246" s="3" t="s">
        <v>503</v>
      </c>
      <c r="E246" s="8">
        <v>382.99990656871165</v>
      </c>
      <c r="F246" s="8">
        <v>-447.40024963108635</v>
      </c>
      <c r="G246" s="8">
        <v>307.5001687134955</v>
      </c>
      <c r="H246" s="8">
        <f t="shared" si="10"/>
        <v>15.000093433365524</v>
      </c>
      <c r="I246" s="8">
        <f t="shared" si="11"/>
        <v>9.5351537841379937E-4</v>
      </c>
      <c r="J246" s="3" t="s">
        <v>508</v>
      </c>
      <c r="K246">
        <v>3780076409.9888248</v>
      </c>
      <c r="L246">
        <v>3780076411.0214839</v>
      </c>
      <c r="M246">
        <v>1.4360150098800659</v>
      </c>
      <c r="N246">
        <v>5.0440001487731934</v>
      </c>
      <c r="O246">
        <v>0</v>
      </c>
      <c r="P246" s="3" t="s">
        <v>508</v>
      </c>
      <c r="Q246" s="3" t="s">
        <v>516</v>
      </c>
      <c r="R246" s="3" t="s">
        <v>518</v>
      </c>
      <c r="S246" s="10">
        <v>22.069400000000002</v>
      </c>
      <c r="T246" s="12">
        <v>1.1353E-2</v>
      </c>
      <c r="U246" s="12">
        <v>-1.1467419999999999</v>
      </c>
      <c r="V246" s="12">
        <v>1.5476999999999999E-2</v>
      </c>
      <c r="W246">
        <v>5.6763000000000001E-2</v>
      </c>
      <c r="X246">
        <v>-5.7337109999999996</v>
      </c>
      <c r="Y246">
        <v>7.7385999999999996E-2</v>
      </c>
      <c r="Z246" s="3" t="s">
        <v>508</v>
      </c>
      <c r="AA246" s="3" t="s">
        <v>503</v>
      </c>
      <c r="AB246" s="3" t="s">
        <v>518</v>
      </c>
      <c r="AC246" s="3" t="s">
        <v>774</v>
      </c>
    </row>
    <row r="247" spans="1:29" x14ac:dyDescent="0.2">
      <c r="A247" s="3" t="s">
        <v>313</v>
      </c>
      <c r="B247">
        <v>3780076415.6162262</v>
      </c>
      <c r="C247" s="8">
        <f t="shared" si="9"/>
        <v>1403.9031472206116</v>
      </c>
      <c r="D247" s="3" t="s">
        <v>503</v>
      </c>
      <c r="E247" s="8">
        <v>383.00021019031158</v>
      </c>
      <c r="F247" s="8">
        <v>-447.40016328528634</v>
      </c>
      <c r="G247" s="8">
        <v>312.50017493049552</v>
      </c>
      <c r="H247" s="8">
        <f t="shared" si="10"/>
        <v>14.999789810577171</v>
      </c>
      <c r="I247" s="8">
        <f t="shared" si="11"/>
        <v>6.2371311770225248E-4</v>
      </c>
      <c r="J247" s="3" t="s">
        <v>508</v>
      </c>
      <c r="K247">
        <v>3780076414.4379215</v>
      </c>
      <c r="L247">
        <v>3780076415.5182848</v>
      </c>
      <c r="M247">
        <v>1.4360150098800659</v>
      </c>
      <c r="N247">
        <v>5.0570001602172852</v>
      </c>
      <c r="O247">
        <v>0</v>
      </c>
      <c r="P247" s="3" t="s">
        <v>508</v>
      </c>
      <c r="Q247" s="3" t="s">
        <v>516</v>
      </c>
      <c r="R247" s="3" t="s">
        <v>518</v>
      </c>
      <c r="S247" s="10">
        <v>22.021595999999999</v>
      </c>
      <c r="T247" s="12">
        <v>1.1618E-2</v>
      </c>
      <c r="U247" s="12">
        <v>-1.1443719999999999</v>
      </c>
      <c r="V247" s="12">
        <v>1.5377999999999999E-2</v>
      </c>
      <c r="W247">
        <v>5.8090000000000003E-2</v>
      </c>
      <c r="X247">
        <v>-5.7218580000000001</v>
      </c>
      <c r="Y247">
        <v>7.6892000000000002E-2</v>
      </c>
      <c r="Z247" s="3" t="s">
        <v>508</v>
      </c>
      <c r="AA247" s="3" t="s">
        <v>503</v>
      </c>
      <c r="AB247" s="3" t="s">
        <v>518</v>
      </c>
      <c r="AC247" s="3" t="s">
        <v>775</v>
      </c>
    </row>
    <row r="248" spans="1:29" x14ac:dyDescent="0.2">
      <c r="A248" s="3" t="s">
        <v>314</v>
      </c>
      <c r="B248">
        <v>3780076420.0259848</v>
      </c>
      <c r="C248" s="8">
        <f t="shared" si="9"/>
        <v>1408.3129057884216</v>
      </c>
      <c r="D248" s="3" t="s">
        <v>503</v>
      </c>
      <c r="E248" s="8">
        <v>382.99998511491157</v>
      </c>
      <c r="F248" s="8">
        <v>-447.39982645968638</v>
      </c>
      <c r="G248" s="8">
        <v>317.50023486649548</v>
      </c>
      <c r="H248" s="8">
        <f t="shared" si="10"/>
        <v>15.000014886092307</v>
      </c>
      <c r="I248" s="8">
        <f t="shared" si="11"/>
        <v>6.6287507171196324E-4</v>
      </c>
      <c r="J248" s="3" t="s">
        <v>508</v>
      </c>
      <c r="K248">
        <v>3780076418.9598799</v>
      </c>
      <c r="L248">
        <v>3780076419.9830694</v>
      </c>
      <c r="M248">
        <v>1.4360150098800659</v>
      </c>
      <c r="N248">
        <v>5.0440001487731934</v>
      </c>
      <c r="O248">
        <v>0</v>
      </c>
      <c r="P248" s="3" t="s">
        <v>508</v>
      </c>
      <c r="Q248" s="3" t="s">
        <v>516</v>
      </c>
      <c r="R248" s="3" t="s">
        <v>518</v>
      </c>
      <c r="S248" s="10">
        <v>22.003318</v>
      </c>
      <c r="T248" s="12">
        <v>1.2069E-2</v>
      </c>
      <c r="U248" s="12">
        <v>-1.139972</v>
      </c>
      <c r="V248" s="12">
        <v>1.4707E-2</v>
      </c>
      <c r="W248">
        <v>6.0344000000000002E-2</v>
      </c>
      <c r="X248">
        <v>-5.6998579999999999</v>
      </c>
      <c r="Y248">
        <v>7.3534000000000002E-2</v>
      </c>
      <c r="Z248" s="3" t="s">
        <v>508</v>
      </c>
      <c r="AA248" s="3" t="s">
        <v>503</v>
      </c>
      <c r="AB248" s="3" t="s">
        <v>518</v>
      </c>
      <c r="AC248" s="3" t="s">
        <v>776</v>
      </c>
    </row>
    <row r="249" spans="1:29" x14ac:dyDescent="0.2">
      <c r="A249" s="3" t="s">
        <v>315</v>
      </c>
      <c r="B249">
        <v>3780076424.5413494</v>
      </c>
      <c r="C249" s="8">
        <f t="shared" si="9"/>
        <v>1412.8282704353333</v>
      </c>
      <c r="D249" s="3" t="s">
        <v>503</v>
      </c>
      <c r="E249" s="8">
        <v>382.99988794811156</v>
      </c>
      <c r="F249" s="8">
        <v>-447.39992045988635</v>
      </c>
      <c r="G249" s="8">
        <v>322.50008670149549</v>
      </c>
      <c r="H249" s="8">
        <f t="shared" si="10"/>
        <v>15.000112052099322</v>
      </c>
      <c r="I249" s="8">
        <f t="shared" si="11"/>
        <v>3.0381884126407882E-4</v>
      </c>
      <c r="J249" s="3" t="s">
        <v>508</v>
      </c>
      <c r="K249">
        <v>3780076423.454679</v>
      </c>
      <c r="L249">
        <v>3780076424.4927058</v>
      </c>
      <c r="M249">
        <v>1.4360150098800659</v>
      </c>
      <c r="N249">
        <v>5.0440001487731934</v>
      </c>
      <c r="O249">
        <v>0</v>
      </c>
      <c r="P249" s="3" t="s">
        <v>508</v>
      </c>
      <c r="Q249" s="3" t="s">
        <v>516</v>
      </c>
      <c r="R249" s="3" t="s">
        <v>518</v>
      </c>
      <c r="S249" s="10">
        <v>22.022801999999999</v>
      </c>
      <c r="T249" s="12">
        <v>1.2666E-2</v>
      </c>
      <c r="U249" s="12">
        <v>-1.134236</v>
      </c>
      <c r="V249" s="12">
        <v>1.4106E-2</v>
      </c>
      <c r="W249">
        <v>6.3330999999999998E-2</v>
      </c>
      <c r="X249">
        <v>-5.6711799999999997</v>
      </c>
      <c r="Y249">
        <v>7.0531999999999997E-2</v>
      </c>
      <c r="Z249" s="3" t="s">
        <v>508</v>
      </c>
      <c r="AA249" s="3" t="s">
        <v>503</v>
      </c>
      <c r="AB249" s="3" t="s">
        <v>518</v>
      </c>
      <c r="AC249" s="3" t="s">
        <v>777</v>
      </c>
    </row>
    <row r="250" spans="1:29" x14ac:dyDescent="0.2">
      <c r="A250" s="3" t="s">
        <v>316</v>
      </c>
      <c r="B250">
        <v>3780076429.1342025</v>
      </c>
      <c r="C250" s="8">
        <f t="shared" si="9"/>
        <v>1417.4211235046387</v>
      </c>
      <c r="D250" s="3" t="s">
        <v>503</v>
      </c>
      <c r="E250" s="8">
        <v>382.9999240203116</v>
      </c>
      <c r="F250" s="8">
        <v>-447.40004104948639</v>
      </c>
      <c r="G250" s="8">
        <v>327.50020156249548</v>
      </c>
      <c r="H250" s="8">
        <f t="shared" si="10"/>
        <v>15.000075979744572</v>
      </c>
      <c r="I250" s="8">
        <f t="shared" si="11"/>
        <v>1.5679682639112581E-4</v>
      </c>
      <c r="J250" s="3" t="s">
        <v>508</v>
      </c>
      <c r="K250">
        <v>3780076427.9598327</v>
      </c>
      <c r="L250">
        <v>3780076429.0532489</v>
      </c>
      <c r="M250">
        <v>1.4360150098800659</v>
      </c>
      <c r="N250">
        <v>5.0409998893737793</v>
      </c>
      <c r="O250">
        <v>0</v>
      </c>
      <c r="P250" s="3" t="s">
        <v>508</v>
      </c>
      <c r="Q250" s="3" t="s">
        <v>516</v>
      </c>
      <c r="R250" s="3" t="s">
        <v>518</v>
      </c>
      <c r="S250" s="10">
        <v>22.034116000000001</v>
      </c>
      <c r="T250" s="12">
        <v>1.3169E-2</v>
      </c>
      <c r="U250" s="12">
        <v>-1.127707</v>
      </c>
      <c r="V250" s="12">
        <v>1.3705999999999999E-2</v>
      </c>
      <c r="W250">
        <v>6.5842999999999999E-2</v>
      </c>
      <c r="X250">
        <v>-5.6385339999999999</v>
      </c>
      <c r="Y250">
        <v>6.8528000000000006E-2</v>
      </c>
      <c r="Z250" s="3" t="s">
        <v>508</v>
      </c>
      <c r="AA250" s="3" t="s">
        <v>503</v>
      </c>
      <c r="AB250" s="3" t="s">
        <v>518</v>
      </c>
      <c r="AC250" s="3" t="s">
        <v>778</v>
      </c>
    </row>
    <row r="251" spans="1:29" x14ac:dyDescent="0.2">
      <c r="A251" s="3" t="s">
        <v>317</v>
      </c>
      <c r="B251">
        <v>3780076433.5251384</v>
      </c>
      <c r="C251" s="8">
        <f t="shared" si="9"/>
        <v>1421.8120594024658</v>
      </c>
      <c r="D251" s="3" t="s">
        <v>503</v>
      </c>
      <c r="E251" s="8">
        <v>383.00010144271158</v>
      </c>
      <c r="F251" s="8">
        <v>-447.40022293241975</v>
      </c>
      <c r="G251" s="8">
        <v>332.50013071749549</v>
      </c>
      <c r="H251" s="8">
        <f t="shared" si="10"/>
        <v>14.999898558945057</v>
      </c>
      <c r="I251" s="8">
        <f t="shared" si="11"/>
        <v>8.5154559605531046E-4</v>
      </c>
      <c r="J251" s="3" t="s">
        <v>508</v>
      </c>
      <c r="K251">
        <v>3780076432.4294634</v>
      </c>
      <c r="L251">
        <v>3780076433.4818177</v>
      </c>
      <c r="M251">
        <v>1.4360150098800659</v>
      </c>
      <c r="N251">
        <v>5.0489997863769531</v>
      </c>
      <c r="O251">
        <v>0</v>
      </c>
      <c r="P251" s="3" t="s">
        <v>508</v>
      </c>
      <c r="Q251" s="3" t="s">
        <v>516</v>
      </c>
      <c r="R251" s="3" t="s">
        <v>518</v>
      </c>
      <c r="S251" s="10">
        <v>22.048718000000001</v>
      </c>
      <c r="T251" s="12">
        <v>1.3476999999999999E-2</v>
      </c>
      <c r="U251" s="12">
        <v>-1.11938</v>
      </c>
      <c r="V251" s="12">
        <v>1.3408E-2</v>
      </c>
      <c r="W251">
        <v>6.7387000000000002E-2</v>
      </c>
      <c r="X251">
        <v>-5.5968980000000004</v>
      </c>
      <c r="Y251">
        <v>6.7041000000000003E-2</v>
      </c>
      <c r="Z251" s="3" t="s">
        <v>508</v>
      </c>
      <c r="AA251" s="3" t="s">
        <v>503</v>
      </c>
      <c r="AB251" s="3" t="s">
        <v>518</v>
      </c>
      <c r="AC251" s="3" t="s">
        <v>779</v>
      </c>
    </row>
    <row r="252" spans="1:29" x14ac:dyDescent="0.2">
      <c r="A252" s="3" t="s">
        <v>318</v>
      </c>
      <c r="B252">
        <v>3780076437.9939904</v>
      </c>
      <c r="C252" s="8">
        <f t="shared" si="9"/>
        <v>1426.2809114456177</v>
      </c>
      <c r="D252" s="3" t="s">
        <v>503</v>
      </c>
      <c r="E252" s="8">
        <v>382.99975063751162</v>
      </c>
      <c r="F252" s="8">
        <v>-447.39982282448636</v>
      </c>
      <c r="G252" s="8">
        <v>337.4997815744955</v>
      </c>
      <c r="H252" s="8">
        <f t="shared" si="10"/>
        <v>15.00024936353473</v>
      </c>
      <c r="I252" s="8">
        <f t="shared" si="11"/>
        <v>6.7674993207472733E-4</v>
      </c>
      <c r="J252" s="3" t="s">
        <v>508</v>
      </c>
      <c r="K252">
        <v>3780076436.909153</v>
      </c>
      <c r="L252">
        <v>3780076437.9442096</v>
      </c>
      <c r="M252">
        <v>1.4360150098800659</v>
      </c>
      <c r="N252">
        <v>5.0440001487731934</v>
      </c>
      <c r="O252">
        <v>0</v>
      </c>
      <c r="P252" s="3" t="s">
        <v>508</v>
      </c>
      <c r="Q252" s="3" t="s">
        <v>516</v>
      </c>
      <c r="R252" s="3" t="s">
        <v>518</v>
      </c>
      <c r="S252" s="10">
        <v>22.055440000000001</v>
      </c>
      <c r="T252" s="12">
        <v>1.3658E-2</v>
      </c>
      <c r="U252" s="12">
        <v>-1.1078030000000001</v>
      </c>
      <c r="V252" s="12">
        <v>1.3268E-2</v>
      </c>
      <c r="W252">
        <v>6.8291000000000004E-2</v>
      </c>
      <c r="X252">
        <v>-5.5390129999999997</v>
      </c>
      <c r="Y252">
        <v>6.6341999999999998E-2</v>
      </c>
      <c r="Z252" s="3" t="s">
        <v>508</v>
      </c>
      <c r="AA252" s="3" t="s">
        <v>503</v>
      </c>
      <c r="AB252" s="3" t="s">
        <v>518</v>
      </c>
      <c r="AC252" s="3" t="s">
        <v>780</v>
      </c>
    </row>
    <row r="253" spans="1:29" x14ac:dyDescent="0.2">
      <c r="A253" s="3" t="s">
        <v>319</v>
      </c>
      <c r="B253">
        <v>3780076442.5964241</v>
      </c>
      <c r="C253" s="8">
        <f t="shared" si="9"/>
        <v>1430.8833451271057</v>
      </c>
      <c r="D253" s="3" t="s">
        <v>503</v>
      </c>
      <c r="E253" s="8">
        <v>382.99979430511155</v>
      </c>
      <c r="F253" s="8">
        <v>-447.40000367008639</v>
      </c>
      <c r="G253" s="8">
        <v>342.50015361949551</v>
      </c>
      <c r="H253" s="8">
        <f t="shared" si="10"/>
        <v>15.0002056948889</v>
      </c>
      <c r="I253" s="8">
        <f t="shared" si="11"/>
        <v>1.4018517071242264E-5</v>
      </c>
      <c r="J253" s="3" t="s">
        <v>508</v>
      </c>
      <c r="K253">
        <v>3780076441.3979592</v>
      </c>
      <c r="L253">
        <v>3780076442.5486712</v>
      </c>
      <c r="M253">
        <v>1.4360150098800659</v>
      </c>
      <c r="N253">
        <v>5.0469999313354492</v>
      </c>
      <c r="O253">
        <v>0</v>
      </c>
      <c r="P253" s="3" t="s">
        <v>508</v>
      </c>
      <c r="Q253" s="3" t="s">
        <v>516</v>
      </c>
      <c r="R253" s="3" t="s">
        <v>518</v>
      </c>
      <c r="S253" s="10">
        <v>22.057354</v>
      </c>
      <c r="T253" s="12">
        <v>1.3661E-2</v>
      </c>
      <c r="U253" s="12">
        <v>-1.0925260000000001</v>
      </c>
      <c r="V253" s="12">
        <v>1.3664000000000001E-2</v>
      </c>
      <c r="W253">
        <v>6.8305000000000005E-2</v>
      </c>
      <c r="X253">
        <v>-5.4626289999999997</v>
      </c>
      <c r="Y253">
        <v>6.8318000000000004E-2</v>
      </c>
      <c r="Z253" s="3" t="s">
        <v>508</v>
      </c>
      <c r="AA253" s="3" t="s">
        <v>503</v>
      </c>
      <c r="AB253" s="3" t="s">
        <v>518</v>
      </c>
      <c r="AC253" s="3" t="s">
        <v>781</v>
      </c>
    </row>
    <row r="254" spans="1:29" x14ac:dyDescent="0.2">
      <c r="A254" s="3" t="s">
        <v>320</v>
      </c>
      <c r="B254">
        <v>3780076489.1575832</v>
      </c>
      <c r="C254" s="8">
        <f t="shared" si="9"/>
        <v>1477.4445042610168</v>
      </c>
      <c r="D254" s="3" t="s">
        <v>503</v>
      </c>
      <c r="E254" s="8">
        <v>393.66998945661163</v>
      </c>
      <c r="F254" s="8">
        <v>-449.90001987169836</v>
      </c>
      <c r="G254" s="8">
        <v>287.4999619259392</v>
      </c>
      <c r="H254" s="8">
        <f t="shared" si="10"/>
        <v>4.9999090656472189</v>
      </c>
      <c r="I254" s="8">
        <f t="shared" si="11"/>
        <v>30.000889917189447</v>
      </c>
      <c r="J254" s="3" t="s">
        <v>508</v>
      </c>
      <c r="K254">
        <v>3780076487.9818082</v>
      </c>
      <c r="L254">
        <v>3780076489.1076121</v>
      </c>
      <c r="M254">
        <v>1.4360150098800659</v>
      </c>
      <c r="N254">
        <v>5.0469999313354492</v>
      </c>
      <c r="O254">
        <v>0</v>
      </c>
      <c r="P254" s="3" t="s">
        <v>508</v>
      </c>
      <c r="Q254" s="3" t="s">
        <v>516</v>
      </c>
      <c r="R254" s="3" t="s">
        <v>518</v>
      </c>
      <c r="S254" s="10">
        <v>22.219021999999999</v>
      </c>
      <c r="T254" s="12">
        <v>1.3075E-2</v>
      </c>
      <c r="U254" s="12">
        <v>-1.2957970000000001</v>
      </c>
      <c r="V254" s="12">
        <v>4.4912000000000001E-2</v>
      </c>
      <c r="W254">
        <v>6.5377000000000005E-2</v>
      </c>
      <c r="X254">
        <v>-6.4789839999999996</v>
      </c>
      <c r="Y254">
        <v>0.22456000000000001</v>
      </c>
      <c r="Z254" s="3" t="s">
        <v>508</v>
      </c>
      <c r="AA254" s="3" t="s">
        <v>503</v>
      </c>
      <c r="AB254" s="3" t="s">
        <v>518</v>
      </c>
      <c r="AC254" s="3" t="s">
        <v>782</v>
      </c>
    </row>
    <row r="255" spans="1:29" x14ac:dyDescent="0.2">
      <c r="A255" s="3" t="s">
        <v>321</v>
      </c>
      <c r="B255">
        <v>3780076493.5270038</v>
      </c>
      <c r="C255" s="8">
        <f t="shared" si="9"/>
        <v>1481.8139247894287</v>
      </c>
      <c r="D255" s="3" t="s">
        <v>503</v>
      </c>
      <c r="E255" s="8">
        <v>393.67007417281161</v>
      </c>
      <c r="F255" s="8">
        <v>-449.90022323389837</v>
      </c>
      <c r="G255" s="8">
        <v>292.49987995193919</v>
      </c>
      <c r="H255" s="8">
        <f t="shared" si="10"/>
        <v>4.9999373884358205</v>
      </c>
      <c r="I255" s="8">
        <f t="shared" si="11"/>
        <v>30.003393484058375</v>
      </c>
      <c r="J255" s="3" t="s">
        <v>508</v>
      </c>
      <c r="K255">
        <v>3780076492.4307623</v>
      </c>
      <c r="L255">
        <v>3780076493.4818544</v>
      </c>
      <c r="M255">
        <v>1.4360150098800659</v>
      </c>
      <c r="N255">
        <v>5.0539999008178711</v>
      </c>
      <c r="O255">
        <v>0</v>
      </c>
      <c r="P255" s="3" t="s">
        <v>508</v>
      </c>
      <c r="Q255" s="3" t="s">
        <v>516</v>
      </c>
      <c r="R255" s="3" t="s">
        <v>518</v>
      </c>
      <c r="S255" s="10">
        <v>22.173784000000001</v>
      </c>
      <c r="T255" s="12">
        <v>1.6910000000000001E-2</v>
      </c>
      <c r="U255" s="12">
        <v>-1.2944990000000001</v>
      </c>
      <c r="V255" s="12">
        <v>4.3297000000000002E-2</v>
      </c>
      <c r="W255">
        <v>8.4552000000000002E-2</v>
      </c>
      <c r="X255">
        <v>-6.4724950000000003</v>
      </c>
      <c r="Y255">
        <v>0.21648700000000001</v>
      </c>
      <c r="Z255" s="3" t="s">
        <v>508</v>
      </c>
      <c r="AA255" s="3" t="s">
        <v>503</v>
      </c>
      <c r="AB255" s="3" t="s">
        <v>518</v>
      </c>
      <c r="AC255" s="3" t="s">
        <v>783</v>
      </c>
    </row>
    <row r="256" spans="1:29" x14ac:dyDescent="0.2">
      <c r="A256" s="3" t="s">
        <v>322</v>
      </c>
      <c r="B256">
        <v>3780076497.9997087</v>
      </c>
      <c r="C256" s="8">
        <f t="shared" si="9"/>
        <v>1486.2866296768188</v>
      </c>
      <c r="D256" s="3" t="s">
        <v>503</v>
      </c>
      <c r="E256" s="8">
        <v>393.67000857441161</v>
      </c>
      <c r="F256" s="8">
        <v>-449.89975291089837</v>
      </c>
      <c r="G256" s="8">
        <v>297.49987987893917</v>
      </c>
      <c r="H256" s="8">
        <f t="shared" si="10"/>
        <v>4.9997590303147579</v>
      </c>
      <c r="I256" s="8">
        <f t="shared" si="11"/>
        <v>29.998350057853141</v>
      </c>
      <c r="J256" s="3" t="s">
        <v>508</v>
      </c>
      <c r="K256">
        <v>3780076496.9237442</v>
      </c>
      <c r="L256">
        <v>3780076497.9525623</v>
      </c>
      <c r="M256">
        <v>1.4360150098800659</v>
      </c>
      <c r="N256">
        <v>5.0469999313354492</v>
      </c>
      <c r="O256">
        <v>0</v>
      </c>
      <c r="P256" s="3" t="s">
        <v>508</v>
      </c>
      <c r="Q256" s="3" t="s">
        <v>516</v>
      </c>
      <c r="R256" s="3" t="s">
        <v>518</v>
      </c>
      <c r="S256" s="10">
        <v>22.17511</v>
      </c>
      <c r="T256" s="12">
        <v>2.0197E-2</v>
      </c>
      <c r="U256" s="12">
        <v>-1.2840990000000001</v>
      </c>
      <c r="V256" s="12">
        <v>4.0462999999999999E-2</v>
      </c>
      <c r="W256">
        <v>0.10098699999999999</v>
      </c>
      <c r="X256">
        <v>-6.4204970000000001</v>
      </c>
      <c r="Y256">
        <v>0.20231399999999999</v>
      </c>
      <c r="Z256" s="3" t="s">
        <v>508</v>
      </c>
      <c r="AA256" s="3" t="s">
        <v>503</v>
      </c>
      <c r="AB256" s="3" t="s">
        <v>518</v>
      </c>
      <c r="AC256" s="3" t="s">
        <v>784</v>
      </c>
    </row>
    <row r="257" spans="1:29" x14ac:dyDescent="0.2">
      <c r="A257" s="3" t="s">
        <v>323</v>
      </c>
      <c r="B257">
        <v>3780076502.5221634</v>
      </c>
      <c r="C257" s="8">
        <f t="shared" si="9"/>
        <v>1490.8090844154358</v>
      </c>
      <c r="D257" s="3" t="s">
        <v>503</v>
      </c>
      <c r="E257" s="8">
        <v>393.66998293761156</v>
      </c>
      <c r="F257" s="8">
        <v>-449.89997877949838</v>
      </c>
      <c r="G257" s="8">
        <v>302.49982413593921</v>
      </c>
      <c r="H257" s="8">
        <f t="shared" si="10"/>
        <v>4.9998941647316215</v>
      </c>
      <c r="I257" s="8">
        <f t="shared" si="11"/>
        <v>30.000444763138326</v>
      </c>
      <c r="J257" s="3" t="s">
        <v>508</v>
      </c>
      <c r="K257">
        <v>3780076501.3607826</v>
      </c>
      <c r="L257">
        <v>3780076502.4512038</v>
      </c>
      <c r="M257">
        <v>1.4360150098800659</v>
      </c>
      <c r="N257">
        <v>5.0460000038146973</v>
      </c>
      <c r="O257">
        <v>0</v>
      </c>
      <c r="P257" s="3" t="s">
        <v>508</v>
      </c>
      <c r="Q257" s="3" t="s">
        <v>516</v>
      </c>
      <c r="R257" s="3" t="s">
        <v>518</v>
      </c>
      <c r="S257" s="10">
        <v>22.126235999999999</v>
      </c>
      <c r="T257" s="12">
        <v>2.2009999999999998E-2</v>
      </c>
      <c r="U257" s="12">
        <v>-1.267166</v>
      </c>
      <c r="V257" s="12">
        <v>3.6562999999999998E-2</v>
      </c>
      <c r="W257">
        <v>0.11005</v>
      </c>
      <c r="X257">
        <v>-6.3358280000000002</v>
      </c>
      <c r="Y257">
        <v>0.18281700000000001</v>
      </c>
      <c r="Z257" s="3" t="s">
        <v>508</v>
      </c>
      <c r="AA257" s="3" t="s">
        <v>503</v>
      </c>
      <c r="AB257" s="3" t="s">
        <v>518</v>
      </c>
      <c r="AC257" s="3" t="s">
        <v>785</v>
      </c>
    </row>
    <row r="258" spans="1:29" x14ac:dyDescent="0.2">
      <c r="A258" s="3" t="s">
        <v>324</v>
      </c>
      <c r="B258">
        <v>3780076506.8763814</v>
      </c>
      <c r="C258" s="8">
        <f t="shared" si="9"/>
        <v>1495.1633024215698</v>
      </c>
      <c r="D258" s="3" t="s">
        <v>503</v>
      </c>
      <c r="E258" s="8">
        <v>393.66996131321162</v>
      </c>
      <c r="F258" s="8">
        <v>-449.89989272109835</v>
      </c>
      <c r="G258" s="8">
        <v>307.49983802693919</v>
      </c>
      <c r="H258" s="8">
        <f t="shared" si="10"/>
        <v>4.9998698629149061</v>
      </c>
      <c r="I258" s="8">
        <f t="shared" si="11"/>
        <v>29.99946680352458</v>
      </c>
      <c r="J258" s="3" t="s">
        <v>508</v>
      </c>
      <c r="K258">
        <v>3780076505.7823458</v>
      </c>
      <c r="L258">
        <v>3780076506.8221998</v>
      </c>
      <c r="M258">
        <v>1.4360150098800659</v>
      </c>
      <c r="N258">
        <v>5.0489997863769531</v>
      </c>
      <c r="O258">
        <v>0</v>
      </c>
      <c r="P258" s="3" t="s">
        <v>508</v>
      </c>
      <c r="Q258" s="3" t="s">
        <v>516</v>
      </c>
      <c r="R258" s="3" t="s">
        <v>518</v>
      </c>
      <c r="S258" s="10">
        <v>22.093316000000002</v>
      </c>
      <c r="T258" s="12">
        <v>2.1811000000000001E-2</v>
      </c>
      <c r="U258" s="12">
        <v>-1.2486299999999999</v>
      </c>
      <c r="V258" s="12">
        <v>3.3086999999999998E-2</v>
      </c>
      <c r="W258">
        <v>0.109055</v>
      </c>
      <c r="X258">
        <v>-6.24315</v>
      </c>
      <c r="Y258">
        <v>0.165434</v>
      </c>
      <c r="Z258" s="3" t="s">
        <v>508</v>
      </c>
      <c r="AA258" s="3" t="s">
        <v>503</v>
      </c>
      <c r="AB258" s="3" t="s">
        <v>518</v>
      </c>
      <c r="AC258" s="3" t="s">
        <v>786</v>
      </c>
    </row>
    <row r="259" spans="1:29" x14ac:dyDescent="0.2">
      <c r="A259" s="3" t="s">
        <v>325</v>
      </c>
      <c r="B259">
        <v>3780076511.3322482</v>
      </c>
      <c r="C259" s="8">
        <f t="shared" ref="C259:C322" si="12">B259-$B$2</f>
        <v>1499.6191692352295</v>
      </c>
      <c r="D259" s="3" t="s">
        <v>503</v>
      </c>
      <c r="E259" s="8">
        <v>393.66976493481161</v>
      </c>
      <c r="F259" s="8">
        <v>-449.89980637529834</v>
      </c>
      <c r="G259" s="8">
        <v>312.49984424393921</v>
      </c>
      <c r="H259" s="8">
        <f t="shared" ref="H259:H322" si="13">SQRT((E259-398)^2+(F259+447.4)^2)</f>
        <v>4.9999967633758962</v>
      </c>
      <c r="I259" s="8">
        <f t="shared" ref="I259:I322" si="14">ABS(ATAN((F259+447.4)/(E259-398))*180/3.14159)</f>
        <v>29.997484760569641</v>
      </c>
      <c r="J259" s="3" t="s">
        <v>508</v>
      </c>
      <c r="K259">
        <v>3780076510.2418432</v>
      </c>
      <c r="L259">
        <v>3780076511.2796783</v>
      </c>
      <c r="M259">
        <v>1.4360150098800659</v>
      </c>
      <c r="N259">
        <v>5.0469999313354492</v>
      </c>
      <c r="O259">
        <v>0</v>
      </c>
      <c r="P259" s="3" t="s">
        <v>508</v>
      </c>
      <c r="Q259" s="3" t="s">
        <v>516</v>
      </c>
      <c r="R259" s="3" t="s">
        <v>518</v>
      </c>
      <c r="S259" s="10">
        <v>22.081575999999998</v>
      </c>
      <c r="T259" s="12">
        <v>2.0471E-2</v>
      </c>
      <c r="U259" s="12">
        <v>-1.2331529999999999</v>
      </c>
      <c r="V259" s="12">
        <v>3.0287000000000001E-2</v>
      </c>
      <c r="W259">
        <v>0.102354</v>
      </c>
      <c r="X259">
        <v>-6.1657640000000002</v>
      </c>
      <c r="Y259">
        <v>0.15143599999999999</v>
      </c>
      <c r="Z259" s="3" t="s">
        <v>508</v>
      </c>
      <c r="AA259" s="3" t="s">
        <v>503</v>
      </c>
      <c r="AB259" s="3" t="s">
        <v>518</v>
      </c>
      <c r="AC259" s="3" t="s">
        <v>787</v>
      </c>
    </row>
    <row r="260" spans="1:29" x14ac:dyDescent="0.2">
      <c r="A260" s="3" t="s">
        <v>326</v>
      </c>
      <c r="B260">
        <v>3780076515.9022703</v>
      </c>
      <c r="C260" s="8">
        <f t="shared" si="12"/>
        <v>1504.1891913414001</v>
      </c>
      <c r="D260" s="3" t="s">
        <v>503</v>
      </c>
      <c r="E260" s="8">
        <v>393.67003985941159</v>
      </c>
      <c r="F260" s="8">
        <v>-449.89996954969837</v>
      </c>
      <c r="G260" s="8">
        <v>317.49990417993916</v>
      </c>
      <c r="H260" s="8">
        <f t="shared" si="13"/>
        <v>4.9998402542984914</v>
      </c>
      <c r="I260" s="8">
        <f t="shared" si="14"/>
        <v>30.000679317444838</v>
      </c>
      <c r="J260" s="3" t="s">
        <v>508</v>
      </c>
      <c r="K260">
        <v>3780076514.7276192</v>
      </c>
      <c r="L260">
        <v>3780076515.814301</v>
      </c>
      <c r="M260">
        <v>1.4360150098800659</v>
      </c>
      <c r="N260">
        <v>5.0460000038146973</v>
      </c>
      <c r="O260">
        <v>0</v>
      </c>
      <c r="P260" s="3" t="s">
        <v>508</v>
      </c>
      <c r="Q260" s="3" t="s">
        <v>516</v>
      </c>
      <c r="R260" s="3" t="s">
        <v>518</v>
      </c>
      <c r="S260" s="10">
        <v>22.086694000000001</v>
      </c>
      <c r="T260" s="12">
        <v>1.9337E-2</v>
      </c>
      <c r="U260" s="12">
        <v>-1.221541</v>
      </c>
      <c r="V260" s="12">
        <v>2.8487999999999999E-2</v>
      </c>
      <c r="W260">
        <v>9.6683000000000005E-2</v>
      </c>
      <c r="X260">
        <v>-6.107704</v>
      </c>
      <c r="Y260">
        <v>0.14244000000000001</v>
      </c>
      <c r="Z260" s="3" t="s">
        <v>508</v>
      </c>
      <c r="AA260" s="3" t="s">
        <v>503</v>
      </c>
      <c r="AB260" s="3" t="s">
        <v>518</v>
      </c>
      <c r="AC260" s="3" t="s">
        <v>788</v>
      </c>
    </row>
    <row r="261" spans="1:29" x14ac:dyDescent="0.2">
      <c r="A261" s="3" t="s">
        <v>327</v>
      </c>
      <c r="B261">
        <v>3780076520.3058014</v>
      </c>
      <c r="C261" s="8">
        <f t="shared" si="12"/>
        <v>1508.5927224159241</v>
      </c>
      <c r="D261" s="3" t="s">
        <v>503</v>
      </c>
      <c r="E261" s="8">
        <v>393.66994269261158</v>
      </c>
      <c r="F261" s="8">
        <v>-449.90006354989833</v>
      </c>
      <c r="G261" s="8">
        <v>322.49975601493924</v>
      </c>
      <c r="H261" s="8">
        <f t="shared" si="13"/>
        <v>4.9999714037980443</v>
      </c>
      <c r="I261" s="8">
        <f t="shared" si="14"/>
        <v>30.00105542848047</v>
      </c>
      <c r="J261" s="3" t="s">
        <v>508</v>
      </c>
      <c r="K261">
        <v>3780076519.2407761</v>
      </c>
      <c r="L261">
        <v>3780076520.2548575</v>
      </c>
      <c r="M261">
        <v>1.4360150098800659</v>
      </c>
      <c r="N261">
        <v>5.0469999313354492</v>
      </c>
      <c r="O261">
        <v>0</v>
      </c>
      <c r="P261" s="3" t="s">
        <v>508</v>
      </c>
      <c r="Q261" s="3" t="s">
        <v>516</v>
      </c>
      <c r="R261" s="3" t="s">
        <v>518</v>
      </c>
      <c r="S261" s="10">
        <v>22.103940000000001</v>
      </c>
      <c r="T261" s="12">
        <v>1.9085999999999999E-2</v>
      </c>
      <c r="U261" s="12">
        <v>-1.21193</v>
      </c>
      <c r="V261" s="12">
        <v>2.7168999999999999E-2</v>
      </c>
      <c r="W261">
        <v>9.5427999999999999E-2</v>
      </c>
      <c r="X261">
        <v>-6.0596509999999997</v>
      </c>
      <c r="Y261">
        <v>0.13584499999999999</v>
      </c>
      <c r="Z261" s="3" t="s">
        <v>508</v>
      </c>
      <c r="AA261" s="3" t="s">
        <v>503</v>
      </c>
      <c r="AB261" s="3" t="s">
        <v>518</v>
      </c>
      <c r="AC261" s="3" t="s">
        <v>789</v>
      </c>
    </row>
    <row r="262" spans="1:29" x14ac:dyDescent="0.2">
      <c r="A262" s="3" t="s">
        <v>328</v>
      </c>
      <c r="B262">
        <v>3780076524.7999015</v>
      </c>
      <c r="C262" s="8">
        <f t="shared" si="12"/>
        <v>1513.0868225097656</v>
      </c>
      <c r="D262" s="3" t="s">
        <v>503</v>
      </c>
      <c r="E262" s="8">
        <v>393.66997876481162</v>
      </c>
      <c r="F262" s="8">
        <v>-449.90018413949832</v>
      </c>
      <c r="G262" s="8">
        <v>327.49987087593922</v>
      </c>
      <c r="H262" s="8">
        <f t="shared" si="13"/>
        <v>5.0000004628581189</v>
      </c>
      <c r="I262" s="8">
        <f t="shared" si="14"/>
        <v>30.002458823589201</v>
      </c>
      <c r="J262" s="3" t="s">
        <v>508</v>
      </c>
      <c r="K262">
        <v>3780076523.7321906</v>
      </c>
      <c r="L262">
        <v>3780076524.7576337</v>
      </c>
      <c r="M262">
        <v>1.4360150098800659</v>
      </c>
      <c r="N262">
        <v>5.0440001487731934</v>
      </c>
      <c r="O262">
        <v>0</v>
      </c>
      <c r="P262" s="3" t="s">
        <v>508</v>
      </c>
      <c r="Q262" s="3" t="s">
        <v>516</v>
      </c>
      <c r="R262" s="3" t="s">
        <v>518</v>
      </c>
      <c r="S262" s="10">
        <v>22.080393999999998</v>
      </c>
      <c r="T262" s="12">
        <v>1.9948E-2</v>
      </c>
      <c r="U262" s="12">
        <v>-1.2022330000000001</v>
      </c>
      <c r="V262" s="12">
        <v>2.6249000000000001E-2</v>
      </c>
      <c r="W262">
        <v>9.9737999999999993E-2</v>
      </c>
      <c r="X262">
        <v>-6.011164</v>
      </c>
      <c r="Y262">
        <v>0.131246</v>
      </c>
      <c r="Z262" s="3" t="s">
        <v>508</v>
      </c>
      <c r="AA262" s="3" t="s">
        <v>503</v>
      </c>
      <c r="AB262" s="3" t="s">
        <v>518</v>
      </c>
      <c r="AC262" s="3" t="s">
        <v>790</v>
      </c>
    </row>
    <row r="263" spans="1:29" x14ac:dyDescent="0.2">
      <c r="A263" s="3" t="s">
        <v>329</v>
      </c>
      <c r="B263">
        <v>3780076529.4578514</v>
      </c>
      <c r="C263" s="8">
        <f t="shared" si="12"/>
        <v>1517.7447724342346</v>
      </c>
      <c r="D263" s="3" t="s">
        <v>503</v>
      </c>
      <c r="E263" s="8">
        <v>393.66965618721161</v>
      </c>
      <c r="F263" s="8">
        <v>-449.89986602243175</v>
      </c>
      <c r="G263" s="8">
        <v>332.49980003093924</v>
      </c>
      <c r="H263" s="8">
        <f t="shared" si="13"/>
        <v>5.0001207652479263</v>
      </c>
      <c r="I263" s="8">
        <f t="shared" si="14"/>
        <v>29.99745367983736</v>
      </c>
      <c r="J263" s="3" t="s">
        <v>508</v>
      </c>
      <c r="K263">
        <v>3780076528.2252336</v>
      </c>
      <c r="L263">
        <v>3780076529.3926554</v>
      </c>
      <c r="M263">
        <v>1.4360150098800659</v>
      </c>
      <c r="N263">
        <v>5.0440001487731934</v>
      </c>
      <c r="O263">
        <v>0</v>
      </c>
      <c r="P263" s="3" t="s">
        <v>508</v>
      </c>
      <c r="Q263" s="3" t="s">
        <v>516</v>
      </c>
      <c r="R263" s="3" t="s">
        <v>518</v>
      </c>
      <c r="S263" s="10">
        <v>22.04195</v>
      </c>
      <c r="T263" s="12">
        <v>2.1554E-2</v>
      </c>
      <c r="U263" s="12">
        <v>-1.1895150000000001</v>
      </c>
      <c r="V263" s="12">
        <v>2.5288000000000001E-2</v>
      </c>
      <c r="W263">
        <v>0.10777100000000001</v>
      </c>
      <c r="X263">
        <v>-5.9475769999999999</v>
      </c>
      <c r="Y263">
        <v>0.12643799999999999</v>
      </c>
      <c r="Z263" s="3" t="s">
        <v>508</v>
      </c>
      <c r="AA263" s="3" t="s">
        <v>503</v>
      </c>
      <c r="AB263" s="3" t="s">
        <v>518</v>
      </c>
      <c r="AC263" s="3" t="s">
        <v>791</v>
      </c>
    </row>
    <row r="264" spans="1:29" x14ac:dyDescent="0.2">
      <c r="A264" s="3" t="s">
        <v>330</v>
      </c>
      <c r="B264">
        <v>3780076533.7483106</v>
      </c>
      <c r="C264" s="8">
        <f t="shared" si="12"/>
        <v>1522.035231590271</v>
      </c>
      <c r="D264" s="3" t="s">
        <v>503</v>
      </c>
      <c r="E264" s="8">
        <v>393.66980538201159</v>
      </c>
      <c r="F264" s="8">
        <v>-449.89996591449835</v>
      </c>
      <c r="G264" s="8">
        <v>337.49995088793918</v>
      </c>
      <c r="H264" s="8">
        <f t="shared" si="13"/>
        <v>5.0000415001587237</v>
      </c>
      <c r="I264" s="8">
        <f t="shared" si="14"/>
        <v>29.999299769432099</v>
      </c>
      <c r="J264" s="3" t="s">
        <v>508</v>
      </c>
      <c r="K264">
        <v>3780076532.694036</v>
      </c>
      <c r="L264">
        <v>3780076533.6998425</v>
      </c>
      <c r="M264">
        <v>1.4360150098800659</v>
      </c>
      <c r="N264">
        <v>5.0520000457763672</v>
      </c>
      <c r="O264">
        <v>0</v>
      </c>
      <c r="P264" s="3" t="s">
        <v>508</v>
      </c>
      <c r="Q264" s="3" t="s">
        <v>516</v>
      </c>
      <c r="R264" s="3" t="s">
        <v>518</v>
      </c>
      <c r="S264" s="10">
        <v>22.001923999999999</v>
      </c>
      <c r="T264" s="12">
        <v>2.384E-2</v>
      </c>
      <c r="U264" s="12">
        <v>-1.1733020000000001</v>
      </c>
      <c r="V264" s="12">
        <v>2.4236000000000001E-2</v>
      </c>
      <c r="W264">
        <v>0.119201</v>
      </c>
      <c r="X264">
        <v>-5.866511</v>
      </c>
      <c r="Y264">
        <v>0.121182</v>
      </c>
      <c r="Z264" s="3" t="s">
        <v>508</v>
      </c>
      <c r="AA264" s="3" t="s">
        <v>503</v>
      </c>
      <c r="AB264" s="3" t="s">
        <v>518</v>
      </c>
      <c r="AC264" s="3" t="s">
        <v>792</v>
      </c>
    </row>
    <row r="265" spans="1:29" x14ac:dyDescent="0.2">
      <c r="A265" s="3" t="s">
        <v>331</v>
      </c>
      <c r="B265">
        <v>3780076538.296453</v>
      </c>
      <c r="C265" s="8">
        <f t="shared" si="12"/>
        <v>1526.5833740234375</v>
      </c>
      <c r="D265" s="3" t="s">
        <v>503</v>
      </c>
      <c r="E265" s="8">
        <v>393.66984904961157</v>
      </c>
      <c r="F265" s="8">
        <v>-449.89964676009834</v>
      </c>
      <c r="G265" s="8">
        <v>342.4998229329392</v>
      </c>
      <c r="H265" s="8">
        <f t="shared" si="13"/>
        <v>4.9998441154120021</v>
      </c>
      <c r="I265" s="8">
        <f t="shared" si="14"/>
        <v>29.996382581520585</v>
      </c>
      <c r="J265" s="3" t="s">
        <v>508</v>
      </c>
      <c r="K265">
        <v>3780076537.1980023</v>
      </c>
      <c r="L265">
        <v>3780076538.2414856</v>
      </c>
      <c r="M265">
        <v>1.4360150098800659</v>
      </c>
      <c r="N265">
        <v>5.0469999313354492</v>
      </c>
      <c r="O265">
        <v>0</v>
      </c>
      <c r="P265" s="3" t="s">
        <v>508</v>
      </c>
      <c r="Q265" s="3" t="s">
        <v>516</v>
      </c>
      <c r="R265" s="3" t="s">
        <v>518</v>
      </c>
      <c r="S265" s="10">
        <v>21.982320000000001</v>
      </c>
      <c r="T265" s="12">
        <v>2.6286E-2</v>
      </c>
      <c r="U265" s="12">
        <v>-1.150879</v>
      </c>
      <c r="V265" s="12">
        <v>2.3129E-2</v>
      </c>
      <c r="W265">
        <v>0.13142999999999999</v>
      </c>
      <c r="X265">
        <v>-5.754397</v>
      </c>
      <c r="Y265">
        <v>0.115645</v>
      </c>
      <c r="Z265" s="3" t="s">
        <v>508</v>
      </c>
      <c r="AA265" s="3" t="s">
        <v>503</v>
      </c>
      <c r="AB265" s="3" t="s">
        <v>518</v>
      </c>
      <c r="AC265" s="3" t="s">
        <v>793</v>
      </c>
    </row>
    <row r="266" spans="1:29" x14ac:dyDescent="0.2">
      <c r="A266" s="3" t="s">
        <v>332</v>
      </c>
      <c r="B266">
        <v>3780076546.5453768</v>
      </c>
      <c r="C266" s="8">
        <f t="shared" si="12"/>
        <v>1534.8322978019714</v>
      </c>
      <c r="D266" s="3" t="s">
        <v>503</v>
      </c>
      <c r="E266" s="8">
        <v>389.33987416411162</v>
      </c>
      <c r="F266" s="8">
        <v>-452.40001387144355</v>
      </c>
      <c r="G266" s="8">
        <v>342.50002206268454</v>
      </c>
      <c r="H266" s="8">
        <f t="shared" si="13"/>
        <v>9.9998959098607383</v>
      </c>
      <c r="I266" s="8">
        <f t="shared" si="14"/>
        <v>30.000461445944332</v>
      </c>
      <c r="J266" s="3" t="s">
        <v>508</v>
      </c>
      <c r="K266">
        <v>3780076545.3493257</v>
      </c>
      <c r="L266">
        <v>3780076546.499393</v>
      </c>
      <c r="M266">
        <v>1.4360150098800659</v>
      </c>
      <c r="N266">
        <v>5.0489997863769531</v>
      </c>
      <c r="O266">
        <v>0</v>
      </c>
      <c r="P266" s="3" t="s">
        <v>508</v>
      </c>
      <c r="Q266" s="3" t="s">
        <v>516</v>
      </c>
      <c r="R266" s="3" t="s">
        <v>518</v>
      </c>
      <c r="S266" s="10">
        <v>21.941701999999999</v>
      </c>
      <c r="T266" s="12">
        <v>3.6930999999999999E-2</v>
      </c>
      <c r="U266" s="12">
        <v>-1.1425069999999999</v>
      </c>
      <c r="V266" s="12">
        <v>3.9033999999999999E-2</v>
      </c>
      <c r="W266">
        <v>0.18465699999999999</v>
      </c>
      <c r="X266">
        <v>-5.7125360000000001</v>
      </c>
      <c r="Y266">
        <v>0.19517100000000001</v>
      </c>
      <c r="Z266" s="3" t="s">
        <v>508</v>
      </c>
      <c r="AA266" s="3" t="s">
        <v>503</v>
      </c>
      <c r="AB266" s="3" t="s">
        <v>518</v>
      </c>
      <c r="AC266" s="3" t="s">
        <v>794</v>
      </c>
    </row>
    <row r="267" spans="1:29" x14ac:dyDescent="0.2">
      <c r="A267" s="3" t="s">
        <v>333</v>
      </c>
      <c r="B267">
        <v>3780076550.8785305</v>
      </c>
      <c r="C267" s="8">
        <f t="shared" si="12"/>
        <v>1539.1654515266418</v>
      </c>
      <c r="D267" s="3" t="s">
        <v>503</v>
      </c>
      <c r="E267" s="8">
        <v>389.33983049651158</v>
      </c>
      <c r="F267" s="8">
        <v>-452.39983302584352</v>
      </c>
      <c r="G267" s="8">
        <v>337.50015001768452</v>
      </c>
      <c r="H267" s="8">
        <f t="shared" si="13"/>
        <v>9.9998433045456583</v>
      </c>
      <c r="I267" s="8">
        <f t="shared" si="14"/>
        <v>29.999438984250002</v>
      </c>
      <c r="J267" s="3" t="s">
        <v>508</v>
      </c>
      <c r="K267">
        <v>3780076549.7976918</v>
      </c>
      <c r="L267">
        <v>3780076550.826767</v>
      </c>
      <c r="M267">
        <v>1.4360150098800659</v>
      </c>
      <c r="N267">
        <v>5.0489997863769531</v>
      </c>
      <c r="O267">
        <v>0</v>
      </c>
      <c r="P267" s="3" t="s">
        <v>508</v>
      </c>
      <c r="Q267" s="3" t="s">
        <v>516</v>
      </c>
      <c r="R267" s="3" t="s">
        <v>518</v>
      </c>
      <c r="S267" s="10">
        <v>21.92605</v>
      </c>
      <c r="T267" s="12">
        <v>3.1657999999999999E-2</v>
      </c>
      <c r="U267" s="12">
        <v>-1.1631119999999999</v>
      </c>
      <c r="V267" s="12">
        <v>4.2084000000000003E-2</v>
      </c>
      <c r="W267">
        <v>0.15828900000000001</v>
      </c>
      <c r="X267">
        <v>-5.8155619999999999</v>
      </c>
      <c r="Y267">
        <v>0.21042</v>
      </c>
      <c r="Z267" s="3" t="s">
        <v>508</v>
      </c>
      <c r="AA267" s="3" t="s">
        <v>503</v>
      </c>
      <c r="AB267" s="3" t="s">
        <v>518</v>
      </c>
      <c r="AC267" s="3" t="s">
        <v>795</v>
      </c>
    </row>
    <row r="268" spans="1:29" x14ac:dyDescent="0.2">
      <c r="A268" s="3" t="s">
        <v>334</v>
      </c>
      <c r="B268">
        <v>3780076555.3701162</v>
      </c>
      <c r="C268" s="8">
        <f t="shared" si="12"/>
        <v>1543.6570372581482</v>
      </c>
      <c r="D268" s="3" t="s">
        <v>503</v>
      </c>
      <c r="E268" s="8">
        <v>389.33968130171161</v>
      </c>
      <c r="F268" s="8">
        <v>-452.40023313377696</v>
      </c>
      <c r="G268" s="8">
        <v>332.49999916068452</v>
      </c>
      <c r="H268" s="8">
        <f t="shared" si="13"/>
        <v>10.000172565913291</v>
      </c>
      <c r="I268" s="8">
        <f t="shared" si="14"/>
        <v>30.00099688595509</v>
      </c>
      <c r="J268" s="3" t="s">
        <v>508</v>
      </c>
      <c r="K268">
        <v>3780076554.2860641</v>
      </c>
      <c r="L268">
        <v>3780076555.3182802</v>
      </c>
      <c r="M268">
        <v>1.4360150098800659</v>
      </c>
      <c r="N268">
        <v>5.0489997863769531</v>
      </c>
      <c r="O268">
        <v>0</v>
      </c>
      <c r="P268" s="3" t="s">
        <v>508</v>
      </c>
      <c r="Q268" s="3" t="s">
        <v>516</v>
      </c>
      <c r="R268" s="3" t="s">
        <v>518</v>
      </c>
      <c r="S268" s="10">
        <v>21.949876</v>
      </c>
      <c r="T268" s="12">
        <v>2.7057999999999999E-2</v>
      </c>
      <c r="U268" s="12">
        <v>-1.1784479999999999</v>
      </c>
      <c r="V268" s="12">
        <v>4.4616999999999997E-2</v>
      </c>
      <c r="W268">
        <v>0.135292</v>
      </c>
      <c r="X268">
        <v>-5.8922420000000004</v>
      </c>
      <c r="Y268">
        <v>0.223083</v>
      </c>
      <c r="Z268" s="3" t="s">
        <v>508</v>
      </c>
      <c r="AA268" s="3" t="s">
        <v>503</v>
      </c>
      <c r="AB268" s="3" t="s">
        <v>518</v>
      </c>
      <c r="AC268" s="3" t="s">
        <v>796</v>
      </c>
    </row>
    <row r="269" spans="1:29" x14ac:dyDescent="0.2">
      <c r="A269" s="3" t="s">
        <v>335</v>
      </c>
      <c r="B269">
        <v>3780076559.8769169</v>
      </c>
      <c r="C269" s="8">
        <f t="shared" si="12"/>
        <v>1548.1638379096985</v>
      </c>
      <c r="D269" s="3" t="s">
        <v>503</v>
      </c>
      <c r="E269" s="8">
        <v>389.33950387931162</v>
      </c>
      <c r="F269" s="8">
        <v>-452.40005125084355</v>
      </c>
      <c r="G269" s="8">
        <v>327.50007000568451</v>
      </c>
      <c r="H269" s="8">
        <f t="shared" si="13"/>
        <v>10.000235275608309</v>
      </c>
      <c r="I269" s="8">
        <f t="shared" si="14"/>
        <v>29.999586138275813</v>
      </c>
      <c r="J269" s="3" t="s">
        <v>508</v>
      </c>
      <c r="K269">
        <v>3780076558.7425575</v>
      </c>
      <c r="L269">
        <v>3780076559.7939634</v>
      </c>
      <c r="M269">
        <v>1.4360150098800659</v>
      </c>
      <c r="N269">
        <v>5.0460000038146973</v>
      </c>
      <c r="O269">
        <v>0</v>
      </c>
      <c r="P269" s="3" t="s">
        <v>508</v>
      </c>
      <c r="Q269" s="3" t="s">
        <v>516</v>
      </c>
      <c r="R269" s="3" t="s">
        <v>518</v>
      </c>
      <c r="S269" s="10">
        <v>21.917809999999999</v>
      </c>
      <c r="T269" s="12">
        <v>2.3743E-2</v>
      </c>
      <c r="U269" s="12">
        <v>-1.1894149999999999</v>
      </c>
      <c r="V269" s="12">
        <v>4.6621000000000003E-2</v>
      </c>
      <c r="W269">
        <v>0.118715</v>
      </c>
      <c r="X269">
        <v>-5.9470729999999996</v>
      </c>
      <c r="Y269">
        <v>0.23310500000000001</v>
      </c>
      <c r="Z269" s="3" t="s">
        <v>508</v>
      </c>
      <c r="AA269" s="3" t="s">
        <v>503</v>
      </c>
      <c r="AB269" s="3" t="s">
        <v>518</v>
      </c>
      <c r="AC269" s="3" t="s">
        <v>797</v>
      </c>
    </row>
    <row r="270" spans="1:29" x14ac:dyDescent="0.2">
      <c r="A270" s="3" t="s">
        <v>336</v>
      </c>
      <c r="B270">
        <v>3780076564.2402921</v>
      </c>
      <c r="C270" s="8">
        <f t="shared" si="12"/>
        <v>1552.5272130966187</v>
      </c>
      <c r="D270" s="3" t="s">
        <v>503</v>
      </c>
      <c r="E270" s="8">
        <v>389.33996780711163</v>
      </c>
      <c r="F270" s="8">
        <v>-452.39993066124356</v>
      </c>
      <c r="G270" s="8">
        <v>322.49995514468452</v>
      </c>
      <c r="H270" s="8">
        <f t="shared" si="13"/>
        <v>9.9997732073835834</v>
      </c>
      <c r="I270" s="8">
        <f t="shared" si="14"/>
        <v>30.000316829638773</v>
      </c>
      <c r="J270" s="3" t="s">
        <v>508</v>
      </c>
      <c r="K270">
        <v>3780076563.143291</v>
      </c>
      <c r="L270">
        <v>3780076564.181541</v>
      </c>
      <c r="M270">
        <v>1.4360150098800659</v>
      </c>
      <c r="N270">
        <v>5.0489997863769531</v>
      </c>
      <c r="O270">
        <v>0</v>
      </c>
      <c r="P270" s="3" t="s">
        <v>508</v>
      </c>
      <c r="Q270" s="3" t="s">
        <v>516</v>
      </c>
      <c r="R270" s="3" t="s">
        <v>518</v>
      </c>
      <c r="S270" s="10">
        <v>21.862136</v>
      </c>
      <c r="T270" s="12">
        <v>2.2020999999999999E-2</v>
      </c>
      <c r="U270" s="12">
        <v>-1.1978070000000001</v>
      </c>
      <c r="V270" s="12">
        <v>4.8563000000000002E-2</v>
      </c>
      <c r="W270">
        <v>0.11010499999999999</v>
      </c>
      <c r="X270">
        <v>-5.9890330000000001</v>
      </c>
      <c r="Y270">
        <v>0.242815</v>
      </c>
      <c r="Z270" s="3" t="s">
        <v>508</v>
      </c>
      <c r="AA270" s="3" t="s">
        <v>503</v>
      </c>
      <c r="AB270" s="3" t="s">
        <v>518</v>
      </c>
      <c r="AC270" s="3" t="s">
        <v>798</v>
      </c>
    </row>
    <row r="271" spans="1:29" x14ac:dyDescent="0.2">
      <c r="A271" s="3" t="s">
        <v>337</v>
      </c>
      <c r="B271">
        <v>3780076568.8586998</v>
      </c>
      <c r="C271" s="8">
        <f t="shared" si="12"/>
        <v>1557.1456208229065</v>
      </c>
      <c r="D271" s="3" t="s">
        <v>503</v>
      </c>
      <c r="E271" s="8">
        <v>389.33956497391159</v>
      </c>
      <c r="F271" s="8">
        <v>-452.39983666104359</v>
      </c>
      <c r="G271" s="8">
        <v>317.5001033096845</v>
      </c>
      <c r="H271" s="8">
        <f t="shared" si="13"/>
        <v>10.000075073628933</v>
      </c>
      <c r="I271" s="8">
        <f t="shared" si="14"/>
        <v>29.99869637428791</v>
      </c>
      <c r="J271" s="3" t="s">
        <v>508</v>
      </c>
      <c r="K271">
        <v>3780076567.6592145</v>
      </c>
      <c r="L271">
        <v>3780076568.8032846</v>
      </c>
      <c r="M271">
        <v>1.4360150098800659</v>
      </c>
      <c r="N271">
        <v>5.0440001487731934</v>
      </c>
      <c r="O271">
        <v>0</v>
      </c>
      <c r="P271" s="3" t="s">
        <v>508</v>
      </c>
      <c r="Q271" s="3" t="s">
        <v>516</v>
      </c>
      <c r="R271" s="3" t="s">
        <v>518</v>
      </c>
      <c r="S271" s="10">
        <v>21.814267999999998</v>
      </c>
      <c r="T271" s="12">
        <v>2.2016000000000001E-2</v>
      </c>
      <c r="U271" s="12">
        <v>-1.205627</v>
      </c>
      <c r="V271" s="12">
        <v>5.1185000000000001E-2</v>
      </c>
      <c r="W271">
        <v>0.110081</v>
      </c>
      <c r="X271">
        <v>-6.0281339999999997</v>
      </c>
      <c r="Y271">
        <v>0.25592500000000001</v>
      </c>
      <c r="Z271" s="3" t="s">
        <v>508</v>
      </c>
      <c r="AA271" s="3" t="s">
        <v>503</v>
      </c>
      <c r="AB271" s="3" t="s">
        <v>518</v>
      </c>
      <c r="AC271" s="3" t="s">
        <v>799</v>
      </c>
    </row>
    <row r="272" spans="1:29" x14ac:dyDescent="0.2">
      <c r="A272" s="3" t="s">
        <v>338</v>
      </c>
      <c r="B272">
        <v>3780076573.3933287</v>
      </c>
      <c r="C272" s="8">
        <f t="shared" si="12"/>
        <v>1561.6802496910095</v>
      </c>
      <c r="D272" s="3" t="s">
        <v>503</v>
      </c>
      <c r="E272" s="8">
        <v>389.3397900493116</v>
      </c>
      <c r="F272" s="8">
        <v>-452.40017348664361</v>
      </c>
      <c r="G272" s="8">
        <v>312.50004337368449</v>
      </c>
      <c r="H272" s="8">
        <f t="shared" si="13"/>
        <v>10.000048564208889</v>
      </c>
      <c r="I272" s="8">
        <f t="shared" si="14"/>
        <v>30.001012470172164</v>
      </c>
      <c r="J272" s="3" t="s">
        <v>508</v>
      </c>
      <c r="K272">
        <v>3780076572.2194409</v>
      </c>
      <c r="L272">
        <v>3780076573.3213568</v>
      </c>
      <c r="M272">
        <v>1.4360150098800659</v>
      </c>
      <c r="N272">
        <v>5.0510001182556152</v>
      </c>
      <c r="O272">
        <v>0</v>
      </c>
      <c r="P272" s="3" t="s">
        <v>508</v>
      </c>
      <c r="Q272" s="3" t="s">
        <v>516</v>
      </c>
      <c r="R272" s="3" t="s">
        <v>518</v>
      </c>
      <c r="S272" s="10">
        <v>21.787026000000001</v>
      </c>
      <c r="T272" s="12">
        <v>2.3476E-2</v>
      </c>
      <c r="U272" s="12">
        <v>-1.215139</v>
      </c>
      <c r="V272" s="12">
        <v>5.5244000000000001E-2</v>
      </c>
      <c r="W272">
        <v>0.117382</v>
      </c>
      <c r="X272">
        <v>-6.0756969999999999</v>
      </c>
      <c r="Y272">
        <v>0.27621899999999999</v>
      </c>
      <c r="Z272" s="3" t="s">
        <v>508</v>
      </c>
      <c r="AA272" s="3" t="s">
        <v>503</v>
      </c>
      <c r="AB272" s="3" t="s">
        <v>518</v>
      </c>
      <c r="AC272" s="3" t="s">
        <v>800</v>
      </c>
    </row>
    <row r="273" spans="1:29" x14ac:dyDescent="0.2">
      <c r="A273" s="3" t="s">
        <v>339</v>
      </c>
      <c r="B273">
        <v>3780076577.8583384</v>
      </c>
      <c r="C273" s="8">
        <f t="shared" si="12"/>
        <v>1566.1452593803406</v>
      </c>
      <c r="D273" s="3" t="s">
        <v>503</v>
      </c>
      <c r="E273" s="8">
        <v>389.33998642771161</v>
      </c>
      <c r="F273" s="8">
        <v>-452.39975983244358</v>
      </c>
      <c r="G273" s="8">
        <v>307.50003715668447</v>
      </c>
      <c r="H273" s="8">
        <f t="shared" si="13"/>
        <v>9.9996716673266643</v>
      </c>
      <c r="I273" s="8">
        <f t="shared" si="14"/>
        <v>29.999522504254465</v>
      </c>
      <c r="J273" s="3" t="s">
        <v>508</v>
      </c>
      <c r="K273">
        <v>3780076576.7653766</v>
      </c>
      <c r="L273">
        <v>3780076577.8127537</v>
      </c>
      <c r="M273">
        <v>1.4360150098800659</v>
      </c>
      <c r="N273">
        <v>5.0469999313354492</v>
      </c>
      <c r="O273">
        <v>0</v>
      </c>
      <c r="P273" s="3" t="s">
        <v>508</v>
      </c>
      <c r="Q273" s="3" t="s">
        <v>516</v>
      </c>
      <c r="R273" s="3" t="s">
        <v>518</v>
      </c>
      <c r="S273" s="10">
        <v>21.822445999999999</v>
      </c>
      <c r="T273" s="12">
        <v>2.4927000000000001E-2</v>
      </c>
      <c r="U273" s="12">
        <v>-1.2277100000000001</v>
      </c>
      <c r="V273" s="12">
        <v>6.2121999999999997E-2</v>
      </c>
      <c r="W273">
        <v>0.124635</v>
      </c>
      <c r="X273">
        <v>-6.1385509999999996</v>
      </c>
      <c r="Y273">
        <v>0.31060900000000002</v>
      </c>
      <c r="Z273" s="3" t="s">
        <v>508</v>
      </c>
      <c r="AA273" s="3" t="s">
        <v>503</v>
      </c>
      <c r="AB273" s="3" t="s">
        <v>518</v>
      </c>
      <c r="AC273" s="3" t="s">
        <v>801</v>
      </c>
    </row>
    <row r="274" spans="1:29" x14ac:dyDescent="0.2">
      <c r="A274" s="3" t="s">
        <v>340</v>
      </c>
      <c r="B274">
        <v>3780076582.3355279</v>
      </c>
      <c r="C274" s="8">
        <f t="shared" si="12"/>
        <v>1570.6224489212036</v>
      </c>
      <c r="D274" s="3" t="s">
        <v>503</v>
      </c>
      <c r="E274" s="8">
        <v>389.33950805211163</v>
      </c>
      <c r="F274" s="8">
        <v>-452.39984589084355</v>
      </c>
      <c r="G274" s="8">
        <v>302.50002326568449</v>
      </c>
      <c r="H274" s="8">
        <f t="shared" si="13"/>
        <v>10.000128984749384</v>
      </c>
      <c r="I274" s="8">
        <f t="shared" si="14"/>
        <v>29.998579111819652</v>
      </c>
      <c r="J274" s="3" t="s">
        <v>508</v>
      </c>
      <c r="K274">
        <v>3780076581.2474136</v>
      </c>
      <c r="L274">
        <v>3780076582.2850208</v>
      </c>
      <c r="M274">
        <v>1.4360150098800659</v>
      </c>
      <c r="N274">
        <v>5.0510001182556152</v>
      </c>
      <c r="O274">
        <v>0</v>
      </c>
      <c r="P274" s="3" t="s">
        <v>508</v>
      </c>
      <c r="Q274" s="3" t="s">
        <v>516</v>
      </c>
      <c r="R274" s="3" t="s">
        <v>518</v>
      </c>
      <c r="S274" s="10">
        <v>21.866140000000001</v>
      </c>
      <c r="T274" s="12">
        <v>2.4102999999999999E-2</v>
      </c>
      <c r="U274" s="12">
        <v>-1.2426090000000001</v>
      </c>
      <c r="V274" s="12">
        <v>7.2165000000000007E-2</v>
      </c>
      <c r="W274">
        <v>0.120517</v>
      </c>
      <c r="X274">
        <v>-6.2130450000000002</v>
      </c>
      <c r="Y274">
        <v>0.36082599999999998</v>
      </c>
      <c r="Z274" s="3" t="s">
        <v>508</v>
      </c>
      <c r="AA274" s="3" t="s">
        <v>503</v>
      </c>
      <c r="AB274" s="3" t="s">
        <v>518</v>
      </c>
      <c r="AC274" s="3" t="s">
        <v>802</v>
      </c>
    </row>
    <row r="275" spans="1:29" x14ac:dyDescent="0.2">
      <c r="A275" s="3" t="s">
        <v>341</v>
      </c>
      <c r="B275">
        <v>3780076586.8779922</v>
      </c>
      <c r="C275" s="8">
        <f t="shared" si="12"/>
        <v>1575.1649131774902</v>
      </c>
      <c r="D275" s="3" t="s">
        <v>503</v>
      </c>
      <c r="E275" s="8">
        <v>389.33953368891156</v>
      </c>
      <c r="F275" s="8">
        <v>-452.40012002224358</v>
      </c>
      <c r="G275" s="8">
        <v>297.50007900868451</v>
      </c>
      <c r="H275" s="8">
        <f t="shared" si="13"/>
        <v>10.00024384514394</v>
      </c>
      <c r="I275" s="8">
        <f t="shared" si="14"/>
        <v>30.000012767762847</v>
      </c>
      <c r="J275" s="3" t="s">
        <v>508</v>
      </c>
      <c r="K275">
        <v>3780076585.7215343</v>
      </c>
      <c r="L275">
        <v>3780076586.8220239</v>
      </c>
      <c r="M275">
        <v>1.4360150098800659</v>
      </c>
      <c r="N275">
        <v>5.0460000038146973</v>
      </c>
      <c r="O275">
        <v>0</v>
      </c>
      <c r="P275" s="3" t="s">
        <v>508</v>
      </c>
      <c r="Q275" s="3" t="s">
        <v>516</v>
      </c>
      <c r="R275" s="3" t="s">
        <v>518</v>
      </c>
      <c r="S275" s="10">
        <v>21.898952000000001</v>
      </c>
      <c r="T275" s="12">
        <v>2.0421000000000002E-2</v>
      </c>
      <c r="U275" s="12">
        <v>-1.2552160000000001</v>
      </c>
      <c r="V275" s="12">
        <v>8.3736000000000005E-2</v>
      </c>
      <c r="W275">
        <v>0.102103</v>
      </c>
      <c r="X275">
        <v>-6.276078</v>
      </c>
      <c r="Y275">
        <v>0.41867799999999999</v>
      </c>
      <c r="Z275" s="3" t="s">
        <v>508</v>
      </c>
      <c r="AA275" s="3" t="s">
        <v>503</v>
      </c>
      <c r="AB275" s="3" t="s">
        <v>518</v>
      </c>
      <c r="AC275" s="3" t="s">
        <v>803</v>
      </c>
    </row>
    <row r="276" spans="1:29" x14ac:dyDescent="0.2">
      <c r="A276" s="3" t="s">
        <v>342</v>
      </c>
      <c r="B276">
        <v>3780076591.2685432</v>
      </c>
      <c r="C276" s="8">
        <f t="shared" si="12"/>
        <v>1579.5554642677307</v>
      </c>
      <c r="D276" s="3" t="s">
        <v>503</v>
      </c>
      <c r="E276" s="8">
        <v>389.33959928731161</v>
      </c>
      <c r="F276" s="8">
        <v>-452.4000903452436</v>
      </c>
      <c r="G276" s="8">
        <v>292.50007908168453</v>
      </c>
      <c r="H276" s="8">
        <f t="shared" si="13"/>
        <v>10.000172196764012</v>
      </c>
      <c r="I276" s="8">
        <f t="shared" si="14"/>
        <v>30.000053436491527</v>
      </c>
      <c r="J276" s="3" t="s">
        <v>508</v>
      </c>
      <c r="K276">
        <v>3780076590.1815834</v>
      </c>
      <c r="L276">
        <v>3780076591.2249198</v>
      </c>
      <c r="M276">
        <v>1.4360150098800659</v>
      </c>
      <c r="N276">
        <v>5.0440001487731934</v>
      </c>
      <c r="O276">
        <v>0</v>
      </c>
      <c r="P276" s="3" t="s">
        <v>508</v>
      </c>
      <c r="Q276" s="3" t="s">
        <v>516</v>
      </c>
      <c r="R276" s="3" t="s">
        <v>518</v>
      </c>
      <c r="S276" s="10">
        <v>21.92971</v>
      </c>
      <c r="T276" s="12">
        <v>1.5764E-2</v>
      </c>
      <c r="U276" s="12">
        <v>-1.262238</v>
      </c>
      <c r="V276" s="12">
        <v>9.2316999999999996E-2</v>
      </c>
      <c r="W276">
        <v>7.8817999999999999E-2</v>
      </c>
      <c r="X276">
        <v>-6.3111879999999996</v>
      </c>
      <c r="Y276">
        <v>0.461586</v>
      </c>
      <c r="Z276" s="3" t="s">
        <v>508</v>
      </c>
      <c r="AA276" s="3" t="s">
        <v>503</v>
      </c>
      <c r="AB276" s="3" t="s">
        <v>518</v>
      </c>
      <c r="AC276" s="3" t="s">
        <v>804</v>
      </c>
    </row>
    <row r="277" spans="1:29" x14ac:dyDescent="0.2">
      <c r="A277" s="3" t="s">
        <v>343</v>
      </c>
      <c r="B277">
        <v>3780076595.7229905</v>
      </c>
      <c r="C277" s="8">
        <f t="shared" si="12"/>
        <v>1584.0099115371704</v>
      </c>
      <c r="D277" s="3" t="s">
        <v>503</v>
      </c>
      <c r="E277" s="8">
        <v>389.33951457111158</v>
      </c>
      <c r="F277" s="8">
        <v>-452.39988698304359</v>
      </c>
      <c r="G277" s="8">
        <v>287.50016105568449</v>
      </c>
      <c r="H277" s="8">
        <f t="shared" si="13"/>
        <v>10.000143884324745</v>
      </c>
      <c r="I277" s="8">
        <f t="shared" si="14"/>
        <v>29.998801684374566</v>
      </c>
      <c r="J277" s="3" t="s">
        <v>508</v>
      </c>
      <c r="K277">
        <v>3780076594.6337223</v>
      </c>
      <c r="L277">
        <v>3780076595.6698704</v>
      </c>
      <c r="M277">
        <v>1.4360150098800659</v>
      </c>
      <c r="N277">
        <v>5.0430002212524414</v>
      </c>
      <c r="O277">
        <v>0</v>
      </c>
      <c r="P277" s="3" t="s">
        <v>508</v>
      </c>
      <c r="Q277" s="3" t="s">
        <v>516</v>
      </c>
      <c r="R277" s="3" t="s">
        <v>518</v>
      </c>
      <c r="S277" s="10">
        <v>21.929876</v>
      </c>
      <c r="T277" s="12">
        <v>1.0448000000000001E-2</v>
      </c>
      <c r="U277" s="12">
        <v>-1.2626949999999999</v>
      </c>
      <c r="V277" s="12">
        <v>9.5073000000000005E-2</v>
      </c>
      <c r="W277">
        <v>5.2241000000000003E-2</v>
      </c>
      <c r="X277">
        <v>-6.3134740000000003</v>
      </c>
      <c r="Y277">
        <v>0.47536400000000001</v>
      </c>
      <c r="Z277" s="3" t="s">
        <v>508</v>
      </c>
      <c r="AA277" s="3" t="s">
        <v>503</v>
      </c>
      <c r="AB277" s="3" t="s">
        <v>518</v>
      </c>
      <c r="AC277" s="3" t="s">
        <v>805</v>
      </c>
    </row>
    <row r="278" spans="1:29" x14ac:dyDescent="0.2">
      <c r="A278" s="3" t="s">
        <v>344</v>
      </c>
      <c r="B278">
        <v>3780076603.957284</v>
      </c>
      <c r="C278" s="8">
        <f t="shared" si="12"/>
        <v>1592.2442049980164</v>
      </c>
      <c r="D278" s="3" t="s">
        <v>503</v>
      </c>
      <c r="E278" s="8">
        <v>385.00953114311159</v>
      </c>
      <c r="F278" s="8">
        <v>-454.90004559695558</v>
      </c>
      <c r="G278" s="8">
        <v>287.49998749782446</v>
      </c>
      <c r="H278" s="8">
        <f t="shared" si="13"/>
        <v>15.000098835614413</v>
      </c>
      <c r="I278" s="8">
        <f t="shared" si="14"/>
        <v>30.000008487668435</v>
      </c>
      <c r="J278" s="3" t="s">
        <v>508</v>
      </c>
      <c r="K278">
        <v>3780076602.7624817</v>
      </c>
      <c r="L278">
        <v>3780076603.9102998</v>
      </c>
      <c r="M278">
        <v>1.4360150098800659</v>
      </c>
      <c r="N278">
        <v>5.0460000038146973</v>
      </c>
      <c r="O278">
        <v>0</v>
      </c>
      <c r="P278" s="3" t="s">
        <v>508</v>
      </c>
      <c r="Q278" s="3" t="s">
        <v>516</v>
      </c>
      <c r="R278" s="3" t="s">
        <v>518</v>
      </c>
      <c r="S278" s="10">
        <v>21.95712</v>
      </c>
      <c r="T278" s="12">
        <v>8.7500000000000008E-3</v>
      </c>
      <c r="U278" s="12">
        <v>-1.20228</v>
      </c>
      <c r="V278" s="12">
        <v>0.181728</v>
      </c>
      <c r="W278">
        <v>4.3749999999999997E-2</v>
      </c>
      <c r="X278">
        <v>-6.0113979999999998</v>
      </c>
      <c r="Y278">
        <v>0.90863799999999995</v>
      </c>
      <c r="Z278" s="3" t="s">
        <v>508</v>
      </c>
      <c r="AA278" s="3" t="s">
        <v>503</v>
      </c>
      <c r="AB278" s="3" t="s">
        <v>518</v>
      </c>
      <c r="AC278" s="3" t="s">
        <v>806</v>
      </c>
    </row>
    <row r="279" spans="1:29" x14ac:dyDescent="0.2">
      <c r="A279" s="3" t="s">
        <v>345</v>
      </c>
      <c r="B279">
        <v>3780076608.3746457</v>
      </c>
      <c r="C279" s="8">
        <f t="shared" si="12"/>
        <v>1596.661566734314</v>
      </c>
      <c r="D279" s="3" t="s">
        <v>503</v>
      </c>
      <c r="E279" s="8">
        <v>385.00961585931162</v>
      </c>
      <c r="F279" s="8">
        <v>-454.90024895915559</v>
      </c>
      <c r="G279" s="8">
        <v>292.49990552382451</v>
      </c>
      <c r="H279" s="8">
        <f t="shared" si="13"/>
        <v>15.000127151859846</v>
      </c>
      <c r="I279" s="8">
        <f t="shared" si="14"/>
        <v>30.000842994097791</v>
      </c>
      <c r="J279" s="3" t="s">
        <v>508</v>
      </c>
      <c r="K279">
        <v>3780076607.2736993</v>
      </c>
      <c r="L279">
        <v>3780076608.3319879</v>
      </c>
      <c r="M279">
        <v>1.4360150098800659</v>
      </c>
      <c r="N279">
        <v>5.0440001487731934</v>
      </c>
      <c r="O279">
        <v>0</v>
      </c>
      <c r="P279" s="3" t="s">
        <v>508</v>
      </c>
      <c r="Q279" s="3" t="s">
        <v>516</v>
      </c>
      <c r="R279" s="3" t="s">
        <v>518</v>
      </c>
      <c r="S279" s="10">
        <v>21.973438000000002</v>
      </c>
      <c r="T279" s="12">
        <v>8.711E-3</v>
      </c>
      <c r="U279" s="12">
        <v>-1.2020169999999999</v>
      </c>
      <c r="V279" s="12">
        <v>0.17666399999999999</v>
      </c>
      <c r="W279">
        <v>4.3553000000000001E-2</v>
      </c>
      <c r="X279">
        <v>-6.0100860000000003</v>
      </c>
      <c r="Y279">
        <v>0.88331999999999999</v>
      </c>
      <c r="Z279" s="3" t="s">
        <v>508</v>
      </c>
      <c r="AA279" s="3" t="s">
        <v>503</v>
      </c>
      <c r="AB279" s="3" t="s">
        <v>518</v>
      </c>
      <c r="AC279" s="3" t="s">
        <v>807</v>
      </c>
    </row>
    <row r="280" spans="1:29" x14ac:dyDescent="0.2">
      <c r="A280" s="3" t="s">
        <v>346</v>
      </c>
      <c r="B280">
        <v>3780076612.9142056</v>
      </c>
      <c r="C280" s="8">
        <f t="shared" si="12"/>
        <v>1601.20112657547</v>
      </c>
      <c r="D280" s="3" t="s">
        <v>503</v>
      </c>
      <c r="E280" s="8">
        <v>385.00955026091157</v>
      </c>
      <c r="F280" s="8">
        <v>-454.89977863615553</v>
      </c>
      <c r="G280" s="8">
        <v>297.49990545082449</v>
      </c>
      <c r="H280" s="8">
        <f t="shared" si="13"/>
        <v>14.999948800416554</v>
      </c>
      <c r="I280" s="8">
        <f t="shared" si="14"/>
        <v>29.999161896985434</v>
      </c>
      <c r="J280" s="3" t="s">
        <v>508</v>
      </c>
      <c r="K280">
        <v>3780076611.8243361</v>
      </c>
      <c r="L280">
        <v>3780076612.8600159</v>
      </c>
      <c r="M280">
        <v>1.4360150098800659</v>
      </c>
      <c r="N280">
        <v>5.0489997863769531</v>
      </c>
      <c r="O280">
        <v>0</v>
      </c>
      <c r="P280" s="3" t="s">
        <v>508</v>
      </c>
      <c r="Q280" s="3" t="s">
        <v>516</v>
      </c>
      <c r="R280" s="3" t="s">
        <v>518</v>
      </c>
      <c r="S280" s="10">
        <v>21.994019999999999</v>
      </c>
      <c r="T280" s="12">
        <v>7.4120000000000002E-3</v>
      </c>
      <c r="U280" s="12">
        <v>-1.20452</v>
      </c>
      <c r="V280" s="12">
        <v>0.159298</v>
      </c>
      <c r="W280">
        <v>3.7060000000000003E-2</v>
      </c>
      <c r="X280">
        <v>-6.0225989999999996</v>
      </c>
      <c r="Y280">
        <v>0.79649000000000003</v>
      </c>
      <c r="Z280" s="3" t="s">
        <v>508</v>
      </c>
      <c r="AA280" s="3" t="s">
        <v>503</v>
      </c>
      <c r="AB280" s="3" t="s">
        <v>518</v>
      </c>
      <c r="AC280" s="3" t="s">
        <v>808</v>
      </c>
    </row>
    <row r="281" spans="1:29" x14ac:dyDescent="0.2">
      <c r="A281" s="3" t="s">
        <v>347</v>
      </c>
      <c r="B281">
        <v>3780076617.4497752</v>
      </c>
      <c r="C281" s="8">
        <f t="shared" si="12"/>
        <v>1605.7366962432861</v>
      </c>
      <c r="D281" s="3" t="s">
        <v>503</v>
      </c>
      <c r="E281" s="8">
        <v>385.00952462411158</v>
      </c>
      <c r="F281" s="8">
        <v>-454.90000450475554</v>
      </c>
      <c r="G281" s="8">
        <v>302.49984970782452</v>
      </c>
      <c r="H281" s="8">
        <f t="shared" si="13"/>
        <v>15.000083935195738</v>
      </c>
      <c r="I281" s="8">
        <f t="shared" si="14"/>
        <v>29.999860106080209</v>
      </c>
      <c r="J281" s="3" t="s">
        <v>508</v>
      </c>
      <c r="K281">
        <v>3780076616.2881222</v>
      </c>
      <c r="L281">
        <v>3780076617.3688121</v>
      </c>
      <c r="M281">
        <v>1.4360150098800659</v>
      </c>
      <c r="N281">
        <v>5.0489997863769531</v>
      </c>
      <c r="O281">
        <v>0</v>
      </c>
      <c r="P281" s="3" t="s">
        <v>508</v>
      </c>
      <c r="Q281" s="3" t="s">
        <v>516</v>
      </c>
      <c r="R281" s="3" t="s">
        <v>518</v>
      </c>
      <c r="S281" s="10">
        <v>22.015385999999999</v>
      </c>
      <c r="T281" s="12">
        <v>1.2666999999999999E-2</v>
      </c>
      <c r="U281" s="12">
        <v>-1.204237</v>
      </c>
      <c r="V281" s="12">
        <v>0.13155</v>
      </c>
      <c r="W281">
        <v>6.3335000000000002E-2</v>
      </c>
      <c r="X281">
        <v>-6.0211860000000001</v>
      </c>
      <c r="Y281">
        <v>0.65775099999999997</v>
      </c>
      <c r="Z281" s="3" t="s">
        <v>508</v>
      </c>
      <c r="AA281" s="3" t="s">
        <v>503</v>
      </c>
      <c r="AB281" s="3" t="s">
        <v>518</v>
      </c>
      <c r="AC281" s="3" t="s">
        <v>809</v>
      </c>
    </row>
    <row r="282" spans="1:29" x14ac:dyDescent="0.2">
      <c r="A282" s="3" t="s">
        <v>348</v>
      </c>
      <c r="B282">
        <v>3780076621.870111</v>
      </c>
      <c r="C282" s="8">
        <f t="shared" si="12"/>
        <v>1610.1570320129395</v>
      </c>
      <c r="D282" s="3" t="s">
        <v>503</v>
      </c>
      <c r="E282" s="8">
        <v>385.00950299971163</v>
      </c>
      <c r="F282" s="8">
        <v>-454.89991844635557</v>
      </c>
      <c r="G282" s="8">
        <v>307.4998635988245</v>
      </c>
      <c r="H282" s="8">
        <f t="shared" si="13"/>
        <v>15.00005963376433</v>
      </c>
      <c r="I282" s="8">
        <f t="shared" si="14"/>
        <v>29.99953412837581</v>
      </c>
      <c r="J282" s="3" t="s">
        <v>508</v>
      </c>
      <c r="K282">
        <v>3780076620.7954288</v>
      </c>
      <c r="L282">
        <v>3780076621.8230143</v>
      </c>
      <c r="M282">
        <v>1.4360150098800659</v>
      </c>
      <c r="N282">
        <v>5.0460000038146973</v>
      </c>
      <c r="O282">
        <v>0</v>
      </c>
      <c r="P282" s="3" t="s">
        <v>508</v>
      </c>
      <c r="Q282" s="3" t="s">
        <v>516</v>
      </c>
      <c r="R282" s="3" t="s">
        <v>518</v>
      </c>
      <c r="S282" s="10">
        <v>22.032215999999998</v>
      </c>
      <c r="T282" s="12">
        <v>1.9640999999999999E-2</v>
      </c>
      <c r="U282" s="12">
        <v>-1.1969939999999999</v>
      </c>
      <c r="V282" s="12">
        <v>0.10941099999999999</v>
      </c>
      <c r="W282">
        <v>9.8206000000000002E-2</v>
      </c>
      <c r="X282">
        <v>-5.984972</v>
      </c>
      <c r="Y282">
        <v>0.54705400000000004</v>
      </c>
      <c r="Z282" s="3" t="s">
        <v>508</v>
      </c>
      <c r="AA282" s="3" t="s">
        <v>503</v>
      </c>
      <c r="AB282" s="3" t="s">
        <v>518</v>
      </c>
      <c r="AC282" s="3" t="s">
        <v>810</v>
      </c>
    </row>
    <row r="283" spans="1:29" x14ac:dyDescent="0.2">
      <c r="A283" s="3" t="s">
        <v>349</v>
      </c>
      <c r="B283">
        <v>3780076626.3487744</v>
      </c>
      <c r="C283" s="8">
        <f t="shared" si="12"/>
        <v>1614.6356954574585</v>
      </c>
      <c r="D283" s="3" t="s">
        <v>503</v>
      </c>
      <c r="E283" s="8">
        <v>385.00980662131155</v>
      </c>
      <c r="F283" s="8">
        <v>-454.89983210055556</v>
      </c>
      <c r="G283" s="8">
        <v>312.49986981582447</v>
      </c>
      <c r="H283" s="8">
        <f t="shared" si="13"/>
        <v>14.999753516383029</v>
      </c>
      <c r="I283" s="8">
        <f t="shared" si="14"/>
        <v>29.999828368369034</v>
      </c>
      <c r="J283" s="3" t="s">
        <v>508</v>
      </c>
      <c r="K283">
        <v>3780076625.2672167</v>
      </c>
      <c r="L283">
        <v>3780076626.2996993</v>
      </c>
      <c r="M283">
        <v>1.4360150098800659</v>
      </c>
      <c r="N283">
        <v>5.0469999313354492</v>
      </c>
      <c r="O283">
        <v>0</v>
      </c>
      <c r="P283" s="3" t="s">
        <v>508</v>
      </c>
      <c r="Q283" s="3" t="s">
        <v>516</v>
      </c>
      <c r="R283" s="3" t="s">
        <v>518</v>
      </c>
      <c r="S283" s="10">
        <v>22.039164</v>
      </c>
      <c r="T283" s="12">
        <v>2.1689E-2</v>
      </c>
      <c r="U283" s="12">
        <v>-1.188768</v>
      </c>
      <c r="V283" s="12">
        <v>9.7147999999999998E-2</v>
      </c>
      <c r="W283">
        <v>0.108443</v>
      </c>
      <c r="X283">
        <v>-5.9438389999999997</v>
      </c>
      <c r="Y283">
        <v>0.48574099999999998</v>
      </c>
      <c r="Z283" s="3" t="s">
        <v>508</v>
      </c>
      <c r="AA283" s="3" t="s">
        <v>503</v>
      </c>
      <c r="AB283" s="3" t="s">
        <v>518</v>
      </c>
      <c r="AC283" s="3" t="s">
        <v>811</v>
      </c>
    </row>
    <row r="284" spans="1:29" x14ac:dyDescent="0.2">
      <c r="A284" s="3" t="s">
        <v>350</v>
      </c>
      <c r="B284">
        <v>3780076630.8955617</v>
      </c>
      <c r="C284" s="8">
        <f t="shared" si="12"/>
        <v>1619.1824827194214</v>
      </c>
      <c r="D284" s="3" t="s">
        <v>503</v>
      </c>
      <c r="E284" s="8">
        <v>385.0095815459116</v>
      </c>
      <c r="F284" s="8">
        <v>-454.89999527495559</v>
      </c>
      <c r="G284" s="8">
        <v>317.49992975182448</v>
      </c>
      <c r="H284" s="8">
        <f t="shared" si="13"/>
        <v>15.000030024525847</v>
      </c>
      <c r="I284" s="8">
        <f t="shared" si="14"/>
        <v>29.999938286093535</v>
      </c>
      <c r="J284" s="3" t="s">
        <v>508</v>
      </c>
      <c r="K284">
        <v>3780076629.7236719</v>
      </c>
      <c r="L284">
        <v>3780076630.8235936</v>
      </c>
      <c r="M284">
        <v>1.4360150098800659</v>
      </c>
      <c r="N284">
        <v>5.0469999313354492</v>
      </c>
      <c r="O284">
        <v>0</v>
      </c>
      <c r="P284" s="3" t="s">
        <v>508</v>
      </c>
      <c r="Q284" s="3" t="s">
        <v>516</v>
      </c>
      <c r="R284" s="3" t="s">
        <v>518</v>
      </c>
      <c r="S284" s="10">
        <v>22.046831999999998</v>
      </c>
      <c r="T284" s="12">
        <v>2.1801999999999998E-2</v>
      </c>
      <c r="U284" s="12">
        <v>-1.1827490000000001</v>
      </c>
      <c r="V284" s="12">
        <v>9.0828000000000006E-2</v>
      </c>
      <c r="W284">
        <v>0.10901</v>
      </c>
      <c r="X284">
        <v>-5.9137430000000002</v>
      </c>
      <c r="Y284">
        <v>0.45414100000000002</v>
      </c>
      <c r="Z284" s="3" t="s">
        <v>508</v>
      </c>
      <c r="AA284" s="3" t="s">
        <v>503</v>
      </c>
      <c r="AB284" s="3" t="s">
        <v>518</v>
      </c>
      <c r="AC284" s="3" t="s">
        <v>812</v>
      </c>
    </row>
    <row r="285" spans="1:29" x14ac:dyDescent="0.2">
      <c r="A285" s="3" t="s">
        <v>351</v>
      </c>
      <c r="B285">
        <v>3780076635.276051</v>
      </c>
      <c r="C285" s="8">
        <f t="shared" si="12"/>
        <v>1623.5629720687866</v>
      </c>
      <c r="D285" s="3" t="s">
        <v>503</v>
      </c>
      <c r="E285" s="8">
        <v>385.0094843791116</v>
      </c>
      <c r="F285" s="8">
        <v>-454.90008927515555</v>
      </c>
      <c r="G285" s="8">
        <v>322.4997815868245</v>
      </c>
      <c r="H285" s="8">
        <f t="shared" si="13"/>
        <v>15.000161173529078</v>
      </c>
      <c r="I285" s="8">
        <f t="shared" si="14"/>
        <v>30.000063660853627</v>
      </c>
      <c r="J285" s="3" t="s">
        <v>508</v>
      </c>
      <c r="K285">
        <v>3780076634.2009344</v>
      </c>
      <c r="L285">
        <v>3780076635.235168</v>
      </c>
      <c r="M285">
        <v>1.4360150098800659</v>
      </c>
      <c r="N285">
        <v>5.0469999313354492</v>
      </c>
      <c r="O285">
        <v>0</v>
      </c>
      <c r="P285" s="3" t="s">
        <v>508</v>
      </c>
      <c r="Q285" s="3" t="s">
        <v>516</v>
      </c>
      <c r="R285" s="3" t="s">
        <v>518</v>
      </c>
      <c r="S285" s="10">
        <v>22.069811999999999</v>
      </c>
      <c r="T285" s="12">
        <v>2.2744E-2</v>
      </c>
      <c r="U285" s="12">
        <v>-1.1774439999999999</v>
      </c>
      <c r="V285" s="12">
        <v>8.7072999999999998E-2</v>
      </c>
      <c r="W285">
        <v>0.11372</v>
      </c>
      <c r="X285">
        <v>-5.8872220000000004</v>
      </c>
      <c r="Y285">
        <v>0.43536599999999998</v>
      </c>
      <c r="Z285" s="3" t="s">
        <v>508</v>
      </c>
      <c r="AA285" s="3" t="s">
        <v>503</v>
      </c>
      <c r="AB285" s="3" t="s">
        <v>518</v>
      </c>
      <c r="AC285" s="3" t="s">
        <v>813</v>
      </c>
    </row>
    <row r="286" spans="1:29" x14ac:dyDescent="0.2">
      <c r="A286" s="3" t="s">
        <v>352</v>
      </c>
      <c r="B286">
        <v>3780076639.7559614</v>
      </c>
      <c r="C286" s="8">
        <f t="shared" si="12"/>
        <v>1628.0428824424744</v>
      </c>
      <c r="D286" s="3" t="s">
        <v>503</v>
      </c>
      <c r="E286" s="8">
        <v>385.00952045131163</v>
      </c>
      <c r="F286" s="8">
        <v>-454.9002098647556</v>
      </c>
      <c r="G286" s="8">
        <v>327.49989644782448</v>
      </c>
      <c r="H286" s="8">
        <f t="shared" si="13"/>
        <v>15.000190229469368</v>
      </c>
      <c r="I286" s="8">
        <f t="shared" si="14"/>
        <v>30.000531455255256</v>
      </c>
      <c r="J286" s="3" t="s">
        <v>508</v>
      </c>
      <c r="K286">
        <v>3780076638.6713514</v>
      </c>
      <c r="L286">
        <v>3780076639.7054968</v>
      </c>
      <c r="M286">
        <v>1.4360150098800659</v>
      </c>
      <c r="N286">
        <v>5.0539999008178711</v>
      </c>
      <c r="O286">
        <v>0</v>
      </c>
      <c r="P286" s="3" t="s">
        <v>508</v>
      </c>
      <c r="Q286" s="3" t="s">
        <v>516</v>
      </c>
      <c r="R286" s="3" t="s">
        <v>518</v>
      </c>
      <c r="S286" s="10">
        <v>22.059104000000001</v>
      </c>
      <c r="T286" s="12">
        <v>2.5488E-2</v>
      </c>
      <c r="U286" s="12">
        <v>-1.1708369999999999</v>
      </c>
      <c r="V286" s="12">
        <v>8.3977999999999997E-2</v>
      </c>
      <c r="W286">
        <v>0.127439</v>
      </c>
      <c r="X286">
        <v>-5.8541869999999996</v>
      </c>
      <c r="Y286">
        <v>0.41988900000000001</v>
      </c>
      <c r="Z286" s="3" t="s">
        <v>508</v>
      </c>
      <c r="AA286" s="3" t="s">
        <v>503</v>
      </c>
      <c r="AB286" s="3" t="s">
        <v>518</v>
      </c>
      <c r="AC286" s="3" t="s">
        <v>814</v>
      </c>
    </row>
    <row r="287" spans="1:29" x14ac:dyDescent="0.2">
      <c r="A287" s="3" t="s">
        <v>353</v>
      </c>
      <c r="B287">
        <v>3780076644.3677135</v>
      </c>
      <c r="C287" s="8">
        <f t="shared" si="12"/>
        <v>1632.654634475708</v>
      </c>
      <c r="D287" s="3" t="s">
        <v>503</v>
      </c>
      <c r="E287" s="8">
        <v>385.00969787371156</v>
      </c>
      <c r="F287" s="8">
        <v>-454.89989174768891</v>
      </c>
      <c r="G287" s="8">
        <v>332.4998256028245</v>
      </c>
      <c r="H287" s="8">
        <f t="shared" si="13"/>
        <v>14.999877518143492</v>
      </c>
      <c r="I287" s="8">
        <f t="shared" si="14"/>
        <v>29.999817988415654</v>
      </c>
      <c r="J287" s="3" t="s">
        <v>508</v>
      </c>
      <c r="K287">
        <v>3780076643.2058992</v>
      </c>
      <c r="L287">
        <v>3780076644.2804608</v>
      </c>
      <c r="M287">
        <v>1.4360150098800659</v>
      </c>
      <c r="N287">
        <v>5.0440001487731934</v>
      </c>
      <c r="O287">
        <v>0</v>
      </c>
      <c r="P287" s="3" t="s">
        <v>508</v>
      </c>
      <c r="Q287" s="3" t="s">
        <v>516</v>
      </c>
      <c r="R287" s="3" t="s">
        <v>518</v>
      </c>
      <c r="S287" s="10">
        <v>22.013145999999999</v>
      </c>
      <c r="T287" s="12">
        <v>3.0029E-2</v>
      </c>
      <c r="U287" s="12">
        <v>-1.1618820000000001</v>
      </c>
      <c r="V287" s="12">
        <v>8.0474000000000004E-2</v>
      </c>
      <c r="W287">
        <v>0.150146</v>
      </c>
      <c r="X287">
        <v>-5.809412</v>
      </c>
      <c r="Y287">
        <v>0.402368</v>
      </c>
      <c r="Z287" s="3" t="s">
        <v>508</v>
      </c>
      <c r="AA287" s="3" t="s">
        <v>503</v>
      </c>
      <c r="AB287" s="3" t="s">
        <v>518</v>
      </c>
      <c r="AC287" s="3" t="s">
        <v>815</v>
      </c>
    </row>
    <row r="288" spans="1:29" x14ac:dyDescent="0.2">
      <c r="A288" s="3" t="s">
        <v>354</v>
      </c>
      <c r="B288">
        <v>3780076648.7987614</v>
      </c>
      <c r="C288" s="8">
        <f t="shared" si="12"/>
        <v>1637.0856823921204</v>
      </c>
      <c r="D288" s="3" t="s">
        <v>503</v>
      </c>
      <c r="E288" s="8">
        <v>385.00984706851159</v>
      </c>
      <c r="F288" s="8">
        <v>-454.89999163975557</v>
      </c>
      <c r="G288" s="8">
        <v>337.4999764598245</v>
      </c>
      <c r="H288" s="8">
        <f t="shared" si="13"/>
        <v>14.99979825797203</v>
      </c>
      <c r="I288" s="8">
        <f t="shared" si="14"/>
        <v>30.000433377491987</v>
      </c>
      <c r="J288" s="3" t="s">
        <v>508</v>
      </c>
      <c r="K288">
        <v>3780076647.7108808</v>
      </c>
      <c r="L288">
        <v>3780076648.7497425</v>
      </c>
      <c r="M288">
        <v>1.4360150098800659</v>
      </c>
      <c r="N288">
        <v>5.0460000038146973</v>
      </c>
      <c r="O288">
        <v>0</v>
      </c>
      <c r="P288" s="3" t="s">
        <v>508</v>
      </c>
      <c r="Q288" s="3" t="s">
        <v>516</v>
      </c>
      <c r="R288" s="3" t="s">
        <v>518</v>
      </c>
      <c r="S288" s="10">
        <v>21.9405</v>
      </c>
      <c r="T288" s="12">
        <v>3.6240000000000001E-2</v>
      </c>
      <c r="U288" s="12">
        <v>-1.1492469999999999</v>
      </c>
      <c r="V288" s="12">
        <v>7.5831999999999997E-2</v>
      </c>
      <c r="W288">
        <v>0.1812</v>
      </c>
      <c r="X288">
        <v>-5.7462359999999997</v>
      </c>
      <c r="Y288">
        <v>0.37916</v>
      </c>
      <c r="Z288" s="3" t="s">
        <v>508</v>
      </c>
      <c r="AA288" s="3" t="s">
        <v>503</v>
      </c>
      <c r="AB288" s="3" t="s">
        <v>518</v>
      </c>
      <c r="AC288" s="3" t="s">
        <v>816</v>
      </c>
    </row>
    <row r="289" spans="1:29" x14ac:dyDescent="0.2">
      <c r="A289" s="3" t="s">
        <v>355</v>
      </c>
      <c r="B289">
        <v>3780076653.2369089</v>
      </c>
      <c r="C289" s="8">
        <f t="shared" si="12"/>
        <v>1641.5238299369812</v>
      </c>
      <c r="D289" s="3" t="s">
        <v>503</v>
      </c>
      <c r="E289" s="8">
        <v>385.00939073611164</v>
      </c>
      <c r="F289" s="8">
        <v>-454.9001724853556</v>
      </c>
      <c r="G289" s="8">
        <v>342.49984850482451</v>
      </c>
      <c r="H289" s="8">
        <f t="shared" si="13"/>
        <v>15.000283875884067</v>
      </c>
      <c r="I289" s="8">
        <f t="shared" si="14"/>
        <v>30.000160070967155</v>
      </c>
      <c r="J289" s="3" t="s">
        <v>508</v>
      </c>
      <c r="K289">
        <v>3780076652.1847095</v>
      </c>
      <c r="L289">
        <v>3780076653.1999297</v>
      </c>
      <c r="M289">
        <v>1.4360150098800659</v>
      </c>
      <c r="N289">
        <v>5.0460000038146973</v>
      </c>
      <c r="O289">
        <v>0</v>
      </c>
      <c r="P289" s="3" t="s">
        <v>508</v>
      </c>
      <c r="Q289" s="3" t="s">
        <v>516</v>
      </c>
      <c r="R289" s="3" t="s">
        <v>518</v>
      </c>
      <c r="S289" s="10">
        <v>21.894981999999999</v>
      </c>
      <c r="T289" s="12">
        <v>4.3631000000000003E-2</v>
      </c>
      <c r="U289" s="12">
        <v>-1.1308800000000001</v>
      </c>
      <c r="V289" s="12">
        <v>6.9010000000000002E-2</v>
      </c>
      <c r="W289">
        <v>0.21815499999999999</v>
      </c>
      <c r="X289">
        <v>-5.654401</v>
      </c>
      <c r="Y289">
        <v>0.34504800000000002</v>
      </c>
      <c r="Z289" s="3" t="s">
        <v>508</v>
      </c>
      <c r="AA289" s="3" t="s">
        <v>503</v>
      </c>
      <c r="AB289" s="3" t="s">
        <v>518</v>
      </c>
      <c r="AC289" s="3" t="s">
        <v>817</v>
      </c>
    </row>
    <row r="290" spans="1:29" x14ac:dyDescent="0.2">
      <c r="A290" s="3" t="s">
        <v>356</v>
      </c>
      <c r="B290">
        <v>3780076702.3525081</v>
      </c>
      <c r="C290" s="8">
        <f t="shared" si="12"/>
        <v>1690.6394290924072</v>
      </c>
      <c r="D290" s="3" t="s">
        <v>503</v>
      </c>
      <c r="E290" s="8">
        <v>395.49996875211161</v>
      </c>
      <c r="F290" s="8">
        <v>-451.72997389918635</v>
      </c>
      <c r="G290" s="8">
        <v>287.49976895865632</v>
      </c>
      <c r="H290" s="8">
        <f t="shared" si="13"/>
        <v>4.999883019436913</v>
      </c>
      <c r="I290" s="8">
        <f t="shared" si="14"/>
        <v>59.998863238079664</v>
      </c>
      <c r="J290" s="3" t="s">
        <v>508</v>
      </c>
      <c r="K290">
        <v>3780076701.1738</v>
      </c>
      <c r="L290">
        <v>3780076702.2654295</v>
      </c>
      <c r="M290">
        <v>1.4360150098800659</v>
      </c>
      <c r="N290">
        <v>5.0469999313354492</v>
      </c>
      <c r="O290">
        <v>0</v>
      </c>
      <c r="P290" s="3" t="s">
        <v>508</v>
      </c>
      <c r="Q290" s="3" t="s">
        <v>516</v>
      </c>
      <c r="R290" s="3" t="s">
        <v>518</v>
      </c>
      <c r="S290" s="10">
        <v>21.974208000000001</v>
      </c>
      <c r="T290" s="12">
        <v>1.2245000000000001E-2</v>
      </c>
      <c r="U290" s="12">
        <v>-1.3178589999999999</v>
      </c>
      <c r="V290" s="12">
        <v>4.7050000000000002E-2</v>
      </c>
      <c r="W290">
        <v>6.1225000000000002E-2</v>
      </c>
      <c r="X290">
        <v>-6.5892939999999998</v>
      </c>
      <c r="Y290">
        <v>0.23524900000000001</v>
      </c>
      <c r="Z290" s="3" t="s">
        <v>508</v>
      </c>
      <c r="AA290" s="3" t="s">
        <v>503</v>
      </c>
      <c r="AB290" s="3" t="s">
        <v>518</v>
      </c>
      <c r="AC290" s="3" t="s">
        <v>818</v>
      </c>
    </row>
    <row r="291" spans="1:29" x14ac:dyDescent="0.2">
      <c r="A291" s="3" t="s">
        <v>357</v>
      </c>
      <c r="B291">
        <v>3780076706.7225103</v>
      </c>
      <c r="C291" s="8">
        <f t="shared" si="12"/>
        <v>1695.0094313621521</v>
      </c>
      <c r="D291" s="3" t="s">
        <v>503</v>
      </c>
      <c r="E291" s="8">
        <v>395.50005346831159</v>
      </c>
      <c r="F291" s="8">
        <v>-451.73017726138636</v>
      </c>
      <c r="G291" s="8">
        <v>292.5001869846563</v>
      </c>
      <c r="H291" s="8">
        <f t="shared" si="13"/>
        <v>5.0000167776047082</v>
      </c>
      <c r="I291" s="8">
        <f t="shared" si="14"/>
        <v>60.000869161187751</v>
      </c>
      <c r="J291" s="3" t="s">
        <v>508</v>
      </c>
      <c r="K291">
        <v>3780076705.6747966</v>
      </c>
      <c r="L291">
        <v>3780076706.6815186</v>
      </c>
      <c r="M291">
        <v>1.4360150098800659</v>
      </c>
      <c r="N291">
        <v>5.0510001182556152</v>
      </c>
      <c r="O291">
        <v>0</v>
      </c>
      <c r="P291" s="3" t="s">
        <v>508</v>
      </c>
      <c r="Q291" s="3" t="s">
        <v>516</v>
      </c>
      <c r="R291" s="3" t="s">
        <v>518</v>
      </c>
      <c r="S291" s="10">
        <v>21.966930000000001</v>
      </c>
      <c r="T291" s="12">
        <v>2.0518999999999999E-2</v>
      </c>
      <c r="U291" s="12">
        <v>-1.3155209999999999</v>
      </c>
      <c r="V291" s="12">
        <v>4.5844999999999997E-2</v>
      </c>
      <c r="W291">
        <v>0.102593</v>
      </c>
      <c r="X291">
        <v>-6.577604</v>
      </c>
      <c r="Y291">
        <v>0.22922300000000001</v>
      </c>
      <c r="Z291" s="3" t="s">
        <v>508</v>
      </c>
      <c r="AA291" s="3" t="s">
        <v>503</v>
      </c>
      <c r="AB291" s="3" t="s">
        <v>518</v>
      </c>
      <c r="AC291" s="3" t="s">
        <v>819</v>
      </c>
    </row>
    <row r="292" spans="1:29" x14ac:dyDescent="0.2">
      <c r="A292" s="3" t="s">
        <v>358</v>
      </c>
      <c r="B292">
        <v>3780076711.2279696</v>
      </c>
      <c r="C292" s="8">
        <f t="shared" si="12"/>
        <v>1699.5148906707764</v>
      </c>
      <c r="D292" s="3" t="s">
        <v>503</v>
      </c>
      <c r="E292" s="8">
        <v>395.49998786991159</v>
      </c>
      <c r="F292" s="8">
        <v>-451.73020693838635</v>
      </c>
      <c r="G292" s="8">
        <v>297.50018691165627</v>
      </c>
      <c r="H292" s="8">
        <f t="shared" si="13"/>
        <v>5.000075277417193</v>
      </c>
      <c r="I292" s="8">
        <f t="shared" si="14"/>
        <v>60.000388201849695</v>
      </c>
      <c r="J292" s="3" t="s">
        <v>508</v>
      </c>
      <c r="K292">
        <v>3780076710.1380057</v>
      </c>
      <c r="L292">
        <v>3780076711.1757865</v>
      </c>
      <c r="M292">
        <v>1.4360150098800659</v>
      </c>
      <c r="N292">
        <v>5.0430002212524414</v>
      </c>
      <c r="O292">
        <v>0</v>
      </c>
      <c r="P292" s="3" t="s">
        <v>508</v>
      </c>
      <c r="Q292" s="3" t="s">
        <v>516</v>
      </c>
      <c r="R292" s="3" t="s">
        <v>518</v>
      </c>
      <c r="S292" s="10">
        <v>21.926106000000001</v>
      </c>
      <c r="T292" s="12">
        <v>2.7671999999999999E-2</v>
      </c>
      <c r="U292" s="12">
        <v>-1.302565</v>
      </c>
      <c r="V292" s="12">
        <v>4.2737999999999998E-2</v>
      </c>
      <c r="W292">
        <v>0.13836100000000001</v>
      </c>
      <c r="X292">
        <v>-6.5128240000000002</v>
      </c>
      <c r="Y292">
        <v>0.21368799999999999</v>
      </c>
      <c r="Z292" s="3" t="s">
        <v>508</v>
      </c>
      <c r="AA292" s="3" t="s">
        <v>503</v>
      </c>
      <c r="AB292" s="3" t="s">
        <v>518</v>
      </c>
      <c r="AC292" s="3" t="s">
        <v>820</v>
      </c>
    </row>
    <row r="293" spans="1:29" x14ac:dyDescent="0.2">
      <c r="A293" s="3" t="s">
        <v>359</v>
      </c>
      <c r="B293">
        <v>3780076715.7912498</v>
      </c>
      <c r="C293" s="8">
        <f t="shared" si="12"/>
        <v>1704.0781707763672</v>
      </c>
      <c r="D293" s="3" t="s">
        <v>503</v>
      </c>
      <c r="E293" s="8">
        <v>395.4999622331116</v>
      </c>
      <c r="F293" s="8">
        <v>-451.72993280698637</v>
      </c>
      <c r="G293" s="8">
        <v>302.50013116865631</v>
      </c>
      <c r="H293" s="8">
        <f t="shared" si="13"/>
        <v>4.9998506926592698</v>
      </c>
      <c r="I293" s="8">
        <f t="shared" si="14"/>
        <v>59.998563086187538</v>
      </c>
      <c r="J293" s="3" t="s">
        <v>508</v>
      </c>
      <c r="K293">
        <v>3780076714.6409025</v>
      </c>
      <c r="L293">
        <v>3780076715.7382784</v>
      </c>
      <c r="M293">
        <v>1.4360150098800659</v>
      </c>
      <c r="N293">
        <v>5.0469999313354492</v>
      </c>
      <c r="O293">
        <v>0</v>
      </c>
      <c r="P293" s="3" t="s">
        <v>508</v>
      </c>
      <c r="Q293" s="3" t="s">
        <v>516</v>
      </c>
      <c r="R293" s="3" t="s">
        <v>518</v>
      </c>
      <c r="S293" s="10">
        <v>21.899172</v>
      </c>
      <c r="T293" s="12">
        <v>3.1156E-2</v>
      </c>
      <c r="U293" s="12">
        <v>-1.281474</v>
      </c>
      <c r="V293" s="12">
        <v>3.8491999999999998E-2</v>
      </c>
      <c r="W293">
        <v>0.155778</v>
      </c>
      <c r="X293">
        <v>-6.4073719999999996</v>
      </c>
      <c r="Y293">
        <v>0.19245999999999999</v>
      </c>
      <c r="Z293" s="3" t="s">
        <v>508</v>
      </c>
      <c r="AA293" s="3" t="s">
        <v>503</v>
      </c>
      <c r="AB293" s="3" t="s">
        <v>518</v>
      </c>
      <c r="AC293" s="3" t="s">
        <v>821</v>
      </c>
    </row>
    <row r="294" spans="1:29" x14ac:dyDescent="0.2">
      <c r="A294" s="3" t="s">
        <v>360</v>
      </c>
      <c r="B294">
        <v>3780076720.2167463</v>
      </c>
      <c r="C294" s="8">
        <f t="shared" si="12"/>
        <v>1708.5036673545837</v>
      </c>
      <c r="D294" s="3" t="s">
        <v>503</v>
      </c>
      <c r="E294" s="8">
        <v>395.4999406087116</v>
      </c>
      <c r="F294" s="8">
        <v>-451.73034674858633</v>
      </c>
      <c r="G294" s="8">
        <v>307.50014505965629</v>
      </c>
      <c r="H294" s="8">
        <f t="shared" si="13"/>
        <v>5.0002199874567239</v>
      </c>
      <c r="I294" s="8">
        <f t="shared" si="14"/>
        <v>60.000720214819637</v>
      </c>
      <c r="J294" s="3" t="s">
        <v>508</v>
      </c>
      <c r="K294">
        <v>3780076719.1265335</v>
      </c>
      <c r="L294">
        <v>3780076720.1630735</v>
      </c>
      <c r="M294">
        <v>1.4360150098800659</v>
      </c>
      <c r="N294">
        <v>5.0489997863769531</v>
      </c>
      <c r="O294">
        <v>0</v>
      </c>
      <c r="P294" s="3" t="s">
        <v>508</v>
      </c>
      <c r="Q294" s="3" t="s">
        <v>516</v>
      </c>
      <c r="R294" s="3" t="s">
        <v>518</v>
      </c>
      <c r="S294" s="10">
        <v>21.905276000000001</v>
      </c>
      <c r="T294" s="12">
        <v>3.0003999999999999E-2</v>
      </c>
      <c r="U294" s="12">
        <v>-1.2594339999999999</v>
      </c>
      <c r="V294" s="12">
        <v>3.4585999999999999E-2</v>
      </c>
      <c r="W294">
        <v>0.15002199999999999</v>
      </c>
      <c r="X294">
        <v>-6.2971680000000001</v>
      </c>
      <c r="Y294">
        <v>0.172928</v>
      </c>
      <c r="Z294" s="3" t="s">
        <v>508</v>
      </c>
      <c r="AA294" s="3" t="s">
        <v>503</v>
      </c>
      <c r="AB294" s="3" t="s">
        <v>518</v>
      </c>
      <c r="AC294" s="3" t="s">
        <v>822</v>
      </c>
    </row>
    <row r="295" spans="1:29" x14ac:dyDescent="0.2">
      <c r="A295" s="3" t="s">
        <v>361</v>
      </c>
      <c r="B295">
        <v>3780076724.7611904</v>
      </c>
      <c r="C295" s="8">
        <f t="shared" si="12"/>
        <v>1713.0481114387512</v>
      </c>
      <c r="D295" s="3" t="s">
        <v>503</v>
      </c>
      <c r="E295" s="8">
        <v>395.50024423031158</v>
      </c>
      <c r="F295" s="8">
        <v>-451.73026040278637</v>
      </c>
      <c r="G295" s="8">
        <v>312.50015127665631</v>
      </c>
      <c r="H295" s="8">
        <f t="shared" si="13"/>
        <v>4.9999934063986853</v>
      </c>
      <c r="I295" s="8">
        <f t="shared" si="14"/>
        <v>60.003238642122938</v>
      </c>
      <c r="J295" s="3" t="s">
        <v>508</v>
      </c>
      <c r="K295">
        <v>3780076723.6988511</v>
      </c>
      <c r="L295">
        <v>3780076724.7212024</v>
      </c>
      <c r="M295">
        <v>1.4360150098800659</v>
      </c>
      <c r="N295">
        <v>5.0510001182556152</v>
      </c>
      <c r="O295">
        <v>0</v>
      </c>
      <c r="P295" s="3" t="s">
        <v>508</v>
      </c>
      <c r="Q295" s="3" t="s">
        <v>516</v>
      </c>
      <c r="R295" s="3" t="s">
        <v>518</v>
      </c>
      <c r="S295" s="10">
        <v>21.887604</v>
      </c>
      <c r="T295" s="12">
        <v>2.6588000000000001E-2</v>
      </c>
      <c r="U295" s="12">
        <v>-1.242159</v>
      </c>
      <c r="V295" s="12">
        <v>3.1768999999999999E-2</v>
      </c>
      <c r="W295">
        <v>0.132941</v>
      </c>
      <c r="X295">
        <v>-6.2107960000000002</v>
      </c>
      <c r="Y295">
        <v>0.15884499999999999</v>
      </c>
      <c r="Z295" s="3" t="s">
        <v>508</v>
      </c>
      <c r="AA295" s="3" t="s">
        <v>503</v>
      </c>
      <c r="AB295" s="3" t="s">
        <v>518</v>
      </c>
      <c r="AC295" s="3" t="s">
        <v>823</v>
      </c>
    </row>
    <row r="296" spans="1:29" x14ac:dyDescent="0.2">
      <c r="A296" s="3" t="s">
        <v>362</v>
      </c>
      <c r="B296">
        <v>3780076729.356029</v>
      </c>
      <c r="C296" s="8">
        <f t="shared" si="12"/>
        <v>1717.6429500579834</v>
      </c>
      <c r="D296" s="3" t="s">
        <v>503</v>
      </c>
      <c r="E296" s="8">
        <v>395.50001915491163</v>
      </c>
      <c r="F296" s="8">
        <v>-451.72992357718636</v>
      </c>
      <c r="G296" s="8">
        <v>317.50021121265627</v>
      </c>
      <c r="H296" s="8">
        <f t="shared" si="13"/>
        <v>4.9998142375575565</v>
      </c>
      <c r="I296" s="8">
        <f t="shared" si="14"/>
        <v>59.999075099334355</v>
      </c>
      <c r="J296" s="3" t="s">
        <v>508</v>
      </c>
      <c r="K296">
        <v>3780076728.212739</v>
      </c>
      <c r="L296">
        <v>3780076729.273427</v>
      </c>
      <c r="M296">
        <v>1.4360150098800659</v>
      </c>
      <c r="N296">
        <v>5.0469999313354492</v>
      </c>
      <c r="O296">
        <v>0</v>
      </c>
      <c r="P296" s="3" t="s">
        <v>508</v>
      </c>
      <c r="Q296" s="3" t="s">
        <v>516</v>
      </c>
      <c r="R296" s="3" t="s">
        <v>518</v>
      </c>
      <c r="S296" s="10">
        <v>21.894483999999999</v>
      </c>
      <c r="T296" s="12">
        <v>2.3844000000000001E-2</v>
      </c>
      <c r="U296" s="12">
        <v>-1.2296739999999999</v>
      </c>
      <c r="V296" s="12">
        <v>2.9769E-2</v>
      </c>
      <c r="W296">
        <v>0.11922000000000001</v>
      </c>
      <c r="X296">
        <v>-6.148371</v>
      </c>
      <c r="Y296">
        <v>0.14884700000000001</v>
      </c>
      <c r="Z296" s="3" t="s">
        <v>508</v>
      </c>
      <c r="AA296" s="3" t="s">
        <v>503</v>
      </c>
      <c r="AB296" s="3" t="s">
        <v>518</v>
      </c>
      <c r="AC296" s="3" t="s">
        <v>824</v>
      </c>
    </row>
    <row r="297" spans="1:29" x14ac:dyDescent="0.2">
      <c r="A297" s="3" t="s">
        <v>363</v>
      </c>
      <c r="B297">
        <v>3780076733.7859545</v>
      </c>
      <c r="C297" s="8">
        <f t="shared" si="12"/>
        <v>1722.0728754997253</v>
      </c>
      <c r="D297" s="3" t="s">
        <v>503</v>
      </c>
      <c r="E297" s="8">
        <v>395.49992198811157</v>
      </c>
      <c r="F297" s="8">
        <v>-451.73001757738632</v>
      </c>
      <c r="G297" s="8">
        <v>322.50006304765634</v>
      </c>
      <c r="H297" s="8">
        <f t="shared" si="13"/>
        <v>4.9999442282892232</v>
      </c>
      <c r="I297" s="8">
        <f t="shared" si="14"/>
        <v>59.998649425501121</v>
      </c>
      <c r="J297" s="3" t="s">
        <v>508</v>
      </c>
      <c r="K297">
        <v>3780076732.6939616</v>
      </c>
      <c r="L297">
        <v>3780076733.7303457</v>
      </c>
      <c r="M297">
        <v>1.4360150098800659</v>
      </c>
      <c r="N297">
        <v>5.0409998893737793</v>
      </c>
      <c r="O297">
        <v>0</v>
      </c>
      <c r="P297" s="3" t="s">
        <v>508</v>
      </c>
      <c r="Q297" s="3" t="s">
        <v>516</v>
      </c>
      <c r="R297" s="3" t="s">
        <v>518</v>
      </c>
      <c r="S297" s="10">
        <v>21.895758000000001</v>
      </c>
      <c r="T297" s="12">
        <v>2.3052E-2</v>
      </c>
      <c r="U297" s="12">
        <v>-1.2202109999999999</v>
      </c>
      <c r="V297" s="12">
        <v>2.8452999999999999E-2</v>
      </c>
      <c r="W297">
        <v>0.11526</v>
      </c>
      <c r="X297">
        <v>-6.1010559999999998</v>
      </c>
      <c r="Y297">
        <v>0.142267</v>
      </c>
      <c r="Z297" s="3" t="s">
        <v>508</v>
      </c>
      <c r="AA297" s="3" t="s">
        <v>503</v>
      </c>
      <c r="AB297" s="3" t="s">
        <v>518</v>
      </c>
      <c r="AC297" s="3" t="s">
        <v>825</v>
      </c>
    </row>
    <row r="298" spans="1:29" x14ac:dyDescent="0.2">
      <c r="A298" s="3" t="s">
        <v>364</v>
      </c>
      <c r="B298">
        <v>3780076738.2791166</v>
      </c>
      <c r="C298" s="8">
        <f t="shared" si="12"/>
        <v>1726.5660376548767</v>
      </c>
      <c r="D298" s="3" t="s">
        <v>503</v>
      </c>
      <c r="E298" s="8">
        <v>395.4999580603116</v>
      </c>
      <c r="F298" s="8">
        <v>-451.73013816698636</v>
      </c>
      <c r="G298" s="8">
        <v>327.50017790865633</v>
      </c>
      <c r="H298" s="8">
        <f t="shared" si="13"/>
        <v>5.0000306244455315</v>
      </c>
      <c r="I298" s="8">
        <f t="shared" si="14"/>
        <v>59.999698349320447</v>
      </c>
      <c r="J298" s="3" t="s">
        <v>508</v>
      </c>
      <c r="K298">
        <v>3780076737.1680946</v>
      </c>
      <c r="L298">
        <v>3780076738.2141552</v>
      </c>
      <c r="M298">
        <v>1.4360150098800659</v>
      </c>
      <c r="N298">
        <v>5.0409998893737793</v>
      </c>
      <c r="O298">
        <v>0</v>
      </c>
      <c r="P298" s="3" t="s">
        <v>508</v>
      </c>
      <c r="Q298" s="3" t="s">
        <v>516</v>
      </c>
      <c r="R298" s="3" t="s">
        <v>518</v>
      </c>
      <c r="S298" s="10">
        <v>21.903379999999999</v>
      </c>
      <c r="T298" s="12">
        <v>2.4278000000000001E-2</v>
      </c>
      <c r="U298" s="12">
        <v>-1.21061</v>
      </c>
      <c r="V298" s="12">
        <v>2.7493E-2</v>
      </c>
      <c r="W298">
        <v>0.121392</v>
      </c>
      <c r="X298">
        <v>-6.0530520000000001</v>
      </c>
      <c r="Y298">
        <v>0.137465</v>
      </c>
      <c r="Z298" s="3" t="s">
        <v>508</v>
      </c>
      <c r="AA298" s="3" t="s">
        <v>503</v>
      </c>
      <c r="AB298" s="3" t="s">
        <v>518</v>
      </c>
      <c r="AC298" s="3" t="s">
        <v>826</v>
      </c>
    </row>
    <row r="299" spans="1:29" x14ac:dyDescent="0.2">
      <c r="A299" s="3" t="s">
        <v>365</v>
      </c>
      <c r="B299">
        <v>3780076742.8190856</v>
      </c>
      <c r="C299" s="8">
        <f t="shared" si="12"/>
        <v>1731.1060066223145</v>
      </c>
      <c r="D299" s="3" t="s">
        <v>503</v>
      </c>
      <c r="E299" s="8">
        <v>395.50013548271158</v>
      </c>
      <c r="F299" s="8">
        <v>-451.73032004991978</v>
      </c>
      <c r="G299" s="8">
        <v>332.50010706365634</v>
      </c>
      <c r="H299" s="8">
        <f t="shared" si="13"/>
        <v>5.0000994329648192</v>
      </c>
      <c r="I299" s="8">
        <f t="shared" si="14"/>
        <v>60.002501138968952</v>
      </c>
      <c r="J299" s="3" t="s">
        <v>508</v>
      </c>
      <c r="K299">
        <v>3780076741.6385856</v>
      </c>
      <c r="L299">
        <v>3780076742.7321234</v>
      </c>
      <c r="M299">
        <v>1.4360150098800659</v>
      </c>
      <c r="N299">
        <v>5.0440001487731934</v>
      </c>
      <c r="O299">
        <v>0</v>
      </c>
      <c r="P299" s="3" t="s">
        <v>508</v>
      </c>
      <c r="Q299" s="3" t="s">
        <v>516</v>
      </c>
      <c r="R299" s="3" t="s">
        <v>518</v>
      </c>
      <c r="S299" s="10">
        <v>21.894126</v>
      </c>
      <c r="T299" s="12">
        <v>2.7223000000000001E-2</v>
      </c>
      <c r="U299" s="12">
        <v>-1.198342</v>
      </c>
      <c r="V299" s="12">
        <v>2.6556E-2</v>
      </c>
      <c r="W299">
        <v>0.13611500000000001</v>
      </c>
      <c r="X299">
        <v>-5.9917109999999996</v>
      </c>
      <c r="Y299">
        <v>0.13278200000000001</v>
      </c>
      <c r="Z299" s="3" t="s">
        <v>508</v>
      </c>
      <c r="AA299" s="3" t="s">
        <v>503</v>
      </c>
      <c r="AB299" s="3" t="s">
        <v>518</v>
      </c>
      <c r="AC299" s="3" t="s">
        <v>827</v>
      </c>
    </row>
    <row r="300" spans="1:29" x14ac:dyDescent="0.2">
      <c r="A300" s="3" t="s">
        <v>366</v>
      </c>
      <c r="B300">
        <v>3780076747.2600174</v>
      </c>
      <c r="C300" s="8">
        <f t="shared" si="12"/>
        <v>1735.546938419342</v>
      </c>
      <c r="D300" s="3" t="s">
        <v>503</v>
      </c>
      <c r="E300" s="8">
        <v>395.49978467751163</v>
      </c>
      <c r="F300" s="8">
        <v>-451.7299199419864</v>
      </c>
      <c r="G300" s="8">
        <v>337.49975792065629</v>
      </c>
      <c r="H300" s="8">
        <f t="shared" si="13"/>
        <v>4.9999283357681543</v>
      </c>
      <c r="I300" s="8">
        <f t="shared" si="14"/>
        <v>59.99672732281303</v>
      </c>
      <c r="J300" s="3" t="s">
        <v>508</v>
      </c>
      <c r="K300">
        <v>3780076746.1749167</v>
      </c>
      <c r="L300">
        <v>3780076747.2066321</v>
      </c>
      <c r="M300">
        <v>1.4360150098800659</v>
      </c>
      <c r="N300">
        <v>5.0440001487731934</v>
      </c>
      <c r="O300">
        <v>0</v>
      </c>
      <c r="P300" s="3" t="s">
        <v>508</v>
      </c>
      <c r="Q300" s="3" t="s">
        <v>516</v>
      </c>
      <c r="R300" s="3" t="s">
        <v>518</v>
      </c>
      <c r="S300" s="10">
        <v>21.870484000000001</v>
      </c>
      <c r="T300" s="12">
        <v>3.1447000000000003E-2</v>
      </c>
      <c r="U300" s="12">
        <v>-1.1810879999999999</v>
      </c>
      <c r="V300" s="12">
        <v>2.5472999999999999E-2</v>
      </c>
      <c r="W300">
        <v>0.15723699999999999</v>
      </c>
      <c r="X300">
        <v>-5.9054409999999997</v>
      </c>
      <c r="Y300">
        <v>0.127363</v>
      </c>
      <c r="Z300" s="3" t="s">
        <v>508</v>
      </c>
      <c r="AA300" s="3" t="s">
        <v>503</v>
      </c>
      <c r="AB300" s="3" t="s">
        <v>518</v>
      </c>
      <c r="AC300" s="3" t="s">
        <v>828</v>
      </c>
    </row>
    <row r="301" spans="1:29" x14ac:dyDescent="0.2">
      <c r="A301" s="3" t="s">
        <v>367</v>
      </c>
      <c r="B301">
        <v>3780076751.780077</v>
      </c>
      <c r="C301" s="8">
        <f t="shared" si="12"/>
        <v>1740.0669980049133</v>
      </c>
      <c r="D301" s="3" t="s">
        <v>503</v>
      </c>
      <c r="E301" s="8">
        <v>395.49982834511155</v>
      </c>
      <c r="F301" s="8">
        <v>-451.73010078758637</v>
      </c>
      <c r="G301" s="8">
        <v>342.5001299656563</v>
      </c>
      <c r="H301" s="8">
        <f t="shared" si="13"/>
        <v>5.0000631130580642</v>
      </c>
      <c r="I301" s="8">
        <f t="shared" si="14"/>
        <v>59.998196917823876</v>
      </c>
      <c r="J301" s="3" t="s">
        <v>508</v>
      </c>
      <c r="K301">
        <v>3780076750.7102289</v>
      </c>
      <c r="L301">
        <v>3780076751.7363615</v>
      </c>
      <c r="M301">
        <v>1.4360150098800659</v>
      </c>
      <c r="N301">
        <v>5.0440001487731934</v>
      </c>
      <c r="O301">
        <v>0</v>
      </c>
      <c r="P301" s="3" t="s">
        <v>508</v>
      </c>
      <c r="Q301" s="3" t="s">
        <v>516</v>
      </c>
      <c r="R301" s="3" t="s">
        <v>518</v>
      </c>
      <c r="S301" s="10">
        <v>21.84639</v>
      </c>
      <c r="T301" s="12">
        <v>3.6240000000000001E-2</v>
      </c>
      <c r="U301" s="12">
        <v>-1.158142</v>
      </c>
      <c r="V301" s="12">
        <v>2.4173E-2</v>
      </c>
      <c r="W301">
        <v>0.1812</v>
      </c>
      <c r="X301">
        <v>-5.7907080000000004</v>
      </c>
      <c r="Y301">
        <v>0.120865</v>
      </c>
      <c r="Z301" s="3" t="s">
        <v>508</v>
      </c>
      <c r="AA301" s="3" t="s">
        <v>503</v>
      </c>
      <c r="AB301" s="3" t="s">
        <v>518</v>
      </c>
      <c r="AC301" s="3" t="s">
        <v>829</v>
      </c>
    </row>
    <row r="302" spans="1:29" x14ac:dyDescent="0.2">
      <c r="A302" s="3" t="s">
        <v>368</v>
      </c>
      <c r="B302">
        <v>3780076759.5542374</v>
      </c>
      <c r="C302" s="8">
        <f t="shared" si="12"/>
        <v>1747.8411583900452</v>
      </c>
      <c r="D302" s="3" t="s">
        <v>503</v>
      </c>
      <c r="E302" s="8">
        <v>392.99983286511161</v>
      </c>
      <c r="F302" s="8">
        <v>-456.06047936908641</v>
      </c>
      <c r="G302" s="8">
        <v>342.49989351015631</v>
      </c>
      <c r="H302" s="8">
        <f t="shared" si="13"/>
        <v>10.000278710075516</v>
      </c>
      <c r="I302" s="8">
        <f t="shared" si="14"/>
        <v>59.999866894659235</v>
      </c>
      <c r="J302" s="3" t="s">
        <v>508</v>
      </c>
      <c r="K302">
        <v>3780076758.4606543</v>
      </c>
      <c r="L302">
        <v>3780076759.5019736</v>
      </c>
      <c r="M302">
        <v>1.4360150098800659</v>
      </c>
      <c r="N302">
        <v>5.0460000038146973</v>
      </c>
      <c r="O302">
        <v>0</v>
      </c>
      <c r="P302" s="3" t="s">
        <v>508</v>
      </c>
      <c r="Q302" s="3" t="s">
        <v>516</v>
      </c>
      <c r="R302" s="3" t="s">
        <v>518</v>
      </c>
      <c r="S302" s="10">
        <v>21.858732</v>
      </c>
      <c r="T302" s="12">
        <v>5.8724999999999999E-2</v>
      </c>
      <c r="U302" s="12">
        <v>-1.1718489999999999</v>
      </c>
      <c r="V302" s="12">
        <v>3.9405000000000003E-2</v>
      </c>
      <c r="W302">
        <v>0.29362500000000002</v>
      </c>
      <c r="X302">
        <v>-5.8592440000000003</v>
      </c>
      <c r="Y302">
        <v>0.197024</v>
      </c>
      <c r="Z302" s="3" t="s">
        <v>508</v>
      </c>
      <c r="AA302" s="3" t="s">
        <v>503</v>
      </c>
      <c r="AB302" s="3" t="s">
        <v>518</v>
      </c>
      <c r="AC302" s="3" t="s">
        <v>830</v>
      </c>
    </row>
    <row r="303" spans="1:29" x14ac:dyDescent="0.2">
      <c r="A303" s="3" t="s">
        <v>369</v>
      </c>
      <c r="B303">
        <v>3780076764.0094175</v>
      </c>
      <c r="C303" s="8">
        <f t="shared" si="12"/>
        <v>1752.296338558197</v>
      </c>
      <c r="D303" s="3" t="s">
        <v>503</v>
      </c>
      <c r="E303" s="8">
        <v>392.99978919751163</v>
      </c>
      <c r="F303" s="8">
        <v>-456.06029852348638</v>
      </c>
      <c r="G303" s="8">
        <v>337.50002146515629</v>
      </c>
      <c r="H303" s="8">
        <f t="shared" si="13"/>
        <v>10.000143928225341</v>
      </c>
      <c r="I303" s="8">
        <f t="shared" si="14"/>
        <v>59.999132140768424</v>
      </c>
      <c r="J303" s="3" t="s">
        <v>508</v>
      </c>
      <c r="K303">
        <v>3780076762.9013066</v>
      </c>
      <c r="L303">
        <v>3780076763.9649663</v>
      </c>
      <c r="M303">
        <v>1.4360150098800659</v>
      </c>
      <c r="N303">
        <v>5.0460000038146973</v>
      </c>
      <c r="O303">
        <v>0</v>
      </c>
      <c r="P303" s="3" t="s">
        <v>508</v>
      </c>
      <c r="Q303" s="3" t="s">
        <v>516</v>
      </c>
      <c r="R303" s="3" t="s">
        <v>518</v>
      </c>
      <c r="S303" s="10">
        <v>21.894933999999999</v>
      </c>
      <c r="T303" s="12">
        <v>4.7858999999999999E-2</v>
      </c>
      <c r="U303" s="12">
        <v>-1.1955990000000001</v>
      </c>
      <c r="V303" s="12">
        <v>4.2742000000000002E-2</v>
      </c>
      <c r="W303">
        <v>0.23929700000000001</v>
      </c>
      <c r="X303">
        <v>-5.9779939999999998</v>
      </c>
      <c r="Y303">
        <v>0.21371000000000001</v>
      </c>
      <c r="Z303" s="3" t="s">
        <v>508</v>
      </c>
      <c r="AA303" s="3" t="s">
        <v>503</v>
      </c>
      <c r="AB303" s="3" t="s">
        <v>518</v>
      </c>
      <c r="AC303" s="3" t="s">
        <v>831</v>
      </c>
    </row>
    <row r="304" spans="1:29" x14ac:dyDescent="0.2">
      <c r="A304" s="3" t="s">
        <v>370</v>
      </c>
      <c r="B304">
        <v>3780076768.5216751</v>
      </c>
      <c r="C304" s="8">
        <f t="shared" si="12"/>
        <v>1756.8085961341858</v>
      </c>
      <c r="D304" s="3" t="s">
        <v>503</v>
      </c>
      <c r="E304" s="8">
        <v>393.00014000271165</v>
      </c>
      <c r="F304" s="8">
        <v>-456.06019863141972</v>
      </c>
      <c r="G304" s="8">
        <v>332.4998706081563</v>
      </c>
      <c r="H304" s="8">
        <f t="shared" si="13"/>
        <v>9.9998820157104227</v>
      </c>
      <c r="I304" s="8">
        <f t="shared" si="14"/>
        <v>60.00058664679981</v>
      </c>
      <c r="J304" s="3" t="s">
        <v>508</v>
      </c>
      <c r="K304">
        <v>3780076767.3840952</v>
      </c>
      <c r="L304">
        <v>3780076768.449893</v>
      </c>
      <c r="M304">
        <v>1.4360150098800659</v>
      </c>
      <c r="N304">
        <v>5.0440001487731934</v>
      </c>
      <c r="O304">
        <v>0</v>
      </c>
      <c r="P304" s="3" t="s">
        <v>508</v>
      </c>
      <c r="Q304" s="3" t="s">
        <v>516</v>
      </c>
      <c r="R304" s="3" t="s">
        <v>518</v>
      </c>
      <c r="S304" s="10">
        <v>21.929480000000002</v>
      </c>
      <c r="T304" s="12">
        <v>3.8658999999999999E-2</v>
      </c>
      <c r="U304" s="12">
        <v>-1.2120109999999999</v>
      </c>
      <c r="V304" s="12">
        <v>4.5437999999999999E-2</v>
      </c>
      <c r="W304">
        <v>0.193296</v>
      </c>
      <c r="X304">
        <v>-6.0600569999999996</v>
      </c>
      <c r="Y304">
        <v>0.227189</v>
      </c>
      <c r="Z304" s="3" t="s">
        <v>508</v>
      </c>
      <c r="AA304" s="3" t="s">
        <v>503</v>
      </c>
      <c r="AB304" s="3" t="s">
        <v>518</v>
      </c>
      <c r="AC304" s="3" t="s">
        <v>832</v>
      </c>
    </row>
    <row r="305" spans="1:29" x14ac:dyDescent="0.2">
      <c r="A305" s="3" t="s">
        <v>371</v>
      </c>
      <c r="B305">
        <v>3780076773.0144768</v>
      </c>
      <c r="C305" s="8">
        <f t="shared" si="12"/>
        <v>1761.3013978004456</v>
      </c>
      <c r="D305" s="3" t="s">
        <v>503</v>
      </c>
      <c r="E305" s="8">
        <v>392.9999625803116</v>
      </c>
      <c r="F305" s="8">
        <v>-456.06001674848636</v>
      </c>
      <c r="G305" s="8">
        <v>327.49994145315628</v>
      </c>
      <c r="H305" s="8">
        <f t="shared" si="13"/>
        <v>9.9998132123729651</v>
      </c>
      <c r="I305" s="8">
        <f t="shared" si="14"/>
        <v>59.999185204041567</v>
      </c>
      <c r="J305" s="3" t="s">
        <v>508</v>
      </c>
      <c r="K305">
        <v>3780076771.929348</v>
      </c>
      <c r="L305">
        <v>3780076772.9686112</v>
      </c>
      <c r="M305">
        <v>1.4360150098800659</v>
      </c>
      <c r="N305">
        <v>5.0539999008178711</v>
      </c>
      <c r="O305">
        <v>0</v>
      </c>
      <c r="P305" s="3" t="s">
        <v>508</v>
      </c>
      <c r="Q305" s="3" t="s">
        <v>516</v>
      </c>
      <c r="R305" s="3" t="s">
        <v>518</v>
      </c>
      <c r="S305" s="10">
        <v>21.946936000000001</v>
      </c>
      <c r="T305" s="12">
        <v>3.2389000000000001E-2</v>
      </c>
      <c r="U305" s="12">
        <v>-1.222966</v>
      </c>
      <c r="V305" s="12">
        <v>4.7579999999999997E-2</v>
      </c>
      <c r="W305">
        <v>0.16194700000000001</v>
      </c>
      <c r="X305">
        <v>-6.1148309999999997</v>
      </c>
      <c r="Y305">
        <v>0.237902</v>
      </c>
      <c r="Z305" s="3" t="s">
        <v>508</v>
      </c>
      <c r="AA305" s="3" t="s">
        <v>503</v>
      </c>
      <c r="AB305" s="3" t="s">
        <v>518</v>
      </c>
      <c r="AC305" s="3" t="s">
        <v>833</v>
      </c>
    </row>
    <row r="306" spans="1:29" x14ac:dyDescent="0.2">
      <c r="A306" s="3" t="s">
        <v>372</v>
      </c>
      <c r="B306">
        <v>3780076777.5272193</v>
      </c>
      <c r="C306" s="8">
        <f t="shared" si="12"/>
        <v>1765.8141403198242</v>
      </c>
      <c r="D306" s="3" t="s">
        <v>503</v>
      </c>
      <c r="E306" s="8">
        <v>392.99992650811157</v>
      </c>
      <c r="F306" s="8">
        <v>-456.06039615888636</v>
      </c>
      <c r="G306" s="8">
        <v>322.4998265921563</v>
      </c>
      <c r="H306" s="8">
        <f t="shared" si="13"/>
        <v>10.000159826379747</v>
      </c>
      <c r="I306" s="8">
        <f t="shared" si="14"/>
        <v>60.000093162210923</v>
      </c>
      <c r="J306" s="3" t="s">
        <v>508</v>
      </c>
      <c r="K306">
        <v>3780076776.4450274</v>
      </c>
      <c r="L306">
        <v>3780076777.4660225</v>
      </c>
      <c r="M306">
        <v>1.4360150098800659</v>
      </c>
      <c r="N306">
        <v>5.0440001487731934</v>
      </c>
      <c r="O306">
        <v>0</v>
      </c>
      <c r="P306" s="3" t="s">
        <v>508</v>
      </c>
      <c r="Q306" s="3" t="s">
        <v>516</v>
      </c>
      <c r="R306" s="3" t="s">
        <v>518</v>
      </c>
      <c r="S306" s="10">
        <v>21.934142000000001</v>
      </c>
      <c r="T306" s="12">
        <v>2.9659999999999999E-2</v>
      </c>
      <c r="U306" s="12">
        <v>-1.2311859999999999</v>
      </c>
      <c r="V306" s="12">
        <v>4.9638000000000002E-2</v>
      </c>
      <c r="W306">
        <v>0.14829899999999999</v>
      </c>
      <c r="X306">
        <v>-6.155932</v>
      </c>
      <c r="Y306">
        <v>0.248192</v>
      </c>
      <c r="Z306" s="3" t="s">
        <v>508</v>
      </c>
      <c r="AA306" s="3" t="s">
        <v>503</v>
      </c>
      <c r="AB306" s="3" t="s">
        <v>518</v>
      </c>
      <c r="AC306" s="3" t="s">
        <v>834</v>
      </c>
    </row>
    <row r="307" spans="1:29" x14ac:dyDescent="0.2">
      <c r="A307" s="3" t="s">
        <v>373</v>
      </c>
      <c r="B307">
        <v>3780076782.1380033</v>
      </c>
      <c r="C307" s="8">
        <f t="shared" si="12"/>
        <v>1770.4249243736267</v>
      </c>
      <c r="D307" s="3" t="s">
        <v>503</v>
      </c>
      <c r="E307" s="8">
        <v>393.00002367491157</v>
      </c>
      <c r="F307" s="8">
        <v>-456.06030215868634</v>
      </c>
      <c r="G307" s="8">
        <v>317.49997475715628</v>
      </c>
      <c r="H307" s="8">
        <f t="shared" si="13"/>
        <v>10.000029836515111</v>
      </c>
      <c r="I307" s="8">
        <f t="shared" si="14"/>
        <v>60.000306009351796</v>
      </c>
      <c r="J307" s="3" t="s">
        <v>508</v>
      </c>
      <c r="K307">
        <v>3780076781.0046368</v>
      </c>
      <c r="L307">
        <v>3780076782.0869489</v>
      </c>
      <c r="M307">
        <v>1.4360150098800659</v>
      </c>
      <c r="N307">
        <v>5.0460000038146973</v>
      </c>
      <c r="O307">
        <v>0</v>
      </c>
      <c r="P307" s="3" t="s">
        <v>508</v>
      </c>
      <c r="Q307" s="3" t="s">
        <v>516</v>
      </c>
      <c r="R307" s="3" t="s">
        <v>518</v>
      </c>
      <c r="S307" s="10">
        <v>21.896398000000001</v>
      </c>
      <c r="T307" s="12">
        <v>3.1352999999999999E-2</v>
      </c>
      <c r="U307" s="12">
        <v>-1.2386839999999999</v>
      </c>
      <c r="V307" s="12">
        <v>5.2373999999999997E-2</v>
      </c>
      <c r="W307">
        <v>0.15676699999999999</v>
      </c>
      <c r="X307">
        <v>-6.1934180000000003</v>
      </c>
      <c r="Y307">
        <v>0.26187100000000002</v>
      </c>
      <c r="Z307" s="3" t="s">
        <v>508</v>
      </c>
      <c r="AA307" s="3" t="s">
        <v>503</v>
      </c>
      <c r="AB307" s="3" t="s">
        <v>518</v>
      </c>
      <c r="AC307" s="3" t="s">
        <v>835</v>
      </c>
    </row>
    <row r="308" spans="1:29" x14ac:dyDescent="0.2">
      <c r="A308" s="3" t="s">
        <v>374</v>
      </c>
      <c r="B308">
        <v>3780076786.6147466</v>
      </c>
      <c r="C308" s="8">
        <f t="shared" si="12"/>
        <v>1774.9016675949097</v>
      </c>
      <c r="D308" s="3" t="s">
        <v>503</v>
      </c>
      <c r="E308" s="8">
        <v>393.00024875031164</v>
      </c>
      <c r="F308" s="8">
        <v>-456.06013898428637</v>
      </c>
      <c r="G308" s="8">
        <v>312.49991482115632</v>
      </c>
      <c r="H308" s="8">
        <f t="shared" si="13"/>
        <v>9.9997759867867657</v>
      </c>
      <c r="I308" s="8">
        <f t="shared" si="14"/>
        <v>60.000955385851938</v>
      </c>
      <c r="J308" s="3" t="s">
        <v>508</v>
      </c>
      <c r="K308">
        <v>3780076785.5366206</v>
      </c>
      <c r="L308">
        <v>3780076786.5610986</v>
      </c>
      <c r="M308">
        <v>1.4360150098800659</v>
      </c>
      <c r="N308">
        <v>5.0539999008178711</v>
      </c>
      <c r="O308">
        <v>0</v>
      </c>
      <c r="P308" s="3" t="s">
        <v>508</v>
      </c>
      <c r="Q308" s="3" t="s">
        <v>516</v>
      </c>
      <c r="R308" s="3" t="s">
        <v>518</v>
      </c>
      <c r="S308" s="10">
        <v>21.840176</v>
      </c>
      <c r="T308" s="12">
        <v>3.7772E-2</v>
      </c>
      <c r="U308" s="12">
        <v>-1.250103</v>
      </c>
      <c r="V308" s="12">
        <v>5.7160000000000002E-2</v>
      </c>
      <c r="W308">
        <v>0.188858</v>
      </c>
      <c r="X308">
        <v>-6.2505139999999999</v>
      </c>
      <c r="Y308">
        <v>0.2858</v>
      </c>
      <c r="Z308" s="3" t="s">
        <v>508</v>
      </c>
      <c r="AA308" s="3" t="s">
        <v>503</v>
      </c>
      <c r="AB308" s="3" t="s">
        <v>518</v>
      </c>
      <c r="AC308" s="3" t="s">
        <v>836</v>
      </c>
    </row>
    <row r="309" spans="1:29" x14ac:dyDescent="0.2">
      <c r="A309" s="3" t="s">
        <v>375</v>
      </c>
      <c r="B309">
        <v>3780076791.0824814</v>
      </c>
      <c r="C309" s="8">
        <f t="shared" si="12"/>
        <v>1779.3694024085999</v>
      </c>
      <c r="D309" s="3" t="s">
        <v>503</v>
      </c>
      <c r="E309" s="8">
        <v>392.9999451287116</v>
      </c>
      <c r="F309" s="8">
        <v>-456.06022533008638</v>
      </c>
      <c r="G309" s="8">
        <v>307.4999086041563</v>
      </c>
      <c r="H309" s="8">
        <f t="shared" si="13"/>
        <v>10.000002574187919</v>
      </c>
      <c r="I309" s="8">
        <f t="shared" si="14"/>
        <v>59.999696168856538</v>
      </c>
      <c r="J309" s="3" t="s">
        <v>508</v>
      </c>
      <c r="K309">
        <v>3780076790.0161386</v>
      </c>
      <c r="L309">
        <v>3780076791.0443401</v>
      </c>
      <c r="M309">
        <v>1.4360150098800659</v>
      </c>
      <c r="N309">
        <v>5.0460000038146973</v>
      </c>
      <c r="O309">
        <v>0</v>
      </c>
      <c r="P309" s="3" t="s">
        <v>508</v>
      </c>
      <c r="Q309" s="3" t="s">
        <v>516</v>
      </c>
      <c r="R309" s="3" t="s">
        <v>518</v>
      </c>
      <c r="S309" s="10">
        <v>21.806771999999999</v>
      </c>
      <c r="T309" s="12">
        <v>4.6977999999999999E-2</v>
      </c>
      <c r="U309" s="12">
        <v>-1.2702340000000001</v>
      </c>
      <c r="V309" s="12">
        <v>6.5116999999999994E-2</v>
      </c>
      <c r="W309">
        <v>0.23488800000000001</v>
      </c>
      <c r="X309">
        <v>-6.3511680000000004</v>
      </c>
      <c r="Y309">
        <v>0.32558399999999998</v>
      </c>
      <c r="Z309" s="3" t="s">
        <v>508</v>
      </c>
      <c r="AA309" s="3" t="s">
        <v>503</v>
      </c>
      <c r="AB309" s="3" t="s">
        <v>518</v>
      </c>
      <c r="AC309" s="3" t="s">
        <v>837</v>
      </c>
    </row>
    <row r="310" spans="1:29" x14ac:dyDescent="0.2">
      <c r="A310" s="3" t="s">
        <v>376</v>
      </c>
      <c r="B310">
        <v>3780076795.6665649</v>
      </c>
      <c r="C310" s="8">
        <f t="shared" si="12"/>
        <v>1783.9534859657288</v>
      </c>
      <c r="D310" s="3" t="s">
        <v>503</v>
      </c>
      <c r="E310" s="8">
        <v>392.99996675311161</v>
      </c>
      <c r="F310" s="8">
        <v>-456.06031138848635</v>
      </c>
      <c r="G310" s="8">
        <v>302.49989471315627</v>
      </c>
      <c r="H310" s="8">
        <f t="shared" si="13"/>
        <v>10.000066290557085</v>
      </c>
      <c r="I310" s="8">
        <f t="shared" si="14"/>
        <v>60.000050007633249</v>
      </c>
      <c r="J310" s="3" t="s">
        <v>508</v>
      </c>
      <c r="K310">
        <v>3780076794.491663</v>
      </c>
      <c r="L310">
        <v>3780076795.5948753</v>
      </c>
      <c r="M310">
        <v>1.4360150098800659</v>
      </c>
      <c r="N310">
        <v>5.0489997863769531</v>
      </c>
      <c r="O310">
        <v>0</v>
      </c>
      <c r="P310" s="3" t="s">
        <v>508</v>
      </c>
      <c r="Q310" s="3" t="s">
        <v>516</v>
      </c>
      <c r="R310" s="3" t="s">
        <v>518</v>
      </c>
      <c r="S310" s="10">
        <v>21.76867</v>
      </c>
      <c r="T310" s="12">
        <v>5.1209999999999999E-2</v>
      </c>
      <c r="U310" s="12">
        <v>-1.30084</v>
      </c>
      <c r="V310" s="12">
        <v>7.6746999999999996E-2</v>
      </c>
      <c r="W310">
        <v>0.25605</v>
      </c>
      <c r="X310">
        <v>-6.5042010000000001</v>
      </c>
      <c r="Y310">
        <v>0.38373400000000002</v>
      </c>
      <c r="Z310" s="3" t="s">
        <v>508</v>
      </c>
      <c r="AA310" s="3" t="s">
        <v>503</v>
      </c>
      <c r="AB310" s="3" t="s">
        <v>518</v>
      </c>
      <c r="AC310" s="3" t="s">
        <v>838</v>
      </c>
    </row>
    <row r="311" spans="1:29" x14ac:dyDescent="0.2">
      <c r="A311" s="3" t="s">
        <v>377</v>
      </c>
      <c r="B311">
        <v>3780076800.0480466</v>
      </c>
      <c r="C311" s="8">
        <f t="shared" si="12"/>
        <v>1788.3349676132202</v>
      </c>
      <c r="D311" s="3" t="s">
        <v>503</v>
      </c>
      <c r="E311" s="8">
        <v>392.9999923899116</v>
      </c>
      <c r="F311" s="8">
        <v>-456.06008551988634</v>
      </c>
      <c r="G311" s="8">
        <v>297.49995045615628</v>
      </c>
      <c r="H311" s="8">
        <f t="shared" si="13"/>
        <v>9.9998578646242482</v>
      </c>
      <c r="I311" s="8">
        <f t="shared" si="14"/>
        <v>59.99953014269331</v>
      </c>
      <c r="J311" s="3" t="s">
        <v>508</v>
      </c>
      <c r="K311">
        <v>3780076798.978827</v>
      </c>
      <c r="L311">
        <v>3780076800.0090694</v>
      </c>
      <c r="M311">
        <v>1.4360150098800659</v>
      </c>
      <c r="N311">
        <v>5.0440001487731934</v>
      </c>
      <c r="O311">
        <v>0</v>
      </c>
      <c r="P311" s="3" t="s">
        <v>508</v>
      </c>
      <c r="Q311" s="3" t="s">
        <v>516</v>
      </c>
      <c r="R311" s="3" t="s">
        <v>518</v>
      </c>
      <c r="S311" s="10">
        <v>21.729448000000001</v>
      </c>
      <c r="T311" s="12">
        <v>4.3021999999999998E-2</v>
      </c>
      <c r="U311" s="12">
        <v>-1.332578</v>
      </c>
      <c r="V311" s="12">
        <v>9.0124999999999997E-2</v>
      </c>
      <c r="W311">
        <v>0.215112</v>
      </c>
      <c r="X311">
        <v>-6.6628889999999998</v>
      </c>
      <c r="Y311">
        <v>0.450623</v>
      </c>
      <c r="Z311" s="3" t="s">
        <v>508</v>
      </c>
      <c r="AA311" s="3" t="s">
        <v>503</v>
      </c>
      <c r="AB311" s="3" t="s">
        <v>518</v>
      </c>
      <c r="AC311" s="3" t="s">
        <v>839</v>
      </c>
    </row>
    <row r="312" spans="1:29" x14ac:dyDescent="0.2">
      <c r="A312" s="3" t="s">
        <v>378</v>
      </c>
      <c r="B312">
        <v>3780076804.53192</v>
      </c>
      <c r="C312" s="8">
        <f t="shared" si="12"/>
        <v>1792.8188409805298</v>
      </c>
      <c r="D312" s="3" t="s">
        <v>503</v>
      </c>
      <c r="E312" s="8">
        <v>393.0000579883116</v>
      </c>
      <c r="F312" s="8">
        <v>-456.06005584288641</v>
      </c>
      <c r="G312" s="8">
        <v>292.49995052915631</v>
      </c>
      <c r="H312" s="8">
        <f t="shared" si="13"/>
        <v>9.9997993640951712</v>
      </c>
      <c r="I312" s="8">
        <f t="shared" si="14"/>
        <v>59.999770622974665</v>
      </c>
      <c r="J312" s="3" t="s">
        <v>508</v>
      </c>
      <c r="K312">
        <v>3780076803.4347472</v>
      </c>
      <c r="L312">
        <v>3780076804.4795671</v>
      </c>
      <c r="M312">
        <v>1.4360150098800659</v>
      </c>
      <c r="N312">
        <v>5.0409998893737793</v>
      </c>
      <c r="O312">
        <v>0</v>
      </c>
      <c r="P312" s="3" t="s">
        <v>508</v>
      </c>
      <c r="Q312" s="3" t="s">
        <v>516</v>
      </c>
      <c r="R312" s="3" t="s">
        <v>518</v>
      </c>
      <c r="S312" s="10">
        <v>21.700337999999999</v>
      </c>
      <c r="T312" s="12">
        <v>2.6696000000000001E-2</v>
      </c>
      <c r="U312" s="12">
        <v>-1.3508100000000001</v>
      </c>
      <c r="V312" s="12">
        <v>0.100298</v>
      </c>
      <c r="W312">
        <v>0.13348199999999999</v>
      </c>
      <c r="X312">
        <v>-6.7540490000000002</v>
      </c>
      <c r="Y312">
        <v>0.50148800000000004</v>
      </c>
      <c r="Z312" s="3" t="s">
        <v>508</v>
      </c>
      <c r="AA312" s="3" t="s">
        <v>503</v>
      </c>
      <c r="AB312" s="3" t="s">
        <v>518</v>
      </c>
      <c r="AC312" s="3" t="s">
        <v>840</v>
      </c>
    </row>
    <row r="313" spans="1:29" x14ac:dyDescent="0.2">
      <c r="A313" s="3" t="s">
        <v>379</v>
      </c>
      <c r="B313">
        <v>3780076809.061636</v>
      </c>
      <c r="C313" s="8">
        <f t="shared" si="12"/>
        <v>1797.3485569953918</v>
      </c>
      <c r="D313" s="3" t="s">
        <v>503</v>
      </c>
      <c r="E313" s="8">
        <v>392.99997327211162</v>
      </c>
      <c r="F313" s="8">
        <v>-456.06035248068639</v>
      </c>
      <c r="G313" s="8">
        <v>287.50003250315626</v>
      </c>
      <c r="H313" s="8">
        <f t="shared" si="13"/>
        <v>10.0000986179802</v>
      </c>
      <c r="I313" s="8">
        <f t="shared" si="14"/>
        <v>60.000200073781571</v>
      </c>
      <c r="J313" s="3" t="s">
        <v>508</v>
      </c>
      <c r="K313">
        <v>3780076807.8889151</v>
      </c>
      <c r="L313">
        <v>3780076808.9806809</v>
      </c>
      <c r="M313">
        <v>1.4360150098800659</v>
      </c>
      <c r="N313">
        <v>5.0440001487731934</v>
      </c>
      <c r="O313">
        <v>0</v>
      </c>
      <c r="P313" s="3" t="s">
        <v>508</v>
      </c>
      <c r="Q313" s="3" t="s">
        <v>516</v>
      </c>
      <c r="R313" s="3" t="s">
        <v>518</v>
      </c>
      <c r="S313" s="10">
        <v>21.666366</v>
      </c>
      <c r="T313" s="12">
        <v>9.5180000000000004E-3</v>
      </c>
      <c r="U313" s="12">
        <v>-1.354649</v>
      </c>
      <c r="V313" s="12">
        <v>0.103468</v>
      </c>
      <c r="W313">
        <v>4.7588999999999999E-2</v>
      </c>
      <c r="X313">
        <v>-6.7732460000000003</v>
      </c>
      <c r="Y313">
        <v>0.51734100000000005</v>
      </c>
      <c r="Z313" s="3" t="s">
        <v>508</v>
      </c>
      <c r="AA313" s="3" t="s">
        <v>503</v>
      </c>
      <c r="AB313" s="3" t="s">
        <v>518</v>
      </c>
      <c r="AC313" s="3" t="s">
        <v>841</v>
      </c>
    </row>
    <row r="314" spans="1:29" x14ac:dyDescent="0.2">
      <c r="A314" s="3" t="s">
        <v>380</v>
      </c>
      <c r="B314">
        <v>3780076817.2503953</v>
      </c>
      <c r="C314" s="8">
        <f t="shared" si="12"/>
        <v>1805.5373163223267</v>
      </c>
      <c r="D314" s="3" t="s">
        <v>503</v>
      </c>
      <c r="E314" s="8">
        <v>390.49990926811159</v>
      </c>
      <c r="F314" s="8">
        <v>-460.39038103958637</v>
      </c>
      <c r="G314" s="8">
        <v>287.50016544469548</v>
      </c>
      <c r="H314" s="8">
        <f t="shared" si="13"/>
        <v>15.000045351271577</v>
      </c>
      <c r="I314" s="8">
        <f t="shared" si="14"/>
        <v>59.999750509046095</v>
      </c>
      <c r="J314" s="3" t="s">
        <v>508</v>
      </c>
      <c r="K314">
        <v>3780076816.0727663</v>
      </c>
      <c r="L314">
        <v>3780076817.1644449</v>
      </c>
      <c r="M314">
        <v>1.4360150098800659</v>
      </c>
      <c r="N314">
        <v>5.0489997863769531</v>
      </c>
      <c r="O314">
        <v>0</v>
      </c>
      <c r="P314" s="3" t="s">
        <v>508</v>
      </c>
      <c r="Q314" s="3" t="s">
        <v>516</v>
      </c>
      <c r="R314" s="3" t="s">
        <v>518</v>
      </c>
      <c r="S314" s="10">
        <v>21.641325999999999</v>
      </c>
      <c r="T314" s="12">
        <v>7.2350000000000001E-3</v>
      </c>
      <c r="U314" s="12">
        <v>-1.4209909999999999</v>
      </c>
      <c r="V314" s="12">
        <v>0.20314199999999999</v>
      </c>
      <c r="W314">
        <v>3.6174999999999999E-2</v>
      </c>
      <c r="X314">
        <v>-7.1049530000000001</v>
      </c>
      <c r="Y314">
        <v>1.015709</v>
      </c>
      <c r="Z314" s="3" t="s">
        <v>508</v>
      </c>
      <c r="AA314" s="3" t="s">
        <v>503</v>
      </c>
      <c r="AB314" s="3" t="s">
        <v>518</v>
      </c>
      <c r="AC314" s="3" t="s">
        <v>842</v>
      </c>
    </row>
    <row r="315" spans="1:29" x14ac:dyDescent="0.2">
      <c r="A315" s="3" t="s">
        <v>381</v>
      </c>
      <c r="B315">
        <v>3780076821.6895623</v>
      </c>
      <c r="C315" s="8">
        <f t="shared" si="12"/>
        <v>1809.9764833450317</v>
      </c>
      <c r="D315" s="3" t="s">
        <v>503</v>
      </c>
      <c r="E315" s="8">
        <v>390.49999398431157</v>
      </c>
      <c r="F315" s="8">
        <v>-460.39058440178638</v>
      </c>
      <c r="G315" s="8">
        <v>292.50008347069547</v>
      </c>
      <c r="H315" s="8">
        <f t="shared" si="13"/>
        <v>15.000179110107283</v>
      </c>
      <c r="I315" s="8">
        <f t="shared" si="14"/>
        <v>60.000419136429883</v>
      </c>
      <c r="J315" s="3" t="s">
        <v>508</v>
      </c>
      <c r="K315">
        <v>3780076820.6020222</v>
      </c>
      <c r="L315">
        <v>3780076821.6441522</v>
      </c>
      <c r="M315">
        <v>1.4360150098800659</v>
      </c>
      <c r="N315">
        <v>5.0469999313354492</v>
      </c>
      <c r="O315">
        <v>0</v>
      </c>
      <c r="P315" s="3" t="s">
        <v>508</v>
      </c>
      <c r="Q315" s="3" t="s">
        <v>516</v>
      </c>
      <c r="R315" s="3" t="s">
        <v>518</v>
      </c>
      <c r="S315" s="10">
        <v>21.634443999999998</v>
      </c>
      <c r="T315" s="12">
        <v>3.1154000000000001E-2</v>
      </c>
      <c r="U315" s="12">
        <v>-1.418264</v>
      </c>
      <c r="V315" s="12">
        <v>0.19788500000000001</v>
      </c>
      <c r="W315">
        <v>0.15576999999999999</v>
      </c>
      <c r="X315">
        <v>-7.0913219999999999</v>
      </c>
      <c r="Y315">
        <v>0.989425</v>
      </c>
      <c r="Z315" s="3" t="s">
        <v>508</v>
      </c>
      <c r="AA315" s="3" t="s">
        <v>503</v>
      </c>
      <c r="AB315" s="3" t="s">
        <v>518</v>
      </c>
      <c r="AC315" s="3" t="s">
        <v>843</v>
      </c>
    </row>
    <row r="316" spans="1:29" x14ac:dyDescent="0.2">
      <c r="A316" s="3" t="s">
        <v>382</v>
      </c>
      <c r="B316">
        <v>3780076826.1674376</v>
      </c>
      <c r="C316" s="8">
        <f t="shared" si="12"/>
        <v>1814.4543585777283</v>
      </c>
      <c r="D316" s="3" t="s">
        <v>503</v>
      </c>
      <c r="E316" s="8">
        <v>390.49992838591163</v>
      </c>
      <c r="F316" s="8">
        <v>-460.39061407878631</v>
      </c>
      <c r="G316" s="8">
        <v>297.50008339769551</v>
      </c>
      <c r="H316" s="8">
        <f t="shared" si="13"/>
        <v>15.000237610131911</v>
      </c>
      <c r="I316" s="8">
        <f t="shared" si="14"/>
        <v>60.00025881853157</v>
      </c>
      <c r="J316" s="3" t="s">
        <v>508</v>
      </c>
      <c r="K316">
        <v>3780076825.0935745</v>
      </c>
      <c r="L316">
        <v>3780076826.1234498</v>
      </c>
      <c r="M316">
        <v>1.4360150098800659</v>
      </c>
      <c r="N316">
        <v>5.0469999313354492</v>
      </c>
      <c r="O316">
        <v>0</v>
      </c>
      <c r="P316" s="3" t="s">
        <v>508</v>
      </c>
      <c r="Q316" s="3" t="s">
        <v>516</v>
      </c>
      <c r="R316" s="3" t="s">
        <v>518</v>
      </c>
      <c r="S316" s="10">
        <v>21.644649999999999</v>
      </c>
      <c r="T316" s="12">
        <v>6.1960000000000001E-2</v>
      </c>
      <c r="U316" s="12">
        <v>-1.394201</v>
      </c>
      <c r="V316" s="12">
        <v>0.17083000000000001</v>
      </c>
      <c r="W316">
        <v>0.30979899999999999</v>
      </c>
      <c r="X316">
        <v>-6.9710029999999996</v>
      </c>
      <c r="Y316">
        <v>0.85415200000000002</v>
      </c>
      <c r="Z316" s="3" t="s">
        <v>508</v>
      </c>
      <c r="AA316" s="3" t="s">
        <v>503</v>
      </c>
      <c r="AB316" s="3" t="s">
        <v>518</v>
      </c>
      <c r="AC316" s="3" t="s">
        <v>844</v>
      </c>
    </row>
    <row r="317" spans="1:29" x14ac:dyDescent="0.2">
      <c r="A317" s="3" t="s">
        <v>383</v>
      </c>
      <c r="B317">
        <v>3780076830.7074256</v>
      </c>
      <c r="C317" s="8">
        <f t="shared" si="12"/>
        <v>1818.9943466186523</v>
      </c>
      <c r="D317" s="3" t="s">
        <v>503</v>
      </c>
      <c r="E317" s="8">
        <v>390.49990274911158</v>
      </c>
      <c r="F317" s="8">
        <v>-460.39033994738634</v>
      </c>
      <c r="G317" s="8">
        <v>302.50002765469549</v>
      </c>
      <c r="H317" s="8">
        <f t="shared" si="13"/>
        <v>15.000013024042541</v>
      </c>
      <c r="I317" s="8">
        <f t="shared" si="14"/>
        <v>59.999650463401984</v>
      </c>
      <c r="J317" s="3" t="s">
        <v>508</v>
      </c>
      <c r="K317">
        <v>3780076829.5466728</v>
      </c>
      <c r="L317">
        <v>3780076830.6223111</v>
      </c>
      <c r="M317">
        <v>1.4360150098800659</v>
      </c>
      <c r="N317">
        <v>5.0469999313354492</v>
      </c>
      <c r="O317">
        <v>0</v>
      </c>
      <c r="P317" s="3" t="s">
        <v>508</v>
      </c>
      <c r="Q317" s="3" t="s">
        <v>516</v>
      </c>
      <c r="R317" s="3" t="s">
        <v>518</v>
      </c>
      <c r="S317" s="10">
        <v>21.67756</v>
      </c>
      <c r="T317" s="12">
        <v>8.1956000000000001E-2</v>
      </c>
      <c r="U317" s="12">
        <v>-1.336033</v>
      </c>
      <c r="V317" s="12">
        <v>0.13697300000000001</v>
      </c>
      <c r="W317">
        <v>0.40978199999999998</v>
      </c>
      <c r="X317">
        <v>-6.6801630000000003</v>
      </c>
      <c r="Y317">
        <v>0.684863</v>
      </c>
      <c r="Z317" s="3" t="s">
        <v>508</v>
      </c>
      <c r="AA317" s="3" t="s">
        <v>503</v>
      </c>
      <c r="AB317" s="3" t="s">
        <v>518</v>
      </c>
      <c r="AC317" s="3" t="s">
        <v>845</v>
      </c>
    </row>
    <row r="318" spans="1:29" x14ac:dyDescent="0.2">
      <c r="A318" s="3" t="s">
        <v>384</v>
      </c>
      <c r="B318">
        <v>3780076835.0565934</v>
      </c>
      <c r="C318" s="8">
        <f t="shared" si="12"/>
        <v>1823.3435144424438</v>
      </c>
      <c r="D318" s="3" t="s">
        <v>503</v>
      </c>
      <c r="E318" s="8">
        <v>390.49988112471158</v>
      </c>
      <c r="F318" s="8">
        <v>-460.39025388898636</v>
      </c>
      <c r="G318" s="8">
        <v>307.50004154569552</v>
      </c>
      <c r="H318" s="8">
        <f t="shared" si="13"/>
        <v>14.999949308040465</v>
      </c>
      <c r="I318" s="8">
        <f t="shared" si="14"/>
        <v>59.999414568329094</v>
      </c>
      <c r="J318" s="3" t="s">
        <v>508</v>
      </c>
      <c r="K318">
        <v>3780076834.0175519</v>
      </c>
      <c r="L318">
        <v>3780076835.0176153</v>
      </c>
      <c r="M318">
        <v>1.4360150098800659</v>
      </c>
      <c r="N318">
        <v>5.0460000038146973</v>
      </c>
      <c r="O318">
        <v>0</v>
      </c>
      <c r="P318" s="3" t="s">
        <v>508</v>
      </c>
      <c r="Q318" s="3" t="s">
        <v>516</v>
      </c>
      <c r="R318" s="3" t="s">
        <v>518</v>
      </c>
      <c r="S318" s="10">
        <v>21.689332</v>
      </c>
      <c r="T318" s="12">
        <v>6.6360000000000002E-2</v>
      </c>
      <c r="U318" s="12">
        <v>-1.284292</v>
      </c>
      <c r="V318" s="12">
        <v>0.11132300000000001</v>
      </c>
      <c r="W318">
        <v>0.33180199999999999</v>
      </c>
      <c r="X318">
        <v>-6.4214599999999997</v>
      </c>
      <c r="Y318">
        <v>0.55661499999999997</v>
      </c>
      <c r="Z318" s="3" t="s">
        <v>508</v>
      </c>
      <c r="AA318" s="3" t="s">
        <v>503</v>
      </c>
      <c r="AB318" s="3" t="s">
        <v>518</v>
      </c>
      <c r="AC318" s="3" t="s">
        <v>846</v>
      </c>
    </row>
    <row r="319" spans="1:29" x14ac:dyDescent="0.2">
      <c r="A319" s="3" t="s">
        <v>385</v>
      </c>
      <c r="B319">
        <v>3780076839.5758362</v>
      </c>
      <c r="C319" s="8">
        <f t="shared" si="12"/>
        <v>1827.8627572059631</v>
      </c>
      <c r="D319" s="3" t="s">
        <v>503</v>
      </c>
      <c r="E319" s="8">
        <v>390.50018474631162</v>
      </c>
      <c r="F319" s="8">
        <v>-460.39016754318635</v>
      </c>
      <c r="G319" s="8">
        <v>312.50004776269554</v>
      </c>
      <c r="H319" s="8">
        <f t="shared" si="13"/>
        <v>14.999722718754159</v>
      </c>
      <c r="I319" s="8">
        <f t="shared" si="14"/>
        <v>60.000254038784675</v>
      </c>
      <c r="J319" s="3" t="s">
        <v>508</v>
      </c>
      <c r="K319">
        <v>3780076838.497467</v>
      </c>
      <c r="L319">
        <v>3780076839.5390782</v>
      </c>
      <c r="M319">
        <v>1.4360150098800659</v>
      </c>
      <c r="N319">
        <v>5.0430002212524414</v>
      </c>
      <c r="O319">
        <v>0</v>
      </c>
      <c r="P319" s="3" t="s">
        <v>508</v>
      </c>
      <c r="Q319" s="3" t="s">
        <v>516</v>
      </c>
      <c r="R319" s="3" t="s">
        <v>518</v>
      </c>
      <c r="S319" s="10">
        <v>21.705055999999999</v>
      </c>
      <c r="T319" s="12">
        <v>4.5567000000000003E-2</v>
      </c>
      <c r="U319" s="12">
        <v>-1.2633190000000001</v>
      </c>
      <c r="V319" s="12">
        <v>9.4833000000000001E-2</v>
      </c>
      <c r="W319">
        <v>0.22783600000000001</v>
      </c>
      <c r="X319">
        <v>-6.3165930000000001</v>
      </c>
      <c r="Y319">
        <v>0.47416399999999997</v>
      </c>
      <c r="Z319" s="3" t="s">
        <v>508</v>
      </c>
      <c r="AA319" s="3" t="s">
        <v>503</v>
      </c>
      <c r="AB319" s="3" t="s">
        <v>518</v>
      </c>
      <c r="AC319" s="3" t="s">
        <v>847</v>
      </c>
    </row>
    <row r="320" spans="1:29" x14ac:dyDescent="0.2">
      <c r="A320" s="3" t="s">
        <v>386</v>
      </c>
      <c r="B320">
        <v>3780076844.0522952</v>
      </c>
      <c r="C320" s="8">
        <f t="shared" si="12"/>
        <v>1832.3392162322998</v>
      </c>
      <c r="D320" s="3" t="s">
        <v>503</v>
      </c>
      <c r="E320" s="8">
        <v>390.49995967091161</v>
      </c>
      <c r="F320" s="8">
        <v>-460.39033071758638</v>
      </c>
      <c r="G320" s="8">
        <v>317.5001076986955</v>
      </c>
      <c r="H320" s="8">
        <f t="shared" si="13"/>
        <v>14.99997656965574</v>
      </c>
      <c r="I320" s="8">
        <f t="shared" si="14"/>
        <v>59.999821131019445</v>
      </c>
      <c r="J320" s="3" t="s">
        <v>508</v>
      </c>
      <c r="K320">
        <v>3780076842.9313512</v>
      </c>
      <c r="L320">
        <v>3780076844.003027</v>
      </c>
      <c r="M320">
        <v>1.4360150098800659</v>
      </c>
      <c r="N320">
        <v>5.0440001487731934</v>
      </c>
      <c r="O320">
        <v>0</v>
      </c>
      <c r="P320" s="3" t="s">
        <v>508</v>
      </c>
      <c r="Q320" s="3" t="s">
        <v>516</v>
      </c>
      <c r="R320" s="3" t="s">
        <v>518</v>
      </c>
      <c r="S320" s="10">
        <v>21.718610000000002</v>
      </c>
      <c r="T320" s="12">
        <v>3.4888000000000002E-2</v>
      </c>
      <c r="U320" s="12">
        <v>-1.256642</v>
      </c>
      <c r="V320" s="12">
        <v>8.5931999999999994E-2</v>
      </c>
      <c r="W320">
        <v>0.17444200000000001</v>
      </c>
      <c r="X320">
        <v>-6.2832100000000004</v>
      </c>
      <c r="Y320">
        <v>0.42966199999999999</v>
      </c>
      <c r="Z320" s="3" t="s">
        <v>508</v>
      </c>
      <c r="AA320" s="3" t="s">
        <v>503</v>
      </c>
      <c r="AB320" s="3" t="s">
        <v>518</v>
      </c>
      <c r="AC320" s="3" t="s">
        <v>848</v>
      </c>
    </row>
    <row r="321" spans="1:29" x14ac:dyDescent="0.2">
      <c r="A321" s="3" t="s">
        <v>387</v>
      </c>
      <c r="B321">
        <v>3780076848.5499129</v>
      </c>
      <c r="C321" s="8">
        <f t="shared" si="12"/>
        <v>1836.8368339538574</v>
      </c>
      <c r="D321" s="3" t="s">
        <v>503</v>
      </c>
      <c r="E321" s="8">
        <v>390.4998625041116</v>
      </c>
      <c r="F321" s="8">
        <v>-460.39042471778635</v>
      </c>
      <c r="G321" s="8">
        <v>322.49995953369546</v>
      </c>
      <c r="H321" s="8">
        <f t="shared" si="13"/>
        <v>15.000106559811703</v>
      </c>
      <c r="I321" s="8">
        <f t="shared" si="14"/>
        <v>59.999679235867482</v>
      </c>
      <c r="J321" s="3" t="s">
        <v>508</v>
      </c>
      <c r="K321">
        <v>3780076847.4542489</v>
      </c>
      <c r="L321">
        <v>3780076848.5060377</v>
      </c>
      <c r="M321">
        <v>1.4360150098800659</v>
      </c>
      <c r="N321">
        <v>5.0460000038146973</v>
      </c>
      <c r="O321">
        <v>0</v>
      </c>
      <c r="P321" s="3" t="s">
        <v>508</v>
      </c>
      <c r="Q321" s="3" t="s">
        <v>516</v>
      </c>
      <c r="R321" s="3" t="s">
        <v>518</v>
      </c>
      <c r="S321" s="10">
        <v>21.758472000000001</v>
      </c>
      <c r="T321" s="12">
        <v>3.3214E-2</v>
      </c>
      <c r="U321" s="12">
        <v>-1.252899</v>
      </c>
      <c r="V321" s="12">
        <v>8.115E-2</v>
      </c>
      <c r="W321">
        <v>0.16606799999999999</v>
      </c>
      <c r="X321">
        <v>-6.2644929999999999</v>
      </c>
      <c r="Y321">
        <v>0.405748</v>
      </c>
      <c r="Z321" s="3" t="s">
        <v>508</v>
      </c>
      <c r="AA321" s="3" t="s">
        <v>503</v>
      </c>
      <c r="AB321" s="3" t="s">
        <v>518</v>
      </c>
      <c r="AC321" s="3" t="s">
        <v>849</v>
      </c>
    </row>
    <row r="322" spans="1:29" x14ac:dyDescent="0.2">
      <c r="A322" s="3" t="s">
        <v>388</v>
      </c>
      <c r="B322">
        <v>3780076853.1170998</v>
      </c>
      <c r="C322" s="8">
        <f t="shared" si="12"/>
        <v>1841.4040207862854</v>
      </c>
      <c r="D322" s="3" t="s">
        <v>503</v>
      </c>
      <c r="E322" s="8">
        <v>390.49989857631158</v>
      </c>
      <c r="F322" s="8">
        <v>-460.39054530738639</v>
      </c>
      <c r="G322" s="8">
        <v>327.5000743946955</v>
      </c>
      <c r="H322" s="8">
        <f t="shared" si="13"/>
        <v>15.00019295705466</v>
      </c>
      <c r="I322" s="8">
        <f t="shared" si="14"/>
        <v>60.000028868852844</v>
      </c>
      <c r="J322" s="3" t="s">
        <v>508</v>
      </c>
      <c r="K322">
        <v>3780076852.0140343</v>
      </c>
      <c r="L322">
        <v>3780076853.0449095</v>
      </c>
      <c r="M322">
        <v>1.4360150098800659</v>
      </c>
      <c r="N322">
        <v>5.0510001182556152</v>
      </c>
      <c r="O322">
        <v>0</v>
      </c>
      <c r="P322" s="3" t="s">
        <v>508</v>
      </c>
      <c r="Q322" s="3" t="s">
        <v>516</v>
      </c>
      <c r="R322" s="3" t="s">
        <v>518</v>
      </c>
      <c r="S322" s="10">
        <v>21.790700000000001</v>
      </c>
      <c r="T322" s="12">
        <v>3.7933000000000001E-2</v>
      </c>
      <c r="U322" s="12">
        <v>-1.248254</v>
      </c>
      <c r="V322" s="12">
        <v>7.7642000000000003E-2</v>
      </c>
      <c r="W322">
        <v>0.189664</v>
      </c>
      <c r="X322">
        <v>-6.2412700000000001</v>
      </c>
      <c r="Y322">
        <v>0.388208</v>
      </c>
      <c r="Z322" s="3" t="s">
        <v>508</v>
      </c>
      <c r="AA322" s="3" t="s">
        <v>503</v>
      </c>
      <c r="AB322" s="3" t="s">
        <v>518</v>
      </c>
      <c r="AC322" s="3" t="s">
        <v>850</v>
      </c>
    </row>
    <row r="323" spans="1:29" x14ac:dyDescent="0.2">
      <c r="A323" s="3" t="s">
        <v>389</v>
      </c>
      <c r="B323">
        <v>3780076857.6607518</v>
      </c>
      <c r="C323" s="8">
        <f t="shared" ref="C323:C386" si="15">B323-$B$2</f>
        <v>1845.9476728439331</v>
      </c>
      <c r="D323" s="3" t="s">
        <v>503</v>
      </c>
      <c r="E323" s="8">
        <v>390.50007599871157</v>
      </c>
      <c r="F323" s="8">
        <v>-460.39022719031976</v>
      </c>
      <c r="G323" s="8">
        <v>332.50000354969546</v>
      </c>
      <c r="H323" s="8">
        <f t="shared" ref="H323:H386" si="16">SQRT((E323-398)^2+(F323+447.4)^2)</f>
        <v>14.999828748396622</v>
      </c>
      <c r="I323" s="8">
        <f t="shared" ref="I323:I386" si="17">ABS(ATAN((F323+447.4)/(E323-398))*180/3.14159)</f>
        <v>60.000008217801273</v>
      </c>
      <c r="J323" s="3" t="s">
        <v>508</v>
      </c>
      <c r="K323">
        <v>3780076856.4904914</v>
      </c>
      <c r="L323">
        <v>3780076857.5797992</v>
      </c>
      <c r="M323">
        <v>1.4360150098800659</v>
      </c>
      <c r="N323">
        <v>5.0460000038146973</v>
      </c>
      <c r="O323">
        <v>0</v>
      </c>
      <c r="P323" s="3" t="s">
        <v>508</v>
      </c>
      <c r="Q323" s="3" t="s">
        <v>516</v>
      </c>
      <c r="R323" s="3" t="s">
        <v>518</v>
      </c>
      <c r="S323" s="10">
        <v>21.795912000000001</v>
      </c>
      <c r="T323" s="12">
        <v>4.7879999999999999E-2</v>
      </c>
      <c r="U323" s="12">
        <v>-1.2399800000000001</v>
      </c>
      <c r="V323" s="12">
        <v>7.3693999999999996E-2</v>
      </c>
      <c r="W323">
        <v>0.239401</v>
      </c>
      <c r="X323">
        <v>-6.1999019999999998</v>
      </c>
      <c r="Y323">
        <v>0.36846800000000002</v>
      </c>
      <c r="Z323" s="3" t="s">
        <v>508</v>
      </c>
      <c r="AA323" s="3" t="s">
        <v>503</v>
      </c>
      <c r="AB323" s="3" t="s">
        <v>518</v>
      </c>
      <c r="AC323" s="3" t="s">
        <v>851</v>
      </c>
    </row>
    <row r="324" spans="1:29" x14ac:dyDescent="0.2">
      <c r="A324" s="3" t="s">
        <v>390</v>
      </c>
      <c r="B324">
        <v>3780076862.0229826</v>
      </c>
      <c r="C324" s="8">
        <f t="shared" si="15"/>
        <v>1850.3099036216736</v>
      </c>
      <c r="D324" s="3" t="s">
        <v>503</v>
      </c>
      <c r="E324" s="8">
        <v>390.5002251935116</v>
      </c>
      <c r="F324" s="8">
        <v>-460.39032708238636</v>
      </c>
      <c r="G324" s="8">
        <v>337.50015440669551</v>
      </c>
      <c r="H324" s="8">
        <f t="shared" si="16"/>
        <v>14.999840661001015</v>
      </c>
      <c r="I324" s="8">
        <f t="shared" si="17"/>
        <v>60.000692537902211</v>
      </c>
      <c r="J324" s="3" t="s">
        <v>508</v>
      </c>
      <c r="K324">
        <v>3780076860.9373136</v>
      </c>
      <c r="L324">
        <v>3780076861.9741278</v>
      </c>
      <c r="M324">
        <v>1.4360150098800659</v>
      </c>
      <c r="N324">
        <v>5.0430002212524414</v>
      </c>
      <c r="O324">
        <v>0</v>
      </c>
      <c r="P324" s="3" t="s">
        <v>508</v>
      </c>
      <c r="Q324" s="3" t="s">
        <v>516</v>
      </c>
      <c r="R324" s="3" t="s">
        <v>518</v>
      </c>
      <c r="S324" s="10">
        <v>21.799575999999998</v>
      </c>
      <c r="T324" s="12">
        <v>6.2799999999999995E-2</v>
      </c>
      <c r="U324" s="12">
        <v>-1.2250749999999999</v>
      </c>
      <c r="V324" s="12">
        <v>6.8229999999999999E-2</v>
      </c>
      <c r="W324">
        <v>0.31400099999999997</v>
      </c>
      <c r="X324">
        <v>-6.1253760000000002</v>
      </c>
      <c r="Y324">
        <v>0.34114899999999998</v>
      </c>
      <c r="Z324" s="3" t="s">
        <v>508</v>
      </c>
      <c r="AA324" s="3" t="s">
        <v>503</v>
      </c>
      <c r="AB324" s="3" t="s">
        <v>518</v>
      </c>
      <c r="AC324" s="3" t="s">
        <v>852</v>
      </c>
    </row>
    <row r="325" spans="1:29" x14ac:dyDescent="0.2">
      <c r="A325" s="3" t="s">
        <v>391</v>
      </c>
      <c r="B325">
        <v>3780076866.4835558</v>
      </c>
      <c r="C325" s="8">
        <f t="shared" si="15"/>
        <v>1854.7704768180847</v>
      </c>
      <c r="D325" s="3" t="s">
        <v>503</v>
      </c>
      <c r="E325" s="8">
        <v>390.49976886111159</v>
      </c>
      <c r="F325" s="8">
        <v>-460.39050792798639</v>
      </c>
      <c r="G325" s="8">
        <v>342.50002645169548</v>
      </c>
      <c r="H325" s="8">
        <f t="shared" si="16"/>
        <v>15.00022544376681</v>
      </c>
      <c r="I325" s="8">
        <f t="shared" si="17"/>
        <v>59.999528392176373</v>
      </c>
      <c r="J325" s="3" t="s">
        <v>508</v>
      </c>
      <c r="K325">
        <v>3780076865.4283814</v>
      </c>
      <c r="L325">
        <v>3780076866.437809</v>
      </c>
      <c r="M325">
        <v>1.4360150098800659</v>
      </c>
      <c r="N325">
        <v>5.0520000457763672</v>
      </c>
      <c r="O325">
        <v>0</v>
      </c>
      <c r="P325" s="3" t="s">
        <v>508</v>
      </c>
      <c r="Q325" s="3" t="s">
        <v>516</v>
      </c>
      <c r="R325" s="3" t="s">
        <v>518</v>
      </c>
      <c r="S325" s="10">
        <v>21.802316000000001</v>
      </c>
      <c r="T325" s="12">
        <v>8.1572000000000006E-2</v>
      </c>
      <c r="U325" s="12">
        <v>-1.2006589999999999</v>
      </c>
      <c r="V325" s="12">
        <v>6.1283999999999998E-2</v>
      </c>
      <c r="W325">
        <v>0.407862</v>
      </c>
      <c r="X325">
        <v>-6.0032940000000004</v>
      </c>
      <c r="Y325">
        <v>0.306419</v>
      </c>
      <c r="Z325" s="3" t="s">
        <v>508</v>
      </c>
      <c r="AA325" s="3" t="s">
        <v>503</v>
      </c>
      <c r="AB325" s="3" t="s">
        <v>518</v>
      </c>
      <c r="AC325" s="3" t="s">
        <v>853</v>
      </c>
    </row>
    <row r="326" spans="1:29" x14ac:dyDescent="0.2">
      <c r="A326" s="3" t="s">
        <v>392</v>
      </c>
      <c r="B326">
        <v>3780076914.1468153</v>
      </c>
      <c r="C326" s="8">
        <f t="shared" si="15"/>
        <v>1902.4337363243103</v>
      </c>
      <c r="D326" s="3" t="s">
        <v>503</v>
      </c>
      <c r="E326" s="8">
        <v>397.99994003211162</v>
      </c>
      <c r="F326" s="8">
        <v>-452.39998168048635</v>
      </c>
      <c r="G326" s="8">
        <v>287.49976464909548</v>
      </c>
      <c r="H326" s="8">
        <f t="shared" si="16"/>
        <v>4.9999816808459876</v>
      </c>
      <c r="I326" s="8">
        <f t="shared" si="17"/>
        <v>89.999388835331843</v>
      </c>
      <c r="J326" s="3" t="s">
        <v>508</v>
      </c>
      <c r="K326">
        <v>3780076913.0645361</v>
      </c>
      <c r="L326">
        <v>3780076914.1002913</v>
      </c>
      <c r="M326">
        <v>1.4360150098800659</v>
      </c>
      <c r="N326">
        <v>5.0460000038146973</v>
      </c>
      <c r="O326">
        <v>0</v>
      </c>
      <c r="P326" s="3" t="s">
        <v>508</v>
      </c>
      <c r="Q326" s="3" t="s">
        <v>516</v>
      </c>
      <c r="R326" s="3" t="s">
        <v>518</v>
      </c>
      <c r="S326" s="10">
        <v>22.019006000000001</v>
      </c>
      <c r="T326" s="12">
        <v>1.2073E-2</v>
      </c>
      <c r="U326" s="12">
        <v>-1.3310059999999999</v>
      </c>
      <c r="V326" s="12">
        <v>3.1223000000000001E-2</v>
      </c>
      <c r="W326">
        <v>6.0363E-2</v>
      </c>
      <c r="X326">
        <v>-6.6550279999999997</v>
      </c>
      <c r="Y326">
        <v>0.156115</v>
      </c>
      <c r="Z326" s="3" t="s">
        <v>508</v>
      </c>
      <c r="AA326" s="3" t="s">
        <v>503</v>
      </c>
      <c r="AB326" s="3" t="s">
        <v>518</v>
      </c>
      <c r="AC326" s="3" t="s">
        <v>854</v>
      </c>
    </row>
    <row r="327" spans="1:29" x14ac:dyDescent="0.2">
      <c r="A327" s="3" t="s">
        <v>393</v>
      </c>
      <c r="B327">
        <v>3780076918.6180706</v>
      </c>
      <c r="C327" s="8">
        <f t="shared" si="15"/>
        <v>1906.9049916267395</v>
      </c>
      <c r="D327" s="3" t="s">
        <v>503</v>
      </c>
      <c r="E327" s="8">
        <v>398.0000247483116</v>
      </c>
      <c r="F327" s="8">
        <v>-452.39968504268637</v>
      </c>
      <c r="G327" s="8">
        <v>292.50018267509552</v>
      </c>
      <c r="H327" s="8">
        <f t="shared" si="16"/>
        <v>4.9996850427476458</v>
      </c>
      <c r="I327" s="8">
        <f t="shared" si="17"/>
        <v>89.999792406946355</v>
      </c>
      <c r="J327" s="3" t="s">
        <v>508</v>
      </c>
      <c r="K327">
        <v>3780076917.5070424</v>
      </c>
      <c r="L327">
        <v>3780076918.5611048</v>
      </c>
      <c r="M327">
        <v>1.4360150098800659</v>
      </c>
      <c r="N327">
        <v>5.0440001487731934</v>
      </c>
      <c r="O327">
        <v>0</v>
      </c>
      <c r="P327" s="3" t="s">
        <v>508</v>
      </c>
      <c r="Q327" s="3" t="s">
        <v>516</v>
      </c>
      <c r="R327" s="3" t="s">
        <v>518</v>
      </c>
      <c r="S327" s="10">
        <v>22.004828</v>
      </c>
      <c r="T327" s="12">
        <v>2.2719E-2</v>
      </c>
      <c r="U327" s="12">
        <v>-1.328141</v>
      </c>
      <c r="V327" s="12">
        <v>3.0685E-2</v>
      </c>
      <c r="W327">
        <v>0.113595</v>
      </c>
      <c r="X327">
        <v>-6.6407069999999999</v>
      </c>
      <c r="Y327">
        <v>0.15342700000000001</v>
      </c>
      <c r="Z327" s="3" t="s">
        <v>508</v>
      </c>
      <c r="AA327" s="3" t="s">
        <v>503</v>
      </c>
      <c r="AB327" s="3" t="s">
        <v>518</v>
      </c>
      <c r="AC327" s="3" t="s">
        <v>855</v>
      </c>
    </row>
    <row r="328" spans="1:29" x14ac:dyDescent="0.2">
      <c r="A328" s="3" t="s">
        <v>394</v>
      </c>
      <c r="B328">
        <v>3780076923.1799254</v>
      </c>
      <c r="C328" s="8">
        <f t="shared" si="15"/>
        <v>1911.4668464660645</v>
      </c>
      <c r="D328" s="3" t="s">
        <v>503</v>
      </c>
      <c r="E328" s="8">
        <v>397.9999591499116</v>
      </c>
      <c r="F328" s="8">
        <v>-452.40021471968635</v>
      </c>
      <c r="G328" s="8">
        <v>297.50018260209549</v>
      </c>
      <c r="H328" s="8">
        <f t="shared" si="16"/>
        <v>5.0002147198532345</v>
      </c>
      <c r="I328" s="8">
        <f t="shared" si="17"/>
        <v>89.99960793198666</v>
      </c>
      <c r="J328" s="3" t="s">
        <v>508</v>
      </c>
      <c r="K328">
        <v>3780076921.9964495</v>
      </c>
      <c r="L328">
        <v>3780076923.0929761</v>
      </c>
      <c r="M328">
        <v>1.4360150098800659</v>
      </c>
      <c r="N328">
        <v>5.0469999313354492</v>
      </c>
      <c r="O328">
        <v>0</v>
      </c>
      <c r="P328" s="3" t="s">
        <v>508</v>
      </c>
      <c r="Q328" s="3" t="s">
        <v>516</v>
      </c>
      <c r="R328" s="3" t="s">
        <v>518</v>
      </c>
      <c r="S328" s="10">
        <v>22.015076000000001</v>
      </c>
      <c r="T328" s="12">
        <v>3.1781999999999998E-2</v>
      </c>
      <c r="U328" s="12">
        <v>-1.3129999999999999</v>
      </c>
      <c r="V328" s="12">
        <v>2.9330999999999999E-2</v>
      </c>
      <c r="W328">
        <v>0.15890799999999999</v>
      </c>
      <c r="X328">
        <v>-6.5650019999999998</v>
      </c>
      <c r="Y328">
        <v>0.14665300000000001</v>
      </c>
      <c r="Z328" s="3" t="s">
        <v>508</v>
      </c>
      <c r="AA328" s="3" t="s">
        <v>503</v>
      </c>
      <c r="AB328" s="3" t="s">
        <v>518</v>
      </c>
      <c r="AC328" s="3" t="s">
        <v>856</v>
      </c>
    </row>
    <row r="329" spans="1:29" x14ac:dyDescent="0.2">
      <c r="A329" s="3" t="s">
        <v>395</v>
      </c>
      <c r="B329">
        <v>3780076927.6380367</v>
      </c>
      <c r="C329" s="8">
        <f t="shared" si="15"/>
        <v>1915.9249577522278</v>
      </c>
      <c r="D329" s="3" t="s">
        <v>503</v>
      </c>
      <c r="E329" s="8">
        <v>397.99993351311161</v>
      </c>
      <c r="F329" s="8">
        <v>-452.39994058828637</v>
      </c>
      <c r="G329" s="8">
        <v>302.50012685909547</v>
      </c>
      <c r="H329" s="8">
        <f t="shared" si="16"/>
        <v>4.9999405887284487</v>
      </c>
      <c r="I329" s="8">
        <f t="shared" si="17"/>
        <v>89.999314126496003</v>
      </c>
      <c r="J329" s="3" t="s">
        <v>508</v>
      </c>
      <c r="K329">
        <v>3780076926.5365968</v>
      </c>
      <c r="L329">
        <v>3780076927.5850482</v>
      </c>
      <c r="M329">
        <v>1.4360150098800659</v>
      </c>
      <c r="N329">
        <v>5.0440001487731934</v>
      </c>
      <c r="O329">
        <v>0</v>
      </c>
      <c r="P329" s="3" t="s">
        <v>508</v>
      </c>
      <c r="Q329" s="3" t="s">
        <v>516</v>
      </c>
      <c r="R329" s="3" t="s">
        <v>518</v>
      </c>
      <c r="S329" s="10">
        <v>22.006464000000001</v>
      </c>
      <c r="T329" s="12">
        <v>3.5971000000000003E-2</v>
      </c>
      <c r="U329" s="12">
        <v>-1.2897749999999999</v>
      </c>
      <c r="V329" s="12">
        <v>2.7480999999999998E-2</v>
      </c>
      <c r="W329">
        <v>0.17985699999999999</v>
      </c>
      <c r="X329">
        <v>-6.4488770000000004</v>
      </c>
      <c r="Y329">
        <v>0.137403</v>
      </c>
      <c r="Z329" s="3" t="s">
        <v>508</v>
      </c>
      <c r="AA329" s="3" t="s">
        <v>503</v>
      </c>
      <c r="AB329" s="3" t="s">
        <v>518</v>
      </c>
      <c r="AC329" s="3" t="s">
        <v>857</v>
      </c>
    </row>
    <row r="330" spans="1:29" x14ac:dyDescent="0.2">
      <c r="A330" s="3" t="s">
        <v>396</v>
      </c>
      <c r="B330">
        <v>3780076932.0723343</v>
      </c>
      <c r="C330" s="8">
        <f t="shared" si="15"/>
        <v>1920.3592553138733</v>
      </c>
      <c r="D330" s="3" t="s">
        <v>503</v>
      </c>
      <c r="E330" s="8">
        <v>397.99991188871161</v>
      </c>
      <c r="F330" s="8">
        <v>-452.39985452988634</v>
      </c>
      <c r="G330" s="8">
        <v>307.50014075009545</v>
      </c>
      <c r="H330" s="8">
        <f t="shared" si="16"/>
        <v>4.9998545306627458</v>
      </c>
      <c r="I330" s="8">
        <f t="shared" si="17"/>
        <v>89.999066308592319</v>
      </c>
      <c r="J330" s="3" t="s">
        <v>508</v>
      </c>
      <c r="K330">
        <v>3780076930.9925642</v>
      </c>
      <c r="L330">
        <v>3780076932.0280409</v>
      </c>
      <c r="M330">
        <v>1.4360150098800659</v>
      </c>
      <c r="N330">
        <v>5.0440001487731934</v>
      </c>
      <c r="O330">
        <v>0</v>
      </c>
      <c r="P330" s="3" t="s">
        <v>508</v>
      </c>
      <c r="Q330" s="3" t="s">
        <v>516</v>
      </c>
      <c r="R330" s="3" t="s">
        <v>518</v>
      </c>
      <c r="S330" s="10">
        <v>21.958977999999998</v>
      </c>
      <c r="T330" s="12">
        <v>3.4118999999999997E-2</v>
      </c>
      <c r="U330" s="12">
        <v>-1.2656719999999999</v>
      </c>
      <c r="V330" s="12">
        <v>2.562E-2</v>
      </c>
      <c r="W330">
        <v>0.170595</v>
      </c>
      <c r="X330">
        <v>-6.3283610000000001</v>
      </c>
      <c r="Y330">
        <v>0.12810199999999999</v>
      </c>
      <c r="Z330" s="3" t="s">
        <v>508</v>
      </c>
      <c r="AA330" s="3" t="s">
        <v>503</v>
      </c>
      <c r="AB330" s="3" t="s">
        <v>518</v>
      </c>
      <c r="AC330" s="3" t="s">
        <v>858</v>
      </c>
    </row>
    <row r="331" spans="1:29" x14ac:dyDescent="0.2">
      <c r="A331" s="3" t="s">
        <v>397</v>
      </c>
      <c r="B331">
        <v>3780076936.6435566</v>
      </c>
      <c r="C331" s="8">
        <f t="shared" si="15"/>
        <v>1924.9304776191711</v>
      </c>
      <c r="D331" s="3" t="s">
        <v>503</v>
      </c>
      <c r="E331" s="8">
        <v>398.00021551031159</v>
      </c>
      <c r="F331" s="8">
        <v>-452.39976818408638</v>
      </c>
      <c r="G331" s="8">
        <v>312.50014696709547</v>
      </c>
      <c r="H331" s="8">
        <f t="shared" si="16"/>
        <v>4.9997681887310907</v>
      </c>
      <c r="I331" s="8">
        <f t="shared" si="17"/>
        <v>89.997606336966143</v>
      </c>
      <c r="J331" s="3" t="s">
        <v>508</v>
      </c>
      <c r="K331">
        <v>3780076935.4817705</v>
      </c>
      <c r="L331">
        <v>3780076936.5669241</v>
      </c>
      <c r="M331">
        <v>1.4360150098800659</v>
      </c>
      <c r="N331">
        <v>5.0469999313354492</v>
      </c>
      <c r="O331">
        <v>0</v>
      </c>
      <c r="P331" s="3" t="s">
        <v>508</v>
      </c>
      <c r="Q331" s="3" t="s">
        <v>516</v>
      </c>
      <c r="R331" s="3" t="s">
        <v>518</v>
      </c>
      <c r="S331" s="10">
        <v>21.89753</v>
      </c>
      <c r="T331" s="12">
        <v>2.9506999999999999E-2</v>
      </c>
      <c r="U331" s="12">
        <v>-1.2470870000000001</v>
      </c>
      <c r="V331" s="12">
        <v>2.4184000000000001E-2</v>
      </c>
      <c r="W331">
        <v>0.147536</v>
      </c>
      <c r="X331">
        <v>-6.235436</v>
      </c>
      <c r="Y331">
        <v>0.120919</v>
      </c>
      <c r="Z331" s="3" t="s">
        <v>508</v>
      </c>
      <c r="AA331" s="3" t="s">
        <v>503</v>
      </c>
      <c r="AB331" s="3" t="s">
        <v>518</v>
      </c>
      <c r="AC331" s="3" t="s">
        <v>859</v>
      </c>
    </row>
    <row r="332" spans="1:29" x14ac:dyDescent="0.2">
      <c r="A332" s="3" t="s">
        <v>398</v>
      </c>
      <c r="B332">
        <v>3780076941.0326786</v>
      </c>
      <c r="C332" s="8">
        <f t="shared" si="15"/>
        <v>1929.3195996284485</v>
      </c>
      <c r="D332" s="3" t="s">
        <v>503</v>
      </c>
      <c r="E332" s="8">
        <v>397.99999043491164</v>
      </c>
      <c r="F332" s="8">
        <v>-452.39993135848636</v>
      </c>
      <c r="G332" s="8">
        <v>317.50020690309549</v>
      </c>
      <c r="H332" s="8">
        <f t="shared" si="16"/>
        <v>4.9999313584955276</v>
      </c>
      <c r="I332" s="8">
        <f t="shared" si="17"/>
        <v>89.999966410375961</v>
      </c>
      <c r="J332" s="3" t="s">
        <v>508</v>
      </c>
      <c r="K332">
        <v>3780076939.9726233</v>
      </c>
      <c r="L332">
        <v>3780076940.9844337</v>
      </c>
      <c r="M332">
        <v>1.4360150098800659</v>
      </c>
      <c r="N332">
        <v>5.0430002212524414</v>
      </c>
      <c r="O332">
        <v>0</v>
      </c>
      <c r="P332" s="3" t="s">
        <v>508</v>
      </c>
      <c r="Q332" s="3" t="s">
        <v>516</v>
      </c>
      <c r="R332" s="3" t="s">
        <v>518</v>
      </c>
      <c r="S332" s="10">
        <v>21.864384000000001</v>
      </c>
      <c r="T332" s="12">
        <v>2.5811000000000001E-2</v>
      </c>
      <c r="U332" s="12">
        <v>-1.234669</v>
      </c>
      <c r="V332" s="12">
        <v>2.3261E-2</v>
      </c>
      <c r="W332">
        <v>0.129055</v>
      </c>
      <c r="X332">
        <v>-6.173343</v>
      </c>
      <c r="Y332">
        <v>0.116303</v>
      </c>
      <c r="Z332" s="3" t="s">
        <v>508</v>
      </c>
      <c r="AA332" s="3" t="s">
        <v>503</v>
      </c>
      <c r="AB332" s="3" t="s">
        <v>518</v>
      </c>
      <c r="AC332" s="3" t="s">
        <v>860</v>
      </c>
    </row>
    <row r="333" spans="1:29" x14ac:dyDescent="0.2">
      <c r="A333" s="3" t="s">
        <v>399</v>
      </c>
      <c r="B333">
        <v>3780076945.5659742</v>
      </c>
      <c r="C333" s="8">
        <f t="shared" si="15"/>
        <v>1933.8528952598572</v>
      </c>
      <c r="D333" s="3" t="s">
        <v>503</v>
      </c>
      <c r="E333" s="8">
        <v>397.99989326811163</v>
      </c>
      <c r="F333" s="8">
        <v>-452.40002535868632</v>
      </c>
      <c r="G333" s="8">
        <v>322.5000587380955</v>
      </c>
      <c r="H333" s="8">
        <f t="shared" si="16"/>
        <v>5.0000253598255071</v>
      </c>
      <c r="I333" s="8">
        <f t="shared" si="17"/>
        <v>89.99885296763361</v>
      </c>
      <c r="J333" s="3" t="s">
        <v>508</v>
      </c>
      <c r="K333">
        <v>3780076944.4428425</v>
      </c>
      <c r="L333">
        <v>3780076945.4855375</v>
      </c>
      <c r="M333">
        <v>1.4360150098800659</v>
      </c>
      <c r="N333">
        <v>5.0520000457763672</v>
      </c>
      <c r="O333">
        <v>0</v>
      </c>
      <c r="P333" s="3" t="s">
        <v>508</v>
      </c>
      <c r="Q333" s="3" t="s">
        <v>516</v>
      </c>
      <c r="R333" s="3" t="s">
        <v>518</v>
      </c>
      <c r="S333" s="10">
        <v>21.87096</v>
      </c>
      <c r="T333" s="12">
        <v>2.4722999999999998E-2</v>
      </c>
      <c r="U333" s="12">
        <v>-1.225552</v>
      </c>
      <c r="V333" s="12">
        <v>2.2613999999999999E-2</v>
      </c>
      <c r="W333">
        <v>0.123617</v>
      </c>
      <c r="X333">
        <v>-6.1277600000000003</v>
      </c>
      <c r="Y333">
        <v>0.113068</v>
      </c>
      <c r="Z333" s="3" t="s">
        <v>508</v>
      </c>
      <c r="AA333" s="3" t="s">
        <v>503</v>
      </c>
      <c r="AB333" s="3" t="s">
        <v>518</v>
      </c>
      <c r="AC333" s="3" t="s">
        <v>861</v>
      </c>
    </row>
    <row r="334" spans="1:29" x14ac:dyDescent="0.2">
      <c r="A334" s="3" t="s">
        <v>400</v>
      </c>
      <c r="B334">
        <v>3780076950.1158514</v>
      </c>
      <c r="C334" s="8">
        <f t="shared" si="15"/>
        <v>1938.4027724266052</v>
      </c>
      <c r="D334" s="3" t="s">
        <v>503</v>
      </c>
      <c r="E334" s="8">
        <v>397.99992934031161</v>
      </c>
      <c r="F334" s="8">
        <v>-452.40014594828637</v>
      </c>
      <c r="G334" s="8">
        <v>327.50017359909549</v>
      </c>
      <c r="H334" s="8">
        <f t="shared" si="16"/>
        <v>5.0001459487856525</v>
      </c>
      <c r="I334" s="8">
        <f t="shared" si="17"/>
        <v>89.999266342377112</v>
      </c>
      <c r="J334" s="3" t="s">
        <v>508</v>
      </c>
      <c r="K334">
        <v>3780076948.9518247</v>
      </c>
      <c r="L334">
        <v>3780076950.0358849</v>
      </c>
      <c r="M334">
        <v>1.4360150098800659</v>
      </c>
      <c r="N334">
        <v>5.0460000038146973</v>
      </c>
      <c r="O334">
        <v>0</v>
      </c>
      <c r="P334" s="3" t="s">
        <v>508</v>
      </c>
      <c r="Q334" s="3" t="s">
        <v>516</v>
      </c>
      <c r="R334" s="3" t="s">
        <v>518</v>
      </c>
      <c r="S334" s="10">
        <v>21.855518</v>
      </c>
      <c r="T334" s="12">
        <v>2.6082999999999999E-2</v>
      </c>
      <c r="U334" s="12">
        <v>-1.2153959999999999</v>
      </c>
      <c r="V334" s="12">
        <v>2.2110000000000001E-2</v>
      </c>
      <c r="W334">
        <v>0.130414</v>
      </c>
      <c r="X334">
        <v>-6.0769780000000004</v>
      </c>
      <c r="Y334">
        <v>0.110552</v>
      </c>
      <c r="Z334" s="3" t="s">
        <v>508</v>
      </c>
      <c r="AA334" s="3" t="s">
        <v>503</v>
      </c>
      <c r="AB334" s="3" t="s">
        <v>518</v>
      </c>
      <c r="AC334" s="3" t="s">
        <v>862</v>
      </c>
    </row>
    <row r="335" spans="1:29" x14ac:dyDescent="0.2">
      <c r="A335" s="3" t="s">
        <v>401</v>
      </c>
      <c r="B335">
        <v>3780076954.5371962</v>
      </c>
      <c r="C335" s="8">
        <f t="shared" si="15"/>
        <v>1942.8241171836853</v>
      </c>
      <c r="D335" s="3" t="s">
        <v>503</v>
      </c>
      <c r="E335" s="8">
        <v>398.0001067627116</v>
      </c>
      <c r="F335" s="8">
        <v>-452.39982783121974</v>
      </c>
      <c r="G335" s="8">
        <v>332.50010275409551</v>
      </c>
      <c r="H335" s="8">
        <f t="shared" si="16"/>
        <v>4.9998278323596281</v>
      </c>
      <c r="I335" s="8">
        <f t="shared" si="17"/>
        <v>89.998852566094016</v>
      </c>
      <c r="J335" s="3" t="s">
        <v>508</v>
      </c>
      <c r="K335">
        <v>3780076953.4575577</v>
      </c>
      <c r="L335">
        <v>3780076954.4909744</v>
      </c>
      <c r="M335">
        <v>1.4360150098800659</v>
      </c>
      <c r="N335">
        <v>5.0469999313354492</v>
      </c>
      <c r="O335">
        <v>0</v>
      </c>
      <c r="P335" s="3" t="s">
        <v>508</v>
      </c>
      <c r="Q335" s="3" t="s">
        <v>516</v>
      </c>
      <c r="R335" s="3" t="s">
        <v>518</v>
      </c>
      <c r="S335" s="10">
        <v>21.834264000000001</v>
      </c>
      <c r="T335" s="12">
        <v>2.9526E-2</v>
      </c>
      <c r="U335" s="12">
        <v>-1.2030369999999999</v>
      </c>
      <c r="V335" s="12">
        <v>2.1548999999999999E-2</v>
      </c>
      <c r="W335">
        <v>0.14762900000000001</v>
      </c>
      <c r="X335">
        <v>-6.0151859999999999</v>
      </c>
      <c r="Y335">
        <v>0.10774400000000001</v>
      </c>
      <c r="Z335" s="3" t="s">
        <v>508</v>
      </c>
      <c r="AA335" s="3" t="s">
        <v>503</v>
      </c>
      <c r="AB335" s="3" t="s">
        <v>518</v>
      </c>
      <c r="AC335" s="3" t="s">
        <v>863</v>
      </c>
    </row>
    <row r="336" spans="1:29" x14ac:dyDescent="0.2">
      <c r="A336" s="3" t="s">
        <v>402</v>
      </c>
      <c r="B336">
        <v>3780076959.0127487</v>
      </c>
      <c r="C336" s="8">
        <f t="shared" si="15"/>
        <v>1947.2996697425842</v>
      </c>
      <c r="D336" s="3" t="s">
        <v>503</v>
      </c>
      <c r="E336" s="8">
        <v>397.99975595751158</v>
      </c>
      <c r="F336" s="8">
        <v>-452.3999277232864</v>
      </c>
      <c r="G336" s="8">
        <v>337.5002536110955</v>
      </c>
      <c r="H336" s="8">
        <f t="shared" si="16"/>
        <v>4.9999277292421782</v>
      </c>
      <c r="I336" s="8">
        <f t="shared" si="17"/>
        <v>89.997279456105232</v>
      </c>
      <c r="J336" s="3" t="s">
        <v>508</v>
      </c>
      <c r="K336">
        <v>3780076957.9271064</v>
      </c>
      <c r="L336">
        <v>3780076958.969461</v>
      </c>
      <c r="M336">
        <v>1.4360150098800659</v>
      </c>
      <c r="N336">
        <v>5.0489997863769531</v>
      </c>
      <c r="O336">
        <v>0</v>
      </c>
      <c r="P336" s="3" t="s">
        <v>508</v>
      </c>
      <c r="Q336" s="3" t="s">
        <v>516</v>
      </c>
      <c r="R336" s="3" t="s">
        <v>518</v>
      </c>
      <c r="S336" s="10">
        <v>21.82621</v>
      </c>
      <c r="T336" s="12">
        <v>3.4546E-2</v>
      </c>
      <c r="U336" s="12">
        <v>-1.1858930000000001</v>
      </c>
      <c r="V336" s="12">
        <v>2.0967E-2</v>
      </c>
      <c r="W336">
        <v>0.172732</v>
      </c>
      <c r="X336">
        <v>-5.9294669999999998</v>
      </c>
      <c r="Y336">
        <v>0.104833</v>
      </c>
      <c r="Z336" s="3" t="s">
        <v>508</v>
      </c>
      <c r="AA336" s="3" t="s">
        <v>503</v>
      </c>
      <c r="AB336" s="3" t="s">
        <v>518</v>
      </c>
      <c r="AC336" s="3" t="s">
        <v>864</v>
      </c>
    </row>
    <row r="337" spans="1:29" x14ac:dyDescent="0.2">
      <c r="A337" s="3" t="s">
        <v>403</v>
      </c>
      <c r="B337">
        <v>3780076963.5961442</v>
      </c>
      <c r="C337" s="8">
        <f t="shared" si="15"/>
        <v>1951.8830652236938</v>
      </c>
      <c r="D337" s="3" t="s">
        <v>503</v>
      </c>
      <c r="E337" s="8">
        <v>397.99979962511162</v>
      </c>
      <c r="F337" s="8">
        <v>-452.40010856888637</v>
      </c>
      <c r="G337" s="8">
        <v>342.50012565609552</v>
      </c>
      <c r="H337" s="8">
        <f t="shared" si="16"/>
        <v>5.0001085729013122</v>
      </c>
      <c r="I337" s="8">
        <f t="shared" si="17"/>
        <v>89.997779940645486</v>
      </c>
      <c r="J337" s="3" t="s">
        <v>508</v>
      </c>
      <c r="K337">
        <v>3780076962.4149351</v>
      </c>
      <c r="L337">
        <v>3780076963.5081887</v>
      </c>
      <c r="M337">
        <v>1.4360150098800659</v>
      </c>
      <c r="N337">
        <v>5.0469999313354492</v>
      </c>
      <c r="O337">
        <v>0</v>
      </c>
      <c r="P337" s="3" t="s">
        <v>508</v>
      </c>
      <c r="Q337" s="3" t="s">
        <v>516</v>
      </c>
      <c r="R337" s="3" t="s">
        <v>518</v>
      </c>
      <c r="S337" s="10">
        <v>21.830535999999999</v>
      </c>
      <c r="T337" s="12">
        <v>4.0252000000000003E-2</v>
      </c>
      <c r="U337" s="12">
        <v>-1.1623680000000001</v>
      </c>
      <c r="V337" s="12">
        <v>2.0216000000000001E-2</v>
      </c>
      <c r="W337">
        <v>0.20125799999999999</v>
      </c>
      <c r="X337">
        <v>-5.8118420000000004</v>
      </c>
      <c r="Y337">
        <v>0.101081</v>
      </c>
      <c r="Z337" s="3" t="s">
        <v>508</v>
      </c>
      <c r="AA337" s="3" t="s">
        <v>503</v>
      </c>
      <c r="AB337" s="3" t="s">
        <v>518</v>
      </c>
      <c r="AC337" s="3" t="s">
        <v>865</v>
      </c>
    </row>
    <row r="338" spans="1:29" x14ac:dyDescent="0.2">
      <c r="A338" s="3" t="s">
        <v>404</v>
      </c>
      <c r="B338">
        <v>3780076970.0886879</v>
      </c>
      <c r="C338" s="8">
        <f t="shared" si="15"/>
        <v>1958.375608921051</v>
      </c>
      <c r="D338" s="3" t="s">
        <v>503</v>
      </c>
      <c r="E338" s="8">
        <v>397.99979962511162</v>
      </c>
      <c r="F338" s="8">
        <v>-457.39985341088635</v>
      </c>
      <c r="G338" s="8">
        <v>342.50012565609552</v>
      </c>
      <c r="H338" s="8">
        <f t="shared" si="16"/>
        <v>9.9998534128939074</v>
      </c>
      <c r="I338" s="8">
        <f t="shared" si="17"/>
        <v>89.99892793847043</v>
      </c>
      <c r="J338" s="3" t="s">
        <v>508</v>
      </c>
      <c r="K338">
        <v>3780076969.0602632</v>
      </c>
      <c r="L338">
        <v>3780076970.0517006</v>
      </c>
      <c r="M338">
        <v>1.4360150098800659</v>
      </c>
      <c r="N338">
        <v>5.0460000038146973</v>
      </c>
      <c r="O338">
        <v>0</v>
      </c>
      <c r="P338" s="3" t="s">
        <v>508</v>
      </c>
      <c r="Q338" s="3" t="s">
        <v>516</v>
      </c>
      <c r="R338" s="3" t="s">
        <v>518</v>
      </c>
      <c r="S338" s="10">
        <v>21.807137999999998</v>
      </c>
      <c r="T338" s="12">
        <v>6.8715999999999999E-2</v>
      </c>
      <c r="U338" s="12">
        <v>-1.1859489999999999</v>
      </c>
      <c r="V338" s="12">
        <v>2.2488999999999999E-2</v>
      </c>
      <c r="W338">
        <v>0.34357900000000002</v>
      </c>
      <c r="X338">
        <v>-5.9297430000000002</v>
      </c>
      <c r="Y338">
        <v>0.112446</v>
      </c>
      <c r="Z338" s="3" t="s">
        <v>508</v>
      </c>
      <c r="AA338" s="3" t="s">
        <v>503</v>
      </c>
      <c r="AB338" s="3" t="s">
        <v>518</v>
      </c>
      <c r="AC338" s="3" t="s">
        <v>866</v>
      </c>
    </row>
    <row r="339" spans="1:29" x14ac:dyDescent="0.2">
      <c r="A339" s="3" t="s">
        <v>405</v>
      </c>
      <c r="B339">
        <v>3780076974.461205</v>
      </c>
      <c r="C339" s="8">
        <f t="shared" si="15"/>
        <v>1962.7481260299683</v>
      </c>
      <c r="D339" s="3" t="s">
        <v>503</v>
      </c>
      <c r="E339" s="8">
        <v>397.99975595751158</v>
      </c>
      <c r="F339" s="8">
        <v>-457.40017256528631</v>
      </c>
      <c r="G339" s="8">
        <v>337.5002536110955</v>
      </c>
      <c r="H339" s="8">
        <f t="shared" si="16"/>
        <v>10.000172568264119</v>
      </c>
      <c r="I339" s="8">
        <f t="shared" si="17"/>
        <v>89.998677782299183</v>
      </c>
      <c r="J339" s="3" t="s">
        <v>508</v>
      </c>
      <c r="K339">
        <v>3780076973.4327874</v>
      </c>
      <c r="L339">
        <v>3780076974.4242258</v>
      </c>
      <c r="M339">
        <v>1.4360150098800659</v>
      </c>
      <c r="N339">
        <v>5.0469999313354492</v>
      </c>
      <c r="O339">
        <v>0</v>
      </c>
      <c r="P339" s="3" t="s">
        <v>508</v>
      </c>
      <c r="Q339" s="3" t="s">
        <v>516</v>
      </c>
      <c r="R339" s="3" t="s">
        <v>518</v>
      </c>
      <c r="S339" s="10">
        <v>21.784624000000001</v>
      </c>
      <c r="T339" s="12">
        <v>5.5288999999999998E-2</v>
      </c>
      <c r="U339" s="12">
        <v>-1.2112309999999999</v>
      </c>
      <c r="V339" s="12">
        <v>2.3462E-2</v>
      </c>
      <c r="W339">
        <v>0.276445</v>
      </c>
      <c r="X339">
        <v>-6.0561550000000004</v>
      </c>
      <c r="Y339">
        <v>0.11731</v>
      </c>
      <c r="Z339" s="3" t="s">
        <v>508</v>
      </c>
      <c r="AA339" s="3" t="s">
        <v>503</v>
      </c>
      <c r="AB339" s="3" t="s">
        <v>518</v>
      </c>
      <c r="AC339" s="3" t="s">
        <v>867</v>
      </c>
    </row>
    <row r="340" spans="1:29" x14ac:dyDescent="0.2">
      <c r="A340" s="3" t="s">
        <v>406</v>
      </c>
      <c r="B340">
        <v>3780076979.056489</v>
      </c>
      <c r="C340" s="8">
        <f t="shared" si="15"/>
        <v>1967.3434100151062</v>
      </c>
      <c r="D340" s="3" t="s">
        <v>503</v>
      </c>
      <c r="E340" s="8">
        <v>398.0001067627116</v>
      </c>
      <c r="F340" s="8">
        <v>-457.40007267321977</v>
      </c>
      <c r="G340" s="8">
        <v>332.50010275409551</v>
      </c>
      <c r="H340" s="8">
        <f t="shared" si="16"/>
        <v>10.000072673789699</v>
      </c>
      <c r="I340" s="8">
        <f t="shared" si="17"/>
        <v>89.999464318462458</v>
      </c>
      <c r="J340" s="3" t="s">
        <v>508</v>
      </c>
      <c r="K340">
        <v>3780076977.871819</v>
      </c>
      <c r="L340">
        <v>3780076978.9779153</v>
      </c>
      <c r="M340">
        <v>1.4360150098800659</v>
      </c>
      <c r="N340">
        <v>5.0520000457763672</v>
      </c>
      <c r="O340">
        <v>0</v>
      </c>
      <c r="P340" s="3" t="s">
        <v>508</v>
      </c>
      <c r="Q340" s="3" t="s">
        <v>516</v>
      </c>
      <c r="R340" s="3" t="s">
        <v>518</v>
      </c>
      <c r="S340" s="10">
        <v>21.789919999999999</v>
      </c>
      <c r="T340" s="12">
        <v>4.3901999999999997E-2</v>
      </c>
      <c r="U340" s="12">
        <v>-1.228297</v>
      </c>
      <c r="V340" s="12">
        <v>2.4052E-2</v>
      </c>
      <c r="W340">
        <v>0.21951000000000001</v>
      </c>
      <c r="X340">
        <v>-6.1414850000000003</v>
      </c>
      <c r="Y340">
        <v>0.120258</v>
      </c>
      <c r="Z340" s="3" t="s">
        <v>508</v>
      </c>
      <c r="AA340" s="3" t="s">
        <v>503</v>
      </c>
      <c r="AB340" s="3" t="s">
        <v>518</v>
      </c>
      <c r="AC340" s="3" t="s">
        <v>868</v>
      </c>
    </row>
    <row r="341" spans="1:29" x14ac:dyDescent="0.2">
      <c r="A341" s="3" t="s">
        <v>407</v>
      </c>
      <c r="B341">
        <v>3780076983.4401321</v>
      </c>
      <c r="C341" s="8">
        <f t="shared" si="15"/>
        <v>1971.7270531654358</v>
      </c>
      <c r="D341" s="3" t="s">
        <v>503</v>
      </c>
      <c r="E341" s="8">
        <v>397.99992934031161</v>
      </c>
      <c r="F341" s="8">
        <v>-457.39989079028635</v>
      </c>
      <c r="G341" s="8">
        <v>327.50017359909549</v>
      </c>
      <c r="H341" s="8">
        <f t="shared" si="16"/>
        <v>9.9998907905360142</v>
      </c>
      <c r="I341" s="8">
        <f t="shared" si="17"/>
        <v>89.999671164856053</v>
      </c>
      <c r="J341" s="3" t="s">
        <v>508</v>
      </c>
      <c r="K341">
        <v>3780076982.3726912</v>
      </c>
      <c r="L341">
        <v>3780076983.3988466</v>
      </c>
      <c r="M341">
        <v>1.4360150098800659</v>
      </c>
      <c r="N341">
        <v>5.0440001487731934</v>
      </c>
      <c r="O341">
        <v>0</v>
      </c>
      <c r="P341" s="3" t="s">
        <v>508</v>
      </c>
      <c r="Q341" s="3" t="s">
        <v>516</v>
      </c>
      <c r="R341" s="3" t="s">
        <v>518</v>
      </c>
      <c r="S341" s="10">
        <v>21.815003999999998</v>
      </c>
      <c r="T341" s="12">
        <v>3.6151000000000003E-2</v>
      </c>
      <c r="U341" s="12">
        <v>-1.239217</v>
      </c>
      <c r="V341" s="12">
        <v>2.4399000000000001E-2</v>
      </c>
      <c r="W341">
        <v>0.180753</v>
      </c>
      <c r="X341">
        <v>-6.1960860000000002</v>
      </c>
      <c r="Y341">
        <v>0.12199400000000001</v>
      </c>
      <c r="Z341" s="3" t="s">
        <v>508</v>
      </c>
      <c r="AA341" s="3" t="s">
        <v>503</v>
      </c>
      <c r="AB341" s="3" t="s">
        <v>518</v>
      </c>
      <c r="AC341" s="3" t="s">
        <v>869</v>
      </c>
    </row>
    <row r="342" spans="1:29" x14ac:dyDescent="0.2">
      <c r="A342" s="3" t="s">
        <v>408</v>
      </c>
      <c r="B342">
        <v>3780076987.9661264</v>
      </c>
      <c r="C342" s="8">
        <f t="shared" si="15"/>
        <v>1976.2530474662781</v>
      </c>
      <c r="D342" s="3" t="s">
        <v>503</v>
      </c>
      <c r="E342" s="8">
        <v>397.99989326811163</v>
      </c>
      <c r="F342" s="8">
        <v>-457.39977020068636</v>
      </c>
      <c r="G342" s="8">
        <v>322.5000587380955</v>
      </c>
      <c r="H342" s="8">
        <f t="shared" si="16"/>
        <v>9.9997702012559824</v>
      </c>
      <c r="I342" s="8">
        <f t="shared" si="17"/>
        <v>89.999464476568036</v>
      </c>
      <c r="J342" s="3" t="s">
        <v>508</v>
      </c>
      <c r="K342">
        <v>3780076986.8674178</v>
      </c>
      <c r="L342">
        <v>3780076987.9175167</v>
      </c>
      <c r="M342">
        <v>1.4360150098800659</v>
      </c>
      <c r="N342">
        <v>5.0460000038146973</v>
      </c>
      <c r="O342">
        <v>0</v>
      </c>
      <c r="P342" s="3" t="s">
        <v>508</v>
      </c>
      <c r="Q342" s="3" t="s">
        <v>516</v>
      </c>
      <c r="R342" s="3" t="s">
        <v>518</v>
      </c>
      <c r="S342" s="10">
        <v>21.812650000000001</v>
      </c>
      <c r="T342" s="12">
        <v>3.3153000000000002E-2</v>
      </c>
      <c r="U342" s="12">
        <v>-1.246653</v>
      </c>
      <c r="V342" s="12">
        <v>2.4718E-2</v>
      </c>
      <c r="W342">
        <v>0.16576299999999999</v>
      </c>
      <c r="X342">
        <v>-6.2332669999999997</v>
      </c>
      <c r="Y342">
        <v>0.12359000000000001</v>
      </c>
      <c r="Z342" s="3" t="s">
        <v>508</v>
      </c>
      <c r="AA342" s="3" t="s">
        <v>503</v>
      </c>
      <c r="AB342" s="3" t="s">
        <v>518</v>
      </c>
      <c r="AC342" s="3" t="s">
        <v>870</v>
      </c>
    </row>
    <row r="343" spans="1:29" x14ac:dyDescent="0.2">
      <c r="A343" s="3" t="s">
        <v>409</v>
      </c>
      <c r="B343">
        <v>3780076992.5617671</v>
      </c>
      <c r="C343" s="8">
        <f t="shared" si="15"/>
        <v>1980.8486881256104</v>
      </c>
      <c r="D343" s="3" t="s">
        <v>503</v>
      </c>
      <c r="E343" s="8">
        <v>397.99999043491164</v>
      </c>
      <c r="F343" s="8">
        <v>-457.40017620048638</v>
      </c>
      <c r="G343" s="8">
        <v>317.50020690309549</v>
      </c>
      <c r="H343" s="8">
        <f t="shared" si="16"/>
        <v>10.000176200490982</v>
      </c>
      <c r="I343" s="8">
        <f t="shared" si="17"/>
        <v>90.00002121681203</v>
      </c>
      <c r="J343" s="3" t="s">
        <v>508</v>
      </c>
      <c r="K343">
        <v>3780076991.3903599</v>
      </c>
      <c r="L343">
        <v>3780076992.481791</v>
      </c>
      <c r="M343">
        <v>1.4360150098800659</v>
      </c>
      <c r="N343">
        <v>5.0510001182556152</v>
      </c>
      <c r="O343">
        <v>0</v>
      </c>
      <c r="P343" s="3" t="s">
        <v>508</v>
      </c>
      <c r="Q343" s="3" t="s">
        <v>516</v>
      </c>
      <c r="R343" s="3" t="s">
        <v>518</v>
      </c>
      <c r="S343" s="10">
        <v>21.786843999999999</v>
      </c>
      <c r="T343" s="12">
        <v>3.6058E-2</v>
      </c>
      <c r="U343" s="12">
        <v>-1.253692</v>
      </c>
      <c r="V343" s="12">
        <v>2.5094000000000002E-2</v>
      </c>
      <c r="W343">
        <v>0.180289</v>
      </c>
      <c r="X343">
        <v>-6.2684620000000004</v>
      </c>
      <c r="Y343">
        <v>0.125471</v>
      </c>
      <c r="Z343" s="3" t="s">
        <v>508</v>
      </c>
      <c r="AA343" s="3" t="s">
        <v>503</v>
      </c>
      <c r="AB343" s="3" t="s">
        <v>518</v>
      </c>
      <c r="AC343" s="3" t="s">
        <v>871</v>
      </c>
    </row>
    <row r="344" spans="1:29" x14ac:dyDescent="0.2">
      <c r="A344" s="3" t="s">
        <v>410</v>
      </c>
      <c r="B344">
        <v>3780076996.9861007</v>
      </c>
      <c r="C344" s="8">
        <f t="shared" si="15"/>
        <v>1985.273021697998</v>
      </c>
      <c r="D344" s="3" t="s">
        <v>503</v>
      </c>
      <c r="E344" s="8">
        <v>398.00021551031159</v>
      </c>
      <c r="F344" s="8">
        <v>-457.40001302608636</v>
      </c>
      <c r="G344" s="8">
        <v>312.50014696709547</v>
      </c>
      <c r="H344" s="8">
        <f t="shared" si="16"/>
        <v>10.00001302840861</v>
      </c>
      <c r="I344" s="8">
        <f t="shared" si="17"/>
        <v>89.998841237248158</v>
      </c>
      <c r="J344" s="3" t="s">
        <v>508</v>
      </c>
      <c r="K344">
        <v>3780076995.9035935</v>
      </c>
      <c r="L344">
        <v>3780076996.9392786</v>
      </c>
      <c r="M344">
        <v>1.4360150098800659</v>
      </c>
      <c r="N344">
        <v>5.0520000457763672</v>
      </c>
      <c r="O344">
        <v>0</v>
      </c>
      <c r="P344" s="3" t="s">
        <v>508</v>
      </c>
      <c r="Q344" s="3" t="s">
        <v>516</v>
      </c>
      <c r="R344" s="3" t="s">
        <v>518</v>
      </c>
      <c r="S344" s="10">
        <v>21.776710000000001</v>
      </c>
      <c r="T344" s="12">
        <v>4.6084E-2</v>
      </c>
      <c r="U344" s="12">
        <v>-1.2660309999999999</v>
      </c>
      <c r="V344" s="12">
        <v>2.6068000000000001E-2</v>
      </c>
      <c r="W344">
        <v>0.23042099999999999</v>
      </c>
      <c r="X344">
        <v>-6.3301550000000004</v>
      </c>
      <c r="Y344">
        <v>0.13034000000000001</v>
      </c>
      <c r="Z344" s="3" t="s">
        <v>508</v>
      </c>
      <c r="AA344" s="3" t="s">
        <v>503</v>
      </c>
      <c r="AB344" s="3" t="s">
        <v>518</v>
      </c>
      <c r="AC344" s="3" t="s">
        <v>872</v>
      </c>
    </row>
    <row r="345" spans="1:29" x14ac:dyDescent="0.2">
      <c r="A345" s="3" t="s">
        <v>411</v>
      </c>
      <c r="B345">
        <v>3780077001.434999</v>
      </c>
      <c r="C345" s="8">
        <f t="shared" si="15"/>
        <v>1989.7219200134277</v>
      </c>
      <c r="D345" s="3" t="s">
        <v>503</v>
      </c>
      <c r="E345" s="8">
        <v>397.99991188871161</v>
      </c>
      <c r="F345" s="8">
        <v>-457.40009937188637</v>
      </c>
      <c r="G345" s="8">
        <v>307.50014075009545</v>
      </c>
      <c r="H345" s="8">
        <f t="shared" si="16"/>
        <v>10.000099372274569</v>
      </c>
      <c r="I345" s="8">
        <f t="shared" si="17"/>
        <v>89.999571183907079</v>
      </c>
      <c r="J345" s="3" t="s">
        <v>508</v>
      </c>
      <c r="K345">
        <v>3780077000.3561354</v>
      </c>
      <c r="L345">
        <v>3780077001.3877554</v>
      </c>
      <c r="M345">
        <v>1.4360150098800659</v>
      </c>
      <c r="N345">
        <v>5.0440001487731934</v>
      </c>
      <c r="O345">
        <v>0</v>
      </c>
      <c r="P345" s="3" t="s">
        <v>508</v>
      </c>
      <c r="Q345" s="3" t="s">
        <v>516</v>
      </c>
      <c r="R345" s="3" t="s">
        <v>518</v>
      </c>
      <c r="S345" s="10">
        <v>21.764081999999998</v>
      </c>
      <c r="T345" s="12">
        <v>6.1338999999999998E-2</v>
      </c>
      <c r="U345" s="12">
        <v>-1.2900469999999999</v>
      </c>
      <c r="V345" s="12">
        <v>2.7949000000000002E-2</v>
      </c>
      <c r="W345">
        <v>0.306695</v>
      </c>
      <c r="X345">
        <v>-6.4502329999999999</v>
      </c>
      <c r="Y345">
        <v>0.13974300000000001</v>
      </c>
      <c r="Z345" s="3" t="s">
        <v>508</v>
      </c>
      <c r="AA345" s="3" t="s">
        <v>503</v>
      </c>
      <c r="AB345" s="3" t="s">
        <v>518</v>
      </c>
      <c r="AC345" s="3" t="s">
        <v>873</v>
      </c>
    </row>
    <row r="346" spans="1:29" x14ac:dyDescent="0.2">
      <c r="A346" s="3" t="s">
        <v>412</v>
      </c>
      <c r="B346">
        <v>3780077005.966104</v>
      </c>
      <c r="C346" s="8">
        <f t="shared" si="15"/>
        <v>1994.2530250549316</v>
      </c>
      <c r="D346" s="3" t="s">
        <v>503</v>
      </c>
      <c r="E346" s="8">
        <v>397.99993351311161</v>
      </c>
      <c r="F346" s="8">
        <v>-457.40018543028634</v>
      </c>
      <c r="G346" s="8">
        <v>302.50012685909547</v>
      </c>
      <c r="H346" s="8">
        <f t="shared" si="16"/>
        <v>10.000185430507386</v>
      </c>
      <c r="I346" s="8">
        <f t="shared" si="17"/>
        <v>89.999695084744246</v>
      </c>
      <c r="J346" s="3" t="s">
        <v>508</v>
      </c>
      <c r="K346">
        <v>3780077004.8023415</v>
      </c>
      <c r="L346">
        <v>3780077005.8891344</v>
      </c>
      <c r="M346">
        <v>1.4360150098800659</v>
      </c>
      <c r="N346">
        <v>5.0510001182556152</v>
      </c>
      <c r="O346">
        <v>0</v>
      </c>
      <c r="P346" s="3" t="s">
        <v>508</v>
      </c>
      <c r="Q346" s="3" t="s">
        <v>516</v>
      </c>
      <c r="R346" s="3" t="s">
        <v>518</v>
      </c>
      <c r="S346" s="10">
        <v>21.740414000000001</v>
      </c>
      <c r="T346" s="12">
        <v>7.0716000000000001E-2</v>
      </c>
      <c r="U346" s="12">
        <v>-1.330721</v>
      </c>
      <c r="V346" s="12">
        <v>3.0869000000000001E-2</v>
      </c>
      <c r="W346">
        <v>0.35357899999999998</v>
      </c>
      <c r="X346">
        <v>-6.6536030000000004</v>
      </c>
      <c r="Y346">
        <v>0.15434700000000001</v>
      </c>
      <c r="Z346" s="3" t="s">
        <v>508</v>
      </c>
      <c r="AA346" s="3" t="s">
        <v>503</v>
      </c>
      <c r="AB346" s="3" t="s">
        <v>518</v>
      </c>
      <c r="AC346" s="3" t="s">
        <v>874</v>
      </c>
    </row>
    <row r="347" spans="1:29" x14ac:dyDescent="0.2">
      <c r="A347" s="3" t="s">
        <v>413</v>
      </c>
      <c r="B347">
        <v>3780077010.2987304</v>
      </c>
      <c r="C347" s="8">
        <f t="shared" si="15"/>
        <v>1998.5856513977051</v>
      </c>
      <c r="D347" s="3" t="s">
        <v>503</v>
      </c>
      <c r="E347" s="8">
        <v>397.9999591499116</v>
      </c>
      <c r="F347" s="8">
        <v>-457.39995956168639</v>
      </c>
      <c r="G347" s="8">
        <v>297.50018260209549</v>
      </c>
      <c r="H347" s="8">
        <f t="shared" si="16"/>
        <v>9.9999595617698471</v>
      </c>
      <c r="I347" s="8">
        <f t="shared" si="17"/>
        <v>89.999841964902117</v>
      </c>
      <c r="J347" s="3" t="s">
        <v>508</v>
      </c>
      <c r="K347">
        <v>3780077009.2474198</v>
      </c>
      <c r="L347">
        <v>3780077010.2617521</v>
      </c>
      <c r="M347">
        <v>1.4360150098800659</v>
      </c>
      <c r="N347">
        <v>5.0520000457763672</v>
      </c>
      <c r="O347">
        <v>0</v>
      </c>
      <c r="P347" s="3" t="s">
        <v>508</v>
      </c>
      <c r="Q347" s="3" t="s">
        <v>516</v>
      </c>
      <c r="R347" s="3" t="s">
        <v>518</v>
      </c>
      <c r="S347" s="10">
        <v>21.726465999999999</v>
      </c>
      <c r="T347" s="12">
        <v>6.0304999999999997E-2</v>
      </c>
      <c r="U347" s="12">
        <v>-1.375515</v>
      </c>
      <c r="V347" s="12">
        <v>3.4456000000000001E-2</v>
      </c>
      <c r="W347">
        <v>0.30152499999999999</v>
      </c>
      <c r="X347">
        <v>-6.8775769999999996</v>
      </c>
      <c r="Y347">
        <v>0.17228099999999999</v>
      </c>
      <c r="Z347" s="3" t="s">
        <v>508</v>
      </c>
      <c r="AA347" s="3" t="s">
        <v>503</v>
      </c>
      <c r="AB347" s="3" t="s">
        <v>518</v>
      </c>
      <c r="AC347" s="3" t="s">
        <v>875</v>
      </c>
    </row>
    <row r="348" spans="1:29" x14ac:dyDescent="0.2">
      <c r="A348" s="3" t="s">
        <v>414</v>
      </c>
      <c r="B348">
        <v>3780077014.8340497</v>
      </c>
      <c r="C348" s="8">
        <f t="shared" si="15"/>
        <v>2003.1209707260132</v>
      </c>
      <c r="D348" s="3" t="s">
        <v>503</v>
      </c>
      <c r="E348" s="8">
        <v>398.0000247483116</v>
      </c>
      <c r="F348" s="8">
        <v>-457.39992988468634</v>
      </c>
      <c r="G348" s="8">
        <v>292.50018267509552</v>
      </c>
      <c r="H348" s="8">
        <f t="shared" si="16"/>
        <v>9.9999298847169911</v>
      </c>
      <c r="I348" s="8">
        <f t="shared" si="17"/>
        <v>89.999934221317574</v>
      </c>
      <c r="J348" s="3" t="s">
        <v>508</v>
      </c>
      <c r="K348">
        <v>3780077013.7452774</v>
      </c>
      <c r="L348">
        <v>3780077014.7750225</v>
      </c>
      <c r="M348">
        <v>1.4360150098800659</v>
      </c>
      <c r="N348">
        <v>5.0469999313354492</v>
      </c>
      <c r="O348">
        <v>0</v>
      </c>
      <c r="P348" s="3" t="s">
        <v>508</v>
      </c>
      <c r="Q348" s="3" t="s">
        <v>516</v>
      </c>
      <c r="R348" s="3" t="s">
        <v>518</v>
      </c>
      <c r="S348" s="10">
        <v>21.754121999999999</v>
      </c>
      <c r="T348" s="12">
        <v>3.5295E-2</v>
      </c>
      <c r="U348" s="12">
        <v>-1.4026620000000001</v>
      </c>
      <c r="V348" s="12">
        <v>3.7087000000000002E-2</v>
      </c>
      <c r="W348">
        <v>0.17647599999999999</v>
      </c>
      <c r="X348">
        <v>-7.0133099999999997</v>
      </c>
      <c r="Y348">
        <v>0.18543399999999999</v>
      </c>
      <c r="Z348" s="3" t="s">
        <v>508</v>
      </c>
      <c r="AA348" s="3" t="s">
        <v>503</v>
      </c>
      <c r="AB348" s="3" t="s">
        <v>518</v>
      </c>
      <c r="AC348" s="3" t="s">
        <v>876</v>
      </c>
    </row>
    <row r="349" spans="1:29" x14ac:dyDescent="0.2">
      <c r="A349" s="3" t="s">
        <v>415</v>
      </c>
      <c r="B349">
        <v>3780077019.4278297</v>
      </c>
      <c r="C349" s="8">
        <f t="shared" si="15"/>
        <v>2007.7147507667542</v>
      </c>
      <c r="D349" s="3" t="s">
        <v>503</v>
      </c>
      <c r="E349" s="8">
        <v>397.99994003211162</v>
      </c>
      <c r="F349" s="8">
        <v>-457.40022652248638</v>
      </c>
      <c r="G349" s="8">
        <v>287.49976464909548</v>
      </c>
      <c r="H349" s="8">
        <f t="shared" si="16"/>
        <v>10.000226522666203</v>
      </c>
      <c r="I349" s="8">
        <f t="shared" si="17"/>
        <v>89.999732436613769</v>
      </c>
      <c r="J349" s="3" t="s">
        <v>508</v>
      </c>
      <c r="K349">
        <v>3780077018.2556438</v>
      </c>
      <c r="L349">
        <v>3780077019.3528552</v>
      </c>
      <c r="M349">
        <v>1.4360150098800659</v>
      </c>
      <c r="N349">
        <v>5.0440001487731934</v>
      </c>
      <c r="O349">
        <v>0</v>
      </c>
      <c r="P349" s="3" t="s">
        <v>508</v>
      </c>
      <c r="Q349" s="3" t="s">
        <v>516</v>
      </c>
      <c r="R349" s="3" t="s">
        <v>518</v>
      </c>
      <c r="S349" s="10">
        <v>21.743611999999999</v>
      </c>
      <c r="T349" s="12">
        <v>9.1669999999999998E-3</v>
      </c>
      <c r="U349" s="12">
        <v>-1.4075059999999999</v>
      </c>
      <c r="V349" s="12">
        <v>3.7180999999999999E-2</v>
      </c>
      <c r="W349">
        <v>4.5834E-2</v>
      </c>
      <c r="X349">
        <v>-7.0375319999999997</v>
      </c>
      <c r="Y349">
        <v>0.18590300000000001</v>
      </c>
      <c r="Z349" s="3" t="s">
        <v>508</v>
      </c>
      <c r="AA349" s="3" t="s">
        <v>503</v>
      </c>
      <c r="AB349" s="3" t="s">
        <v>518</v>
      </c>
      <c r="AC349" s="3" t="s">
        <v>877</v>
      </c>
    </row>
    <row r="350" spans="1:29" x14ac:dyDescent="0.2">
      <c r="A350" s="3" t="s">
        <v>416</v>
      </c>
      <c r="B350">
        <v>3780077025.8910422</v>
      </c>
      <c r="C350" s="8">
        <f t="shared" si="15"/>
        <v>2014.1779632568359</v>
      </c>
      <c r="D350" s="3" t="s">
        <v>503</v>
      </c>
      <c r="E350" s="8">
        <v>397.99994003211162</v>
      </c>
      <c r="F350" s="8">
        <v>-462.39996283698633</v>
      </c>
      <c r="G350" s="8">
        <v>287.49976464909548</v>
      </c>
      <c r="H350" s="8">
        <f t="shared" si="16"/>
        <v>14.999962837106228</v>
      </c>
      <c r="I350" s="8">
        <f t="shared" si="17"/>
        <v>89.99984695859041</v>
      </c>
      <c r="J350" s="3" t="s">
        <v>508</v>
      </c>
      <c r="K350">
        <v>3780077024.8232126</v>
      </c>
      <c r="L350">
        <v>3780077025.8513799</v>
      </c>
      <c r="M350">
        <v>1.4360150098800659</v>
      </c>
      <c r="N350">
        <v>5.0460000038146973</v>
      </c>
      <c r="O350">
        <v>0</v>
      </c>
      <c r="P350" s="3" t="s">
        <v>508</v>
      </c>
      <c r="Q350" s="3" t="s">
        <v>516</v>
      </c>
      <c r="R350" s="3" t="s">
        <v>518</v>
      </c>
      <c r="S350" s="10">
        <v>21.719674000000001</v>
      </c>
      <c r="T350" s="12">
        <v>4.0720000000000001E-3</v>
      </c>
      <c r="U350" s="12">
        <v>-1.53799</v>
      </c>
      <c r="V350" s="12">
        <v>4.9992000000000002E-2</v>
      </c>
      <c r="W350">
        <v>2.0361000000000001E-2</v>
      </c>
      <c r="X350">
        <v>-7.6899480000000002</v>
      </c>
      <c r="Y350">
        <v>0.24996199999999999</v>
      </c>
      <c r="Z350" s="3" t="s">
        <v>508</v>
      </c>
      <c r="AA350" s="3" t="s">
        <v>503</v>
      </c>
      <c r="AB350" s="3" t="s">
        <v>518</v>
      </c>
      <c r="AC350" s="3" t="s">
        <v>878</v>
      </c>
    </row>
    <row r="351" spans="1:29" x14ac:dyDescent="0.2">
      <c r="A351" s="3" t="s">
        <v>417</v>
      </c>
      <c r="B351">
        <v>3780077030.3406096</v>
      </c>
      <c r="C351" s="8">
        <f t="shared" si="15"/>
        <v>2018.6275305747986</v>
      </c>
      <c r="D351" s="3" t="s">
        <v>503</v>
      </c>
      <c r="E351" s="8">
        <v>398.0000247483116</v>
      </c>
      <c r="F351" s="8">
        <v>-462.40016619918634</v>
      </c>
      <c r="G351" s="8">
        <v>292.50018267509552</v>
      </c>
      <c r="H351" s="8">
        <f t="shared" si="16"/>
        <v>15.000166199206783</v>
      </c>
      <c r="I351" s="8">
        <f t="shared" si="17"/>
        <v>89.999981489192621</v>
      </c>
      <c r="J351" s="3" t="s">
        <v>508</v>
      </c>
      <c r="K351">
        <v>3780077029.2550049</v>
      </c>
      <c r="L351">
        <v>3780077030.2859817</v>
      </c>
      <c r="M351">
        <v>1.4360150098800659</v>
      </c>
      <c r="N351">
        <v>5.0460000038146973</v>
      </c>
      <c r="O351">
        <v>0</v>
      </c>
      <c r="P351" s="3" t="s">
        <v>508</v>
      </c>
      <c r="Q351" s="3" t="s">
        <v>516</v>
      </c>
      <c r="R351" s="3" t="s">
        <v>518</v>
      </c>
      <c r="S351" s="10">
        <v>21.69829</v>
      </c>
      <c r="T351" s="12">
        <v>5.4355000000000001E-2</v>
      </c>
      <c r="U351" s="12">
        <v>-1.5350630000000001</v>
      </c>
      <c r="V351" s="12">
        <v>4.9131000000000001E-2</v>
      </c>
      <c r="W351">
        <v>0.27177699999999999</v>
      </c>
      <c r="X351">
        <v>-7.6753150000000003</v>
      </c>
      <c r="Y351">
        <v>0.24565699999999999</v>
      </c>
      <c r="Z351" s="3" t="s">
        <v>508</v>
      </c>
      <c r="AA351" s="3" t="s">
        <v>503</v>
      </c>
      <c r="AB351" s="3" t="s">
        <v>518</v>
      </c>
      <c r="AC351" s="3" t="s">
        <v>879</v>
      </c>
    </row>
    <row r="352" spans="1:29" x14ac:dyDescent="0.2">
      <c r="A352" s="3" t="s">
        <v>418</v>
      </c>
      <c r="B352">
        <v>3780077034.8896346</v>
      </c>
      <c r="C352" s="8">
        <f t="shared" si="15"/>
        <v>2023.1765556335449</v>
      </c>
      <c r="D352" s="3" t="s">
        <v>503</v>
      </c>
      <c r="E352" s="8">
        <v>397.9999591499116</v>
      </c>
      <c r="F352" s="8">
        <v>-462.40019587618639</v>
      </c>
      <c r="G352" s="8">
        <v>297.50018260209549</v>
      </c>
      <c r="H352" s="8">
        <f t="shared" si="16"/>
        <v>15.000195876242033</v>
      </c>
      <c r="I352" s="8">
        <f t="shared" si="17"/>
        <v>89.999919985873973</v>
      </c>
      <c r="J352" s="3" t="s">
        <v>508</v>
      </c>
      <c r="K352">
        <v>3780077033.7305503</v>
      </c>
      <c r="L352">
        <v>3780077034.8214464</v>
      </c>
      <c r="M352">
        <v>1.4360150098800659</v>
      </c>
      <c r="N352">
        <v>5.0510001182556152</v>
      </c>
      <c r="O352">
        <v>0</v>
      </c>
      <c r="P352" s="3" t="s">
        <v>508</v>
      </c>
      <c r="Q352" s="3" t="s">
        <v>516</v>
      </c>
      <c r="R352" s="3" t="s">
        <v>518</v>
      </c>
      <c r="S352" s="10">
        <v>21.695098000000002</v>
      </c>
      <c r="T352" s="12">
        <v>0.11703</v>
      </c>
      <c r="U352" s="12">
        <v>-1.489182</v>
      </c>
      <c r="V352" s="12">
        <v>4.4181999999999999E-2</v>
      </c>
      <c r="W352">
        <v>0.58515099999999998</v>
      </c>
      <c r="X352">
        <v>-7.4459080000000002</v>
      </c>
      <c r="Y352">
        <v>0.220912</v>
      </c>
      <c r="Z352" s="3" t="s">
        <v>508</v>
      </c>
      <c r="AA352" s="3" t="s">
        <v>503</v>
      </c>
      <c r="AB352" s="3" t="s">
        <v>518</v>
      </c>
      <c r="AC352" s="3" t="s">
        <v>880</v>
      </c>
    </row>
    <row r="353" spans="1:29" x14ac:dyDescent="0.2">
      <c r="A353" s="3" t="s">
        <v>419</v>
      </c>
      <c r="B353">
        <v>3780077039.2574296</v>
      </c>
      <c r="C353" s="8">
        <f t="shared" si="15"/>
        <v>2027.5443506240845</v>
      </c>
      <c r="D353" s="3" t="s">
        <v>503</v>
      </c>
      <c r="E353" s="8">
        <v>397.99993351311161</v>
      </c>
      <c r="F353" s="8">
        <v>-462.39992174478635</v>
      </c>
      <c r="G353" s="8">
        <v>302.50012685909547</v>
      </c>
      <c r="H353" s="8">
        <f t="shared" si="16"/>
        <v>14.999921744933728</v>
      </c>
      <c r="I353" s="8">
        <f t="shared" si="17"/>
        <v>89.99982205706614</v>
      </c>
      <c r="J353" s="3" t="s">
        <v>508</v>
      </c>
      <c r="K353">
        <v>3780077038.1739817</v>
      </c>
      <c r="L353">
        <v>3780077039.2173958</v>
      </c>
      <c r="M353">
        <v>1.4360150098800659</v>
      </c>
      <c r="N353">
        <v>5.0539999008178711</v>
      </c>
      <c r="O353">
        <v>0</v>
      </c>
      <c r="P353" s="3" t="s">
        <v>508</v>
      </c>
      <c r="Q353" s="3" t="s">
        <v>516</v>
      </c>
      <c r="R353" s="3" t="s">
        <v>518</v>
      </c>
      <c r="S353" s="10">
        <v>21.663451999999999</v>
      </c>
      <c r="T353" s="12">
        <v>0.142152</v>
      </c>
      <c r="U353" s="12">
        <v>-1.3906339999999999</v>
      </c>
      <c r="V353" s="12">
        <v>3.6408000000000003E-2</v>
      </c>
      <c r="W353">
        <v>0.710758</v>
      </c>
      <c r="X353">
        <v>-6.9531720000000004</v>
      </c>
      <c r="Y353">
        <v>0.18203900000000001</v>
      </c>
      <c r="Z353" s="3" t="s">
        <v>508</v>
      </c>
      <c r="AA353" s="3" t="s">
        <v>503</v>
      </c>
      <c r="AB353" s="3" t="s">
        <v>518</v>
      </c>
      <c r="AC353" s="3" t="s">
        <v>881</v>
      </c>
    </row>
    <row r="354" spans="1:29" x14ac:dyDescent="0.2">
      <c r="A354" s="3" t="s">
        <v>420</v>
      </c>
      <c r="B354">
        <v>3780077043.6978478</v>
      </c>
      <c r="C354" s="8">
        <f t="shared" si="15"/>
        <v>2031.9847688674927</v>
      </c>
      <c r="D354" s="3" t="s">
        <v>503</v>
      </c>
      <c r="E354" s="8">
        <v>397.99991188871161</v>
      </c>
      <c r="F354" s="8">
        <v>-462.39983568638638</v>
      </c>
      <c r="G354" s="8">
        <v>307.50014075009545</v>
      </c>
      <c r="H354" s="8">
        <f t="shared" si="16"/>
        <v>14.999835686645195</v>
      </c>
      <c r="I354" s="8">
        <f t="shared" si="17"/>
        <v>89.999739455510834</v>
      </c>
      <c r="J354" s="3" t="s">
        <v>508</v>
      </c>
      <c r="K354">
        <v>3780077042.6383886</v>
      </c>
      <c r="L354">
        <v>3780077043.6517534</v>
      </c>
      <c r="M354">
        <v>1.4360150098800659</v>
      </c>
      <c r="N354">
        <v>5.0510001182556152</v>
      </c>
      <c r="O354">
        <v>0</v>
      </c>
      <c r="P354" s="3" t="s">
        <v>508</v>
      </c>
      <c r="Q354" s="3" t="s">
        <v>516</v>
      </c>
      <c r="R354" s="3" t="s">
        <v>518</v>
      </c>
      <c r="S354" s="10">
        <v>21.623104000000001</v>
      </c>
      <c r="T354" s="12">
        <v>0.102563</v>
      </c>
      <c r="U354" s="12">
        <v>-1.314055</v>
      </c>
      <c r="V354" s="12">
        <v>3.0374999999999999E-2</v>
      </c>
      <c r="W354">
        <v>0.51281299999999996</v>
      </c>
      <c r="X354">
        <v>-6.5702769999999999</v>
      </c>
      <c r="Y354">
        <v>0.15187300000000001</v>
      </c>
      <c r="Z354" s="3" t="s">
        <v>508</v>
      </c>
      <c r="AA354" s="3" t="s">
        <v>503</v>
      </c>
      <c r="AB354" s="3" t="s">
        <v>518</v>
      </c>
      <c r="AC354" s="3" t="s">
        <v>882</v>
      </c>
    </row>
    <row r="355" spans="1:29" x14ac:dyDescent="0.2">
      <c r="A355" s="3" t="s">
        <v>421</v>
      </c>
      <c r="B355">
        <v>3780077048.1882071</v>
      </c>
      <c r="C355" s="8">
        <f t="shared" si="15"/>
        <v>2036.4751281738281</v>
      </c>
      <c r="D355" s="3" t="s">
        <v>503</v>
      </c>
      <c r="E355" s="8">
        <v>398.00021551031159</v>
      </c>
      <c r="F355" s="8">
        <v>-462.40024934058636</v>
      </c>
      <c r="G355" s="8">
        <v>312.50014696709547</v>
      </c>
      <c r="H355" s="8">
        <f t="shared" si="16"/>
        <v>15.000249342134509</v>
      </c>
      <c r="I355" s="8">
        <f t="shared" si="17"/>
        <v>89.999252844047163</v>
      </c>
      <c r="J355" s="3" t="s">
        <v>508</v>
      </c>
      <c r="K355">
        <v>3780077047.0435328</v>
      </c>
      <c r="L355">
        <v>3780077048.1122513</v>
      </c>
      <c r="M355">
        <v>1.4360150098800659</v>
      </c>
      <c r="N355">
        <v>5.0489997863769531</v>
      </c>
      <c r="O355">
        <v>0</v>
      </c>
      <c r="P355" s="3" t="s">
        <v>508</v>
      </c>
      <c r="Q355" s="3" t="s">
        <v>516</v>
      </c>
      <c r="R355" s="3" t="s">
        <v>518</v>
      </c>
      <c r="S355" s="10">
        <v>21.603394000000002</v>
      </c>
      <c r="T355" s="12">
        <v>6.2109999999999999E-2</v>
      </c>
      <c r="U355" s="12">
        <v>-1.2877179999999999</v>
      </c>
      <c r="V355" s="12">
        <v>2.7838000000000002E-2</v>
      </c>
      <c r="W355">
        <v>0.31055100000000002</v>
      </c>
      <c r="X355">
        <v>-6.4385909999999997</v>
      </c>
      <c r="Y355">
        <v>0.13919000000000001</v>
      </c>
      <c r="Z355" s="3" t="s">
        <v>508</v>
      </c>
      <c r="AA355" s="3" t="s">
        <v>503</v>
      </c>
      <c r="AB355" s="3" t="s">
        <v>518</v>
      </c>
      <c r="AC355" s="3" t="s">
        <v>883</v>
      </c>
    </row>
    <row r="356" spans="1:29" x14ac:dyDescent="0.2">
      <c r="A356" s="3" t="s">
        <v>422</v>
      </c>
      <c r="B356">
        <v>3780077052.6134272</v>
      </c>
      <c r="C356" s="8">
        <f t="shared" si="15"/>
        <v>2040.9003481864929</v>
      </c>
      <c r="D356" s="3" t="s">
        <v>503</v>
      </c>
      <c r="E356" s="8">
        <v>397.99999043491164</v>
      </c>
      <c r="F356" s="8">
        <v>-462.39991251498634</v>
      </c>
      <c r="G356" s="8">
        <v>317.50020690309549</v>
      </c>
      <c r="H356" s="8">
        <f t="shared" si="16"/>
        <v>14.999912514989413</v>
      </c>
      <c r="I356" s="8">
        <f t="shared" si="17"/>
        <v>90.000039483621862</v>
      </c>
      <c r="J356" s="3" t="s">
        <v>508</v>
      </c>
      <c r="K356">
        <v>3780077051.5272374</v>
      </c>
      <c r="L356">
        <v>3780077052.5654864</v>
      </c>
      <c r="M356">
        <v>1.4360150098800659</v>
      </c>
      <c r="N356">
        <v>5.0539999008178711</v>
      </c>
      <c r="O356">
        <v>0</v>
      </c>
      <c r="P356" s="3" t="s">
        <v>508</v>
      </c>
      <c r="Q356" s="3" t="s">
        <v>516</v>
      </c>
      <c r="R356" s="3" t="s">
        <v>518</v>
      </c>
      <c r="S356" s="10">
        <v>21.612241999999998</v>
      </c>
      <c r="T356" s="12">
        <v>4.2459999999999998E-2</v>
      </c>
      <c r="U356" s="12">
        <v>-1.282187</v>
      </c>
      <c r="V356" s="12">
        <v>2.7035E-2</v>
      </c>
      <c r="W356">
        <v>0.21229899999999999</v>
      </c>
      <c r="X356">
        <v>-6.4109350000000003</v>
      </c>
      <c r="Y356">
        <v>0.13517299999999999</v>
      </c>
      <c r="Z356" s="3" t="s">
        <v>508</v>
      </c>
      <c r="AA356" s="3" t="s">
        <v>503</v>
      </c>
      <c r="AB356" s="3" t="s">
        <v>518</v>
      </c>
      <c r="AC356" s="3" t="s">
        <v>884</v>
      </c>
    </row>
    <row r="357" spans="1:29" x14ac:dyDescent="0.2">
      <c r="A357" s="3" t="s">
        <v>423</v>
      </c>
      <c r="B357">
        <v>3780077057.0823736</v>
      </c>
      <c r="C357" s="8">
        <f t="shared" si="15"/>
        <v>2045.3692946434021</v>
      </c>
      <c r="D357" s="3" t="s">
        <v>503</v>
      </c>
      <c r="E357" s="8">
        <v>397.99989326811163</v>
      </c>
      <c r="F357" s="8">
        <v>-462.40000651518636</v>
      </c>
      <c r="G357" s="8">
        <v>322.5000587380955</v>
      </c>
      <c r="H357" s="8">
        <f t="shared" si="16"/>
        <v>15.000006515566108</v>
      </c>
      <c r="I357" s="8">
        <f t="shared" si="17"/>
        <v>89.999668333861948</v>
      </c>
      <c r="J357" s="3" t="s">
        <v>508</v>
      </c>
      <c r="K357">
        <v>3780077055.9968247</v>
      </c>
      <c r="L357">
        <v>3780077057.0404663</v>
      </c>
      <c r="M357">
        <v>1.4360150098800659</v>
      </c>
      <c r="N357">
        <v>5.0409998893737793</v>
      </c>
      <c r="O357">
        <v>0</v>
      </c>
      <c r="P357" s="3" t="s">
        <v>508</v>
      </c>
      <c r="Q357" s="3" t="s">
        <v>516</v>
      </c>
      <c r="R357" s="3" t="s">
        <v>518</v>
      </c>
      <c r="S357" s="10">
        <v>21.614598000000001</v>
      </c>
      <c r="T357" s="12">
        <v>3.8183000000000002E-2</v>
      </c>
      <c r="U357" s="12">
        <v>-1.280405</v>
      </c>
      <c r="V357" s="12">
        <v>2.6904999999999998E-2</v>
      </c>
      <c r="W357">
        <v>0.190913</v>
      </c>
      <c r="X357">
        <v>-6.4020260000000002</v>
      </c>
      <c r="Y357">
        <v>0.13452700000000001</v>
      </c>
      <c r="Z357" s="3" t="s">
        <v>508</v>
      </c>
      <c r="AA357" s="3" t="s">
        <v>503</v>
      </c>
      <c r="AB357" s="3" t="s">
        <v>518</v>
      </c>
      <c r="AC357" s="3" t="s">
        <v>885</v>
      </c>
    </row>
    <row r="358" spans="1:29" x14ac:dyDescent="0.2">
      <c r="A358" s="3" t="s">
        <v>424</v>
      </c>
      <c r="B358">
        <v>3780077061.6753473</v>
      </c>
      <c r="C358" s="8">
        <f t="shared" si="15"/>
        <v>2049.9622683525085</v>
      </c>
      <c r="D358" s="3" t="s">
        <v>503</v>
      </c>
      <c r="E358" s="8">
        <v>397.99992934031161</v>
      </c>
      <c r="F358" s="8">
        <v>-462.40012710478635</v>
      </c>
      <c r="G358" s="8">
        <v>327.50017359909549</v>
      </c>
      <c r="H358" s="8">
        <f t="shared" si="16"/>
        <v>15.000127104952798</v>
      </c>
      <c r="I358" s="8">
        <f t="shared" si="17"/>
        <v>89.999806121742694</v>
      </c>
      <c r="J358" s="3" t="s">
        <v>508</v>
      </c>
      <c r="K358">
        <v>3780077060.5012574</v>
      </c>
      <c r="L358">
        <v>3780077061.60078</v>
      </c>
      <c r="M358">
        <v>1.4360150098800659</v>
      </c>
      <c r="N358">
        <v>5.0440001487731934</v>
      </c>
      <c r="O358">
        <v>0</v>
      </c>
      <c r="P358" s="3" t="s">
        <v>508</v>
      </c>
      <c r="Q358" s="3" t="s">
        <v>516</v>
      </c>
      <c r="R358" s="3" t="s">
        <v>518</v>
      </c>
      <c r="S358" s="10">
        <v>21.615483999999999</v>
      </c>
      <c r="T358" s="12">
        <v>4.3667999999999998E-2</v>
      </c>
      <c r="U358" s="12">
        <v>-1.2769699999999999</v>
      </c>
      <c r="V358" s="12">
        <v>2.6821000000000001E-2</v>
      </c>
      <c r="W358">
        <v>0.218338</v>
      </c>
      <c r="X358">
        <v>-6.3848520000000004</v>
      </c>
      <c r="Y358">
        <v>0.134103</v>
      </c>
      <c r="Z358" s="3" t="s">
        <v>508</v>
      </c>
      <c r="AA358" s="3" t="s">
        <v>503</v>
      </c>
      <c r="AB358" s="3" t="s">
        <v>518</v>
      </c>
      <c r="AC358" s="3" t="s">
        <v>886</v>
      </c>
    </row>
    <row r="359" spans="1:29" x14ac:dyDescent="0.2">
      <c r="A359" s="3" t="s">
        <v>425</v>
      </c>
      <c r="B359">
        <v>3780077066.130785</v>
      </c>
      <c r="C359" s="8">
        <f t="shared" si="15"/>
        <v>2054.4177060127258</v>
      </c>
      <c r="D359" s="3" t="s">
        <v>503</v>
      </c>
      <c r="E359" s="8">
        <v>398.0001067627116</v>
      </c>
      <c r="F359" s="8">
        <v>-462.39980898771978</v>
      </c>
      <c r="G359" s="8">
        <v>332.50010275409551</v>
      </c>
      <c r="H359" s="8">
        <f t="shared" si="16"/>
        <v>14.999808988099749</v>
      </c>
      <c r="I359" s="8">
        <f t="shared" si="17"/>
        <v>89.999668210755601</v>
      </c>
      <c r="J359" s="3" t="s">
        <v>508</v>
      </c>
      <c r="K359">
        <v>3780077065.0309048</v>
      </c>
      <c r="L359">
        <v>3780077066.0718207</v>
      </c>
      <c r="M359">
        <v>1.4360150098800659</v>
      </c>
      <c r="N359">
        <v>5.0440001487731934</v>
      </c>
      <c r="O359">
        <v>0</v>
      </c>
      <c r="P359" s="3" t="s">
        <v>508</v>
      </c>
      <c r="Q359" s="3" t="s">
        <v>516</v>
      </c>
      <c r="R359" s="3" t="s">
        <v>518</v>
      </c>
      <c r="S359" s="10">
        <v>21.627064000000001</v>
      </c>
      <c r="T359" s="12">
        <v>5.6750000000000002E-2</v>
      </c>
      <c r="U359" s="12">
        <v>-1.269293</v>
      </c>
      <c r="V359" s="12">
        <v>2.6631999999999999E-2</v>
      </c>
      <c r="W359">
        <v>0.28375</v>
      </c>
      <c r="X359">
        <v>-6.3464660000000004</v>
      </c>
      <c r="Y359">
        <v>0.13316</v>
      </c>
      <c r="Z359" s="3" t="s">
        <v>508</v>
      </c>
      <c r="AA359" s="3" t="s">
        <v>503</v>
      </c>
      <c r="AB359" s="3" t="s">
        <v>518</v>
      </c>
      <c r="AC359" s="3" t="s">
        <v>887</v>
      </c>
    </row>
    <row r="360" spans="1:29" x14ac:dyDescent="0.2">
      <c r="A360" s="3" t="s">
        <v>426</v>
      </c>
      <c r="B360">
        <v>3780077070.6040416</v>
      </c>
      <c r="C360" s="8">
        <f t="shared" si="15"/>
        <v>2058.890962600708</v>
      </c>
      <c r="D360" s="3" t="s">
        <v>503</v>
      </c>
      <c r="E360" s="8">
        <v>397.99975595751158</v>
      </c>
      <c r="F360" s="8">
        <v>-462.39990887978638</v>
      </c>
      <c r="G360" s="8">
        <v>337.5002536110955</v>
      </c>
      <c r="H360" s="8">
        <f t="shared" si="16"/>
        <v>14.99990888177164</v>
      </c>
      <c r="I360" s="8">
        <f t="shared" si="17"/>
        <v>89.99914383972154</v>
      </c>
      <c r="J360" s="3" t="s">
        <v>508</v>
      </c>
      <c r="K360">
        <v>3780077069.5186095</v>
      </c>
      <c r="L360">
        <v>3780077070.559267</v>
      </c>
      <c r="M360">
        <v>1.4360150098800659</v>
      </c>
      <c r="N360">
        <v>5.0520000457763672</v>
      </c>
      <c r="O360">
        <v>0</v>
      </c>
      <c r="P360" s="3" t="s">
        <v>508</v>
      </c>
      <c r="Q360" s="3" t="s">
        <v>516</v>
      </c>
      <c r="R360" s="3" t="s">
        <v>518</v>
      </c>
      <c r="S360" s="10">
        <v>21.634954</v>
      </c>
      <c r="T360" s="12">
        <v>7.6552999999999996E-2</v>
      </c>
      <c r="U360" s="12">
        <v>-1.2536750000000001</v>
      </c>
      <c r="V360" s="12">
        <v>2.5947000000000001E-2</v>
      </c>
      <c r="W360">
        <v>0.38276399999999999</v>
      </c>
      <c r="X360">
        <v>-6.2683739999999997</v>
      </c>
      <c r="Y360">
        <v>0.12973699999999999</v>
      </c>
      <c r="Z360" s="3" t="s">
        <v>508</v>
      </c>
      <c r="AA360" s="3" t="s">
        <v>503</v>
      </c>
      <c r="AB360" s="3" t="s">
        <v>518</v>
      </c>
      <c r="AC360" s="3" t="s">
        <v>888</v>
      </c>
    </row>
    <row r="361" spans="1:29" x14ac:dyDescent="0.2">
      <c r="A361" s="3" t="s">
        <v>427</v>
      </c>
      <c r="B361">
        <v>3780077075.1475706</v>
      </c>
      <c r="C361" s="8">
        <f t="shared" si="15"/>
        <v>2063.4344916343689</v>
      </c>
      <c r="D361" s="3" t="s">
        <v>503</v>
      </c>
      <c r="E361" s="8">
        <v>397.99979962511162</v>
      </c>
      <c r="F361" s="8">
        <v>-462.40008972538635</v>
      </c>
      <c r="G361" s="8">
        <v>342.50012565609552</v>
      </c>
      <c r="H361" s="8">
        <f t="shared" si="16"/>
        <v>15.000089726724703</v>
      </c>
      <c r="I361" s="8">
        <f t="shared" si="17"/>
        <v>89.999310648048876</v>
      </c>
      <c r="J361" s="3" t="s">
        <v>508</v>
      </c>
      <c r="K361">
        <v>3780077073.9654994</v>
      </c>
      <c r="L361">
        <v>3780077075.0662665</v>
      </c>
      <c r="M361">
        <v>1.4360150098800659</v>
      </c>
      <c r="N361">
        <v>5.0440001487731934</v>
      </c>
      <c r="O361">
        <v>0</v>
      </c>
      <c r="P361" s="3" t="s">
        <v>508</v>
      </c>
      <c r="Q361" s="3" t="s">
        <v>516</v>
      </c>
      <c r="R361" s="3" t="s">
        <v>518</v>
      </c>
      <c r="S361" s="10">
        <v>21.664584000000001</v>
      </c>
      <c r="T361" s="12">
        <v>0.101128</v>
      </c>
      <c r="U361" s="12">
        <v>-1.2261930000000001</v>
      </c>
      <c r="V361" s="12">
        <v>2.4809000000000001E-2</v>
      </c>
      <c r="W361">
        <v>0.50563800000000003</v>
      </c>
      <c r="X361">
        <v>-6.1309649999999998</v>
      </c>
      <c r="Y361">
        <v>0.124043</v>
      </c>
      <c r="Z361" s="3" t="s">
        <v>508</v>
      </c>
      <c r="AA361" s="3" t="s">
        <v>503</v>
      </c>
      <c r="AB361" s="3" t="s">
        <v>518</v>
      </c>
      <c r="AC361" s="3" t="s">
        <v>889</v>
      </c>
    </row>
    <row r="362" spans="1:29" x14ac:dyDescent="0.2">
      <c r="A362" s="3" t="s">
        <v>428</v>
      </c>
      <c r="B362">
        <v>3780077121.7664471</v>
      </c>
      <c r="C362" s="8">
        <f t="shared" si="15"/>
        <v>2110.0533680915833</v>
      </c>
      <c r="D362" s="3" t="s">
        <v>503</v>
      </c>
      <c r="E362" s="8">
        <v>400.50011725611159</v>
      </c>
      <c r="F362" s="8">
        <v>-451.72988150348635</v>
      </c>
      <c r="G362" s="8">
        <v>287.49999810409554</v>
      </c>
      <c r="H362" s="8">
        <f t="shared" si="16"/>
        <v>4.9998460104827638</v>
      </c>
      <c r="I362" s="8">
        <f t="shared" si="17"/>
        <v>59.99748025842667</v>
      </c>
      <c r="J362" s="3" t="s">
        <v>508</v>
      </c>
      <c r="K362">
        <v>3780077120.657413</v>
      </c>
      <c r="L362">
        <v>3780077121.7215786</v>
      </c>
      <c r="M362">
        <v>1.4360150098800659</v>
      </c>
      <c r="N362">
        <v>5.0460000038146973</v>
      </c>
      <c r="O362">
        <v>0</v>
      </c>
      <c r="P362" s="3" t="s">
        <v>508</v>
      </c>
      <c r="Q362" s="3" t="s">
        <v>516</v>
      </c>
      <c r="R362" s="3" t="s">
        <v>518</v>
      </c>
      <c r="S362" s="10">
        <v>21.69509</v>
      </c>
      <c r="T362" s="12">
        <v>1.2619E-2</v>
      </c>
      <c r="U362" s="12">
        <v>-1.3203069999999999</v>
      </c>
      <c r="V362" s="12">
        <v>1.3584000000000001E-2</v>
      </c>
      <c r="W362">
        <v>6.3097E-2</v>
      </c>
      <c r="X362">
        <v>-6.6015370000000004</v>
      </c>
      <c r="Y362">
        <v>6.7921999999999996E-2</v>
      </c>
      <c r="Z362" s="3" t="s">
        <v>508</v>
      </c>
      <c r="AA362" s="3" t="s">
        <v>503</v>
      </c>
      <c r="AB362" s="3" t="s">
        <v>518</v>
      </c>
      <c r="AC362" s="3" t="s">
        <v>890</v>
      </c>
    </row>
    <row r="363" spans="1:29" x14ac:dyDescent="0.2">
      <c r="A363" s="3" t="s">
        <v>429</v>
      </c>
      <c r="B363">
        <v>3780077126.2723298</v>
      </c>
      <c r="C363" s="8">
        <f t="shared" si="15"/>
        <v>2114.559250831604</v>
      </c>
      <c r="D363" s="3" t="s">
        <v>503</v>
      </c>
      <c r="E363" s="8">
        <v>400.50020197231157</v>
      </c>
      <c r="F363" s="8">
        <v>-451.73008486568636</v>
      </c>
      <c r="G363" s="8">
        <v>292.49991613009547</v>
      </c>
      <c r="H363" s="8">
        <f t="shared" si="16"/>
        <v>5.0000644842238762</v>
      </c>
      <c r="I363" s="8">
        <f t="shared" si="17"/>
        <v>59.997804829605052</v>
      </c>
      <c r="J363" s="3" t="s">
        <v>508</v>
      </c>
      <c r="K363">
        <v>3780077125.1716881</v>
      </c>
      <c r="L363">
        <v>3780077126.2126822</v>
      </c>
      <c r="M363">
        <v>1.4360150098800659</v>
      </c>
      <c r="N363">
        <v>5.0510001182556152</v>
      </c>
      <c r="O363">
        <v>0</v>
      </c>
      <c r="P363" s="3" t="s">
        <v>508</v>
      </c>
      <c r="Q363" s="3" t="s">
        <v>516</v>
      </c>
      <c r="R363" s="3" t="s">
        <v>518</v>
      </c>
      <c r="S363" s="10">
        <v>21.708254</v>
      </c>
      <c r="T363" s="12">
        <v>2.1573999999999999E-2</v>
      </c>
      <c r="U363" s="12">
        <v>-1.31857</v>
      </c>
      <c r="V363" s="12">
        <v>1.4019999999999999E-2</v>
      </c>
      <c r="W363">
        <v>0.10786999999999999</v>
      </c>
      <c r="X363">
        <v>-6.5928509999999996</v>
      </c>
      <c r="Y363">
        <v>7.0099999999999996E-2</v>
      </c>
      <c r="Z363" s="3" t="s">
        <v>508</v>
      </c>
      <c r="AA363" s="3" t="s">
        <v>503</v>
      </c>
      <c r="AB363" s="3" t="s">
        <v>518</v>
      </c>
      <c r="AC363" s="3" t="s">
        <v>891</v>
      </c>
    </row>
    <row r="364" spans="1:29" x14ac:dyDescent="0.2">
      <c r="A364" s="3" t="s">
        <v>430</v>
      </c>
      <c r="B364">
        <v>3780077130.7405257</v>
      </c>
      <c r="C364" s="8">
        <f t="shared" si="15"/>
        <v>2119.0274467468262</v>
      </c>
      <c r="D364" s="3" t="s">
        <v>503</v>
      </c>
      <c r="E364" s="8">
        <v>400.50013637391157</v>
      </c>
      <c r="F364" s="8">
        <v>-451.73011454268641</v>
      </c>
      <c r="G364" s="8">
        <v>297.4999160570955</v>
      </c>
      <c r="H364" s="8">
        <f t="shared" si="16"/>
        <v>5.0000573837647337</v>
      </c>
      <c r="I364" s="8">
        <f t="shared" si="17"/>
        <v>59.998625847653571</v>
      </c>
      <c r="J364" s="3" t="s">
        <v>508</v>
      </c>
      <c r="K364">
        <v>3780077129.6663914</v>
      </c>
      <c r="L364">
        <v>3780077130.6951394</v>
      </c>
      <c r="M364">
        <v>1.4360150098800659</v>
      </c>
      <c r="N364">
        <v>5.0469999313354492</v>
      </c>
      <c r="O364">
        <v>0</v>
      </c>
      <c r="P364" s="3" t="s">
        <v>508</v>
      </c>
      <c r="Q364" s="3" t="s">
        <v>516</v>
      </c>
      <c r="R364" s="3" t="s">
        <v>518</v>
      </c>
      <c r="S364" s="10">
        <v>21.705850000000002</v>
      </c>
      <c r="T364" s="12">
        <v>2.9180000000000001E-2</v>
      </c>
      <c r="U364" s="12">
        <v>-1.304978</v>
      </c>
      <c r="V364" s="12">
        <v>1.4591E-2</v>
      </c>
      <c r="W364">
        <v>0.145899</v>
      </c>
      <c r="X364">
        <v>-6.5248900000000001</v>
      </c>
      <c r="Y364">
        <v>7.2955000000000006E-2</v>
      </c>
      <c r="Z364" s="3" t="s">
        <v>508</v>
      </c>
      <c r="AA364" s="3" t="s">
        <v>503</v>
      </c>
      <c r="AB364" s="3" t="s">
        <v>518</v>
      </c>
      <c r="AC364" s="3" t="s">
        <v>892</v>
      </c>
    </row>
    <row r="365" spans="1:29" x14ac:dyDescent="0.2">
      <c r="A365" s="3" t="s">
        <v>431</v>
      </c>
      <c r="B365">
        <v>3780077135.3313122</v>
      </c>
      <c r="C365" s="8">
        <f t="shared" si="15"/>
        <v>2123.6182332038879</v>
      </c>
      <c r="D365" s="3" t="s">
        <v>503</v>
      </c>
      <c r="E365" s="8">
        <v>400.50011073711158</v>
      </c>
      <c r="F365" s="8">
        <v>-451.73034041128636</v>
      </c>
      <c r="G365" s="8">
        <v>302.49986031409549</v>
      </c>
      <c r="H365" s="8">
        <f t="shared" si="16"/>
        <v>5.0002401717758094</v>
      </c>
      <c r="I365" s="8">
        <f t="shared" si="17"/>
        <v>60.000174375972989</v>
      </c>
      <c r="J365" s="3" t="s">
        <v>508</v>
      </c>
      <c r="K365">
        <v>3780077134.1515632</v>
      </c>
      <c r="L365">
        <v>3780077135.2533569</v>
      </c>
      <c r="M365">
        <v>1.4360150098800659</v>
      </c>
      <c r="N365">
        <v>5.0460000038146973</v>
      </c>
      <c r="O365">
        <v>0</v>
      </c>
      <c r="P365" s="3" t="s">
        <v>508</v>
      </c>
      <c r="Q365" s="3" t="s">
        <v>516</v>
      </c>
      <c r="R365" s="3" t="s">
        <v>518</v>
      </c>
      <c r="S365" s="10">
        <v>21.694763999999999</v>
      </c>
      <c r="T365" s="12">
        <v>3.2764000000000001E-2</v>
      </c>
      <c r="U365" s="12">
        <v>-1.2835650000000001</v>
      </c>
      <c r="V365" s="12">
        <v>1.5334E-2</v>
      </c>
      <c r="W365">
        <v>0.16381799999999999</v>
      </c>
      <c r="X365">
        <v>-6.4178240000000004</v>
      </c>
      <c r="Y365">
        <v>7.6669000000000001E-2</v>
      </c>
      <c r="Z365" s="3" t="s">
        <v>508</v>
      </c>
      <c r="AA365" s="3" t="s">
        <v>503</v>
      </c>
      <c r="AB365" s="3" t="s">
        <v>518</v>
      </c>
      <c r="AC365" s="3" t="s">
        <v>893</v>
      </c>
    </row>
    <row r="366" spans="1:29" x14ac:dyDescent="0.2">
      <c r="A366" s="3" t="s">
        <v>432</v>
      </c>
      <c r="B366">
        <v>3780077139.70052</v>
      </c>
      <c r="C366" s="8">
        <f t="shared" si="15"/>
        <v>2127.9874410629272</v>
      </c>
      <c r="D366" s="3" t="s">
        <v>503</v>
      </c>
      <c r="E366" s="8">
        <v>400.50008911271158</v>
      </c>
      <c r="F366" s="8">
        <v>-451.73025435288633</v>
      </c>
      <c r="G366" s="8">
        <v>307.49987420509552</v>
      </c>
      <c r="H366" s="8">
        <f t="shared" si="16"/>
        <v>5.0001548308217618</v>
      </c>
      <c r="I366" s="8">
        <f t="shared" si="17"/>
        <v>59.999895906979056</v>
      </c>
      <c r="J366" s="3" t="s">
        <v>508</v>
      </c>
      <c r="K366">
        <v>3780077138.6215782</v>
      </c>
      <c r="L366">
        <v>3780077139.6493521</v>
      </c>
      <c r="M366">
        <v>1.4360150098800659</v>
      </c>
      <c r="N366">
        <v>5.0440001487731934</v>
      </c>
      <c r="O366">
        <v>0</v>
      </c>
      <c r="P366" s="3" t="s">
        <v>508</v>
      </c>
      <c r="Q366" s="3" t="s">
        <v>516</v>
      </c>
      <c r="R366" s="3" t="s">
        <v>518</v>
      </c>
      <c r="S366" s="10">
        <v>21.735028</v>
      </c>
      <c r="T366" s="12">
        <v>3.1345999999999999E-2</v>
      </c>
      <c r="U366" s="12">
        <v>-1.261263</v>
      </c>
      <c r="V366" s="12">
        <v>1.5748999999999999E-2</v>
      </c>
      <c r="W366">
        <v>0.15672900000000001</v>
      </c>
      <c r="X366">
        <v>-6.3063140000000004</v>
      </c>
      <c r="Y366">
        <v>7.8745999999999997E-2</v>
      </c>
      <c r="Z366" s="3" t="s">
        <v>508</v>
      </c>
      <c r="AA366" s="3" t="s">
        <v>503</v>
      </c>
      <c r="AB366" s="3" t="s">
        <v>518</v>
      </c>
      <c r="AC366" s="3" t="s">
        <v>894</v>
      </c>
    </row>
    <row r="367" spans="1:29" x14ac:dyDescent="0.2">
      <c r="A367" s="3" t="s">
        <v>433</v>
      </c>
      <c r="B367">
        <v>3780077144.1775432</v>
      </c>
      <c r="C367" s="8">
        <f t="shared" si="15"/>
        <v>2132.4644641876221</v>
      </c>
      <c r="D367" s="3" t="s">
        <v>503</v>
      </c>
      <c r="E367" s="8">
        <v>400.49989273431157</v>
      </c>
      <c r="F367" s="8">
        <v>-451.73016800708638</v>
      </c>
      <c r="G367" s="8">
        <v>312.49988042209549</v>
      </c>
      <c r="H367" s="8">
        <f t="shared" si="16"/>
        <v>4.999981865232952</v>
      </c>
      <c r="I367" s="8">
        <f t="shared" si="17"/>
        <v>60.001350026690218</v>
      </c>
      <c r="J367" s="3" t="s">
        <v>508</v>
      </c>
      <c r="K367">
        <v>3780077143.1385794</v>
      </c>
      <c r="L367">
        <v>3780077144.1394992</v>
      </c>
      <c r="M367">
        <v>1.4360150098800659</v>
      </c>
      <c r="N367">
        <v>5.0489997863769531</v>
      </c>
      <c r="O367">
        <v>0</v>
      </c>
      <c r="P367" s="3" t="s">
        <v>508</v>
      </c>
      <c r="Q367" s="3" t="s">
        <v>516</v>
      </c>
      <c r="R367" s="3" t="s">
        <v>518</v>
      </c>
      <c r="S367" s="10">
        <v>21.777764000000001</v>
      </c>
      <c r="T367" s="12">
        <v>2.7555E-2</v>
      </c>
      <c r="U367" s="12">
        <v>-1.2436579999999999</v>
      </c>
      <c r="V367" s="12">
        <v>1.6097E-2</v>
      </c>
      <c r="W367">
        <v>0.13777600000000001</v>
      </c>
      <c r="X367">
        <v>-6.2182919999999999</v>
      </c>
      <c r="Y367">
        <v>8.0486000000000002E-2</v>
      </c>
      <c r="Z367" s="3" t="s">
        <v>508</v>
      </c>
      <c r="AA367" s="3" t="s">
        <v>503</v>
      </c>
      <c r="AB367" s="3" t="s">
        <v>518</v>
      </c>
      <c r="AC367" s="3" t="s">
        <v>895</v>
      </c>
    </row>
    <row r="368" spans="1:29" x14ac:dyDescent="0.2">
      <c r="A368" s="3" t="s">
        <v>434</v>
      </c>
      <c r="B368">
        <v>3780077148.8392591</v>
      </c>
      <c r="C368" s="8">
        <f t="shared" si="15"/>
        <v>2137.1261801719666</v>
      </c>
      <c r="D368" s="3" t="s">
        <v>503</v>
      </c>
      <c r="E368" s="8">
        <v>400.50016765891161</v>
      </c>
      <c r="F368" s="8">
        <v>-451.73033118148635</v>
      </c>
      <c r="G368" s="8">
        <v>317.4999403580955</v>
      </c>
      <c r="H368" s="8">
        <f t="shared" si="16"/>
        <v>5.0002606396087703</v>
      </c>
      <c r="I368" s="8">
        <f t="shared" si="17"/>
        <v>59.999556636891221</v>
      </c>
      <c r="J368" s="3" t="s">
        <v>508</v>
      </c>
      <c r="K368">
        <v>3780077147.6613345</v>
      </c>
      <c r="L368">
        <v>3780077148.7893014</v>
      </c>
      <c r="M368">
        <v>1.4360150098800659</v>
      </c>
      <c r="N368">
        <v>5.0390000343322754</v>
      </c>
      <c r="O368">
        <v>0</v>
      </c>
      <c r="P368" s="3" t="s">
        <v>508</v>
      </c>
      <c r="Q368" s="3" t="s">
        <v>516</v>
      </c>
      <c r="R368" s="3" t="s">
        <v>518</v>
      </c>
      <c r="S368" s="10">
        <v>21.780110000000001</v>
      </c>
      <c r="T368" s="12">
        <v>2.4479000000000001E-2</v>
      </c>
      <c r="U368" s="12">
        <v>-1.2314499999999999</v>
      </c>
      <c r="V368" s="12">
        <v>1.6093E-2</v>
      </c>
      <c r="W368">
        <v>0.122396</v>
      </c>
      <c r="X368">
        <v>-6.1572490000000002</v>
      </c>
      <c r="Y368">
        <v>8.0464999999999995E-2</v>
      </c>
      <c r="Z368" s="3" t="s">
        <v>508</v>
      </c>
      <c r="AA368" s="3" t="s">
        <v>503</v>
      </c>
      <c r="AB368" s="3" t="s">
        <v>518</v>
      </c>
      <c r="AC368" s="3" t="s">
        <v>896</v>
      </c>
    </row>
    <row r="369" spans="1:29" x14ac:dyDescent="0.2">
      <c r="A369" s="3" t="s">
        <v>435</v>
      </c>
      <c r="B369">
        <v>3780077153.2253289</v>
      </c>
      <c r="C369" s="8">
        <f t="shared" si="15"/>
        <v>2141.5122499465942</v>
      </c>
      <c r="D369" s="3" t="s">
        <v>503</v>
      </c>
      <c r="E369" s="8">
        <v>400.5000704921116</v>
      </c>
      <c r="F369" s="8">
        <v>-451.72992518168633</v>
      </c>
      <c r="G369" s="8">
        <v>322.49979219309552</v>
      </c>
      <c r="H369" s="8">
        <f t="shared" si="16"/>
        <v>4.999860452505521</v>
      </c>
      <c r="I369" s="8">
        <f t="shared" si="17"/>
        <v>59.998194626244441</v>
      </c>
      <c r="J369" s="3" t="s">
        <v>508</v>
      </c>
      <c r="K369">
        <v>3780077152.1098466</v>
      </c>
      <c r="L369">
        <v>3780077153.1811528</v>
      </c>
      <c r="M369">
        <v>1.4360150098800659</v>
      </c>
      <c r="N369">
        <v>5.0440001487731934</v>
      </c>
      <c r="O369">
        <v>0</v>
      </c>
      <c r="P369" s="3" t="s">
        <v>508</v>
      </c>
      <c r="Q369" s="3" t="s">
        <v>516</v>
      </c>
      <c r="R369" s="3" t="s">
        <v>518</v>
      </c>
      <c r="S369" s="10">
        <v>21.752400000000002</v>
      </c>
      <c r="T369" s="12">
        <v>2.3563000000000001E-2</v>
      </c>
      <c r="U369" s="12">
        <v>-1.2223219999999999</v>
      </c>
      <c r="V369" s="12">
        <v>1.6046000000000001E-2</v>
      </c>
      <c r="W369">
        <v>0.117814</v>
      </c>
      <c r="X369">
        <v>-6.1116089999999996</v>
      </c>
      <c r="Y369">
        <v>8.0227999999999994E-2</v>
      </c>
      <c r="Z369" s="3" t="s">
        <v>508</v>
      </c>
      <c r="AA369" s="3" t="s">
        <v>503</v>
      </c>
      <c r="AB369" s="3" t="s">
        <v>518</v>
      </c>
      <c r="AC369" s="3" t="s">
        <v>897</v>
      </c>
    </row>
    <row r="370" spans="1:29" x14ac:dyDescent="0.2">
      <c r="A370" s="3" t="s">
        <v>436</v>
      </c>
      <c r="B370">
        <v>3780077157.6839838</v>
      </c>
      <c r="C370" s="8">
        <f t="shared" si="15"/>
        <v>2145.9709048271179</v>
      </c>
      <c r="D370" s="3" t="s">
        <v>503</v>
      </c>
      <c r="E370" s="8">
        <v>400.50010656431158</v>
      </c>
      <c r="F370" s="8">
        <v>-451.73004577128637</v>
      </c>
      <c r="G370" s="8">
        <v>327.4999070540955</v>
      </c>
      <c r="H370" s="8">
        <f t="shared" si="16"/>
        <v>4.999982921405735</v>
      </c>
      <c r="I370" s="8">
        <f t="shared" si="17"/>
        <v>59.998527623007554</v>
      </c>
      <c r="J370" s="3" t="s">
        <v>508</v>
      </c>
      <c r="K370">
        <v>3780077156.5906458</v>
      </c>
      <c r="L370">
        <v>3780077157.633925</v>
      </c>
      <c r="M370">
        <v>1.4360150098800659</v>
      </c>
      <c r="N370">
        <v>5.0409998893737793</v>
      </c>
      <c r="O370">
        <v>0</v>
      </c>
      <c r="P370" s="3" t="s">
        <v>508</v>
      </c>
      <c r="Q370" s="3" t="s">
        <v>516</v>
      </c>
      <c r="R370" s="3" t="s">
        <v>518</v>
      </c>
      <c r="S370" s="10">
        <v>21.734369999999998</v>
      </c>
      <c r="T370" s="12">
        <v>2.4743000000000001E-2</v>
      </c>
      <c r="U370" s="12">
        <v>-1.212639</v>
      </c>
      <c r="V370" s="12">
        <v>1.5968E-2</v>
      </c>
      <c r="W370">
        <v>0.123714</v>
      </c>
      <c r="X370">
        <v>-6.0631930000000001</v>
      </c>
      <c r="Y370">
        <v>7.9841999999999996E-2</v>
      </c>
      <c r="Z370" s="3" t="s">
        <v>508</v>
      </c>
      <c r="AA370" s="3" t="s">
        <v>503</v>
      </c>
      <c r="AB370" s="3" t="s">
        <v>518</v>
      </c>
      <c r="AC370" s="3" t="s">
        <v>898</v>
      </c>
    </row>
    <row r="371" spans="1:29" x14ac:dyDescent="0.2">
      <c r="A371" s="3" t="s">
        <v>437</v>
      </c>
      <c r="B371">
        <v>3780077162.2090974</v>
      </c>
      <c r="C371" s="8">
        <f t="shared" si="15"/>
        <v>2150.496018409729</v>
      </c>
      <c r="D371" s="3" t="s">
        <v>503</v>
      </c>
      <c r="E371" s="8">
        <v>400.49978398671158</v>
      </c>
      <c r="F371" s="8">
        <v>-451.73022765421979</v>
      </c>
      <c r="G371" s="8">
        <v>332.49983620909546</v>
      </c>
      <c r="H371" s="8">
        <f t="shared" si="16"/>
        <v>4.9999791517154986</v>
      </c>
      <c r="I371" s="8">
        <f t="shared" si="17"/>
        <v>60.002770989917231</v>
      </c>
      <c r="J371" s="3" t="s">
        <v>508</v>
      </c>
      <c r="K371">
        <v>3780077161.03828</v>
      </c>
      <c r="L371">
        <v>3780077162.1331263</v>
      </c>
      <c r="M371">
        <v>1.4360150098800659</v>
      </c>
      <c r="N371">
        <v>5.0440001487731934</v>
      </c>
      <c r="O371">
        <v>0</v>
      </c>
      <c r="P371" s="3" t="s">
        <v>508</v>
      </c>
      <c r="Q371" s="3" t="s">
        <v>516</v>
      </c>
      <c r="R371" s="3" t="s">
        <v>518</v>
      </c>
      <c r="S371" s="10">
        <v>21.726700000000001</v>
      </c>
      <c r="T371" s="12">
        <v>2.7636000000000001E-2</v>
      </c>
      <c r="U371" s="12">
        <v>-1.2004969999999999</v>
      </c>
      <c r="V371" s="12">
        <v>1.584E-2</v>
      </c>
      <c r="W371">
        <v>0.138181</v>
      </c>
      <c r="X371">
        <v>-6.0024860000000002</v>
      </c>
      <c r="Y371">
        <v>7.9199000000000006E-2</v>
      </c>
      <c r="Z371" s="3" t="s">
        <v>508</v>
      </c>
      <c r="AA371" s="3" t="s">
        <v>503</v>
      </c>
      <c r="AB371" s="3" t="s">
        <v>518</v>
      </c>
      <c r="AC371" s="3" t="s">
        <v>899</v>
      </c>
    </row>
    <row r="372" spans="1:29" x14ac:dyDescent="0.2">
      <c r="A372" s="3" t="s">
        <v>438</v>
      </c>
      <c r="B372">
        <v>3780077166.5837584</v>
      </c>
      <c r="C372" s="8">
        <f t="shared" si="15"/>
        <v>2154.8706793785095</v>
      </c>
      <c r="D372" s="3" t="s">
        <v>503</v>
      </c>
      <c r="E372" s="8">
        <v>400.49993318151161</v>
      </c>
      <c r="F372" s="8">
        <v>-451.73032754628633</v>
      </c>
      <c r="G372" s="8">
        <v>337.49998706609551</v>
      </c>
      <c r="H372" s="8">
        <f t="shared" si="16"/>
        <v>5.0001402550477678</v>
      </c>
      <c r="I372" s="8">
        <f t="shared" si="17"/>
        <v>60.001862669082968</v>
      </c>
      <c r="J372" s="3" t="s">
        <v>508</v>
      </c>
      <c r="K372">
        <v>3780077165.5504274</v>
      </c>
      <c r="L372">
        <v>3780077166.5487175</v>
      </c>
      <c r="M372">
        <v>1.4360150098800659</v>
      </c>
      <c r="N372">
        <v>5.0469999313354492</v>
      </c>
      <c r="O372">
        <v>0</v>
      </c>
      <c r="P372" s="3" t="s">
        <v>508</v>
      </c>
      <c r="Q372" s="3" t="s">
        <v>516</v>
      </c>
      <c r="R372" s="3" t="s">
        <v>518</v>
      </c>
      <c r="S372" s="10">
        <v>21.714055999999999</v>
      </c>
      <c r="T372" s="12">
        <v>3.1863000000000002E-2</v>
      </c>
      <c r="U372" s="12">
        <v>-1.183462</v>
      </c>
      <c r="V372" s="12">
        <v>1.5689999999999999E-2</v>
      </c>
      <c r="W372">
        <v>0.15931500000000001</v>
      </c>
      <c r="X372">
        <v>-5.9173119999999999</v>
      </c>
      <c r="Y372">
        <v>7.8451000000000007E-2</v>
      </c>
      <c r="Z372" s="3" t="s">
        <v>508</v>
      </c>
      <c r="AA372" s="3" t="s">
        <v>503</v>
      </c>
      <c r="AB372" s="3" t="s">
        <v>518</v>
      </c>
      <c r="AC372" s="3" t="s">
        <v>900</v>
      </c>
    </row>
    <row r="373" spans="1:29" x14ac:dyDescent="0.2">
      <c r="A373" s="3" t="s">
        <v>439</v>
      </c>
      <c r="B373">
        <v>3780077171.1214046</v>
      </c>
      <c r="C373" s="8">
        <f t="shared" si="15"/>
        <v>2159.4083256721497</v>
      </c>
      <c r="D373" s="3" t="s">
        <v>503</v>
      </c>
      <c r="E373" s="8">
        <v>400.49997684911159</v>
      </c>
      <c r="F373" s="8">
        <v>-451.73000839188637</v>
      </c>
      <c r="G373" s="8">
        <v>342.49985911109547</v>
      </c>
      <c r="H373" s="8">
        <f t="shared" si="16"/>
        <v>4.9998856906833895</v>
      </c>
      <c r="I373" s="8">
        <f t="shared" si="17"/>
        <v>59.999600733926549</v>
      </c>
      <c r="J373" s="3" t="s">
        <v>508</v>
      </c>
      <c r="K373">
        <v>3780077170.0312934</v>
      </c>
      <c r="L373">
        <v>3780077171.0720382</v>
      </c>
      <c r="M373">
        <v>1.4360150098800659</v>
      </c>
      <c r="N373">
        <v>5.0460000038146973</v>
      </c>
      <c r="O373">
        <v>0</v>
      </c>
      <c r="P373" s="3" t="s">
        <v>508</v>
      </c>
      <c r="Q373" s="3" t="s">
        <v>516</v>
      </c>
      <c r="R373" s="3" t="s">
        <v>518</v>
      </c>
      <c r="S373" s="10">
        <v>21.706384</v>
      </c>
      <c r="T373" s="12">
        <v>3.6674999999999999E-2</v>
      </c>
      <c r="U373" s="12">
        <v>-1.160099</v>
      </c>
      <c r="V373" s="12">
        <v>1.5591000000000001E-2</v>
      </c>
      <c r="W373">
        <v>0.18337700000000001</v>
      </c>
      <c r="X373">
        <v>-5.8004949999999997</v>
      </c>
      <c r="Y373">
        <v>7.7953999999999996E-2</v>
      </c>
      <c r="Z373" s="3" t="s">
        <v>508</v>
      </c>
      <c r="AA373" s="3" t="s">
        <v>503</v>
      </c>
      <c r="AB373" s="3" t="s">
        <v>518</v>
      </c>
      <c r="AC373" s="3" t="s">
        <v>901</v>
      </c>
    </row>
    <row r="374" spans="1:29" x14ac:dyDescent="0.2">
      <c r="A374" s="3" t="s">
        <v>440</v>
      </c>
      <c r="B374">
        <v>3780077179.3496599</v>
      </c>
      <c r="C374" s="8">
        <f t="shared" si="15"/>
        <v>2167.6365809440613</v>
      </c>
      <c r="D374" s="3" t="s">
        <v>503</v>
      </c>
      <c r="E374" s="8">
        <v>402.99979973711163</v>
      </c>
      <c r="F374" s="8">
        <v>-456.06041301418639</v>
      </c>
      <c r="G374" s="8">
        <v>342.50007274529548</v>
      </c>
      <c r="H374" s="8">
        <f t="shared" si="16"/>
        <v>10.000037549305052</v>
      </c>
      <c r="I374" s="8">
        <f t="shared" si="17"/>
        <v>60.00149980578292</v>
      </c>
      <c r="J374" s="3" t="s">
        <v>508</v>
      </c>
      <c r="K374">
        <v>3780077178.1640992</v>
      </c>
      <c r="L374">
        <v>3780077179.2706423</v>
      </c>
      <c r="M374">
        <v>1.4360150098800659</v>
      </c>
      <c r="N374">
        <v>5.0510001182556152</v>
      </c>
      <c r="O374">
        <v>0</v>
      </c>
      <c r="P374" s="3" t="s">
        <v>508</v>
      </c>
      <c r="Q374" s="3" t="s">
        <v>516</v>
      </c>
      <c r="R374" s="3" t="s">
        <v>518</v>
      </c>
      <c r="S374" s="10">
        <v>21.706696000000001</v>
      </c>
      <c r="T374" s="12">
        <v>6.0164000000000002E-2</v>
      </c>
      <c r="U374" s="12">
        <v>-1.1758729999999999</v>
      </c>
      <c r="V374" s="12">
        <v>4.4219999999999997E-3</v>
      </c>
      <c r="W374">
        <v>0.30081999999999998</v>
      </c>
      <c r="X374">
        <v>-5.8793660000000001</v>
      </c>
      <c r="Y374">
        <v>2.2112E-2</v>
      </c>
      <c r="Z374" s="3" t="s">
        <v>508</v>
      </c>
      <c r="AA374" s="3" t="s">
        <v>503</v>
      </c>
      <c r="AB374" s="3" t="s">
        <v>518</v>
      </c>
      <c r="AC374" s="3" t="s">
        <v>902</v>
      </c>
    </row>
    <row r="375" spans="1:29" x14ac:dyDescent="0.2">
      <c r="A375" s="3" t="s">
        <v>441</v>
      </c>
      <c r="B375">
        <v>3780077183.7674279</v>
      </c>
      <c r="C375" s="8">
        <f t="shared" si="15"/>
        <v>2172.0543489456177</v>
      </c>
      <c r="D375" s="3" t="s">
        <v>503</v>
      </c>
      <c r="E375" s="8">
        <v>402.99975606951159</v>
      </c>
      <c r="F375" s="8">
        <v>-456.06023216858637</v>
      </c>
      <c r="G375" s="8">
        <v>337.50020070029552</v>
      </c>
      <c r="H375" s="8">
        <f t="shared" si="16"/>
        <v>9.9998590974291499</v>
      </c>
      <c r="I375" s="8">
        <f t="shared" si="17"/>
        <v>60.001198419547578</v>
      </c>
      <c r="J375" s="3" t="s">
        <v>508</v>
      </c>
      <c r="K375">
        <v>3780077182.6851025</v>
      </c>
      <c r="L375">
        <v>3780077183.7303791</v>
      </c>
      <c r="M375">
        <v>1.4360150098800659</v>
      </c>
      <c r="N375">
        <v>5.0440001487731934</v>
      </c>
      <c r="O375">
        <v>0</v>
      </c>
      <c r="P375" s="3" t="s">
        <v>508</v>
      </c>
      <c r="Q375" s="3" t="s">
        <v>516</v>
      </c>
      <c r="R375" s="3" t="s">
        <v>518</v>
      </c>
      <c r="S375" s="10">
        <v>21.700980000000001</v>
      </c>
      <c r="T375" s="12">
        <v>4.9009999999999998E-2</v>
      </c>
      <c r="U375" s="12">
        <v>-1.2000679999999999</v>
      </c>
      <c r="V375" s="12">
        <v>2.7070000000000002E-3</v>
      </c>
      <c r="W375">
        <v>0.24504899999999999</v>
      </c>
      <c r="X375">
        <v>-6.0003380000000002</v>
      </c>
      <c r="Y375">
        <v>1.3535E-2</v>
      </c>
      <c r="Z375" s="3" t="s">
        <v>508</v>
      </c>
      <c r="AA375" s="3" t="s">
        <v>503</v>
      </c>
      <c r="AB375" s="3" t="s">
        <v>518</v>
      </c>
      <c r="AC375" s="3" t="s">
        <v>903</v>
      </c>
    </row>
    <row r="376" spans="1:29" x14ac:dyDescent="0.2">
      <c r="A376" s="3" t="s">
        <v>442</v>
      </c>
      <c r="B376">
        <v>3780077188.2143135</v>
      </c>
      <c r="C376" s="8">
        <f t="shared" si="15"/>
        <v>2176.5012345314026</v>
      </c>
      <c r="D376" s="3" t="s">
        <v>503</v>
      </c>
      <c r="E376" s="8">
        <v>403.00010687471161</v>
      </c>
      <c r="F376" s="8">
        <v>-456.06013227651977</v>
      </c>
      <c r="G376" s="8">
        <v>332.50004984329547</v>
      </c>
      <c r="H376" s="8">
        <f t="shared" si="16"/>
        <v>9.999947990132652</v>
      </c>
      <c r="I376" s="8">
        <f t="shared" si="17"/>
        <v>59.999171546009102</v>
      </c>
      <c r="J376" s="3" t="s">
        <v>508</v>
      </c>
      <c r="K376">
        <v>3780077187.1400504</v>
      </c>
      <c r="L376">
        <v>3780077188.1745672</v>
      </c>
      <c r="M376">
        <v>1.4360150098800659</v>
      </c>
      <c r="N376">
        <v>5.0469999313354492</v>
      </c>
      <c r="O376">
        <v>0</v>
      </c>
      <c r="P376" s="3" t="s">
        <v>508</v>
      </c>
      <c r="Q376" s="3" t="s">
        <v>516</v>
      </c>
      <c r="R376" s="3" t="s">
        <v>518</v>
      </c>
      <c r="S376" s="10">
        <v>21.68805</v>
      </c>
      <c r="T376" s="12">
        <v>3.9530999999999997E-2</v>
      </c>
      <c r="U376" s="12">
        <v>-1.216599</v>
      </c>
      <c r="V376" s="12">
        <v>1.256E-3</v>
      </c>
      <c r="W376">
        <v>0.197657</v>
      </c>
      <c r="X376">
        <v>-6.0829930000000001</v>
      </c>
      <c r="Y376">
        <v>6.28E-3</v>
      </c>
      <c r="Z376" s="3" t="s">
        <v>508</v>
      </c>
      <c r="AA376" s="3" t="s">
        <v>503</v>
      </c>
      <c r="AB376" s="3" t="s">
        <v>518</v>
      </c>
      <c r="AC376" s="3" t="s">
        <v>904</v>
      </c>
    </row>
    <row r="377" spans="1:29" x14ac:dyDescent="0.2">
      <c r="A377" s="3" t="s">
        <v>443</v>
      </c>
      <c r="B377">
        <v>3780077192.8198433</v>
      </c>
      <c r="C377" s="8">
        <f t="shared" si="15"/>
        <v>2181.1067643165588</v>
      </c>
      <c r="D377" s="3" t="s">
        <v>503</v>
      </c>
      <c r="E377" s="8">
        <v>402.99992945231162</v>
      </c>
      <c r="F377" s="8">
        <v>-456.06045039358634</v>
      </c>
      <c r="G377" s="8">
        <v>327.50012068829551</v>
      </c>
      <c r="H377" s="8">
        <f t="shared" si="16"/>
        <v>10.000134776484929</v>
      </c>
      <c r="I377" s="8">
        <f t="shared" si="17"/>
        <v>60.000963240923291</v>
      </c>
      <c r="J377" s="3" t="s">
        <v>508</v>
      </c>
      <c r="K377">
        <v>3780077191.6461978</v>
      </c>
      <c r="L377">
        <v>3780077192.7428889</v>
      </c>
      <c r="M377">
        <v>1.4360150098800659</v>
      </c>
      <c r="N377">
        <v>5.0460000038146973</v>
      </c>
      <c r="O377">
        <v>0</v>
      </c>
      <c r="P377" s="3" t="s">
        <v>508</v>
      </c>
      <c r="Q377" s="3" t="s">
        <v>516</v>
      </c>
      <c r="R377" s="3" t="s">
        <v>518</v>
      </c>
      <c r="S377" s="10">
        <v>21.665227999999999</v>
      </c>
      <c r="T377" s="12">
        <v>3.3051999999999998E-2</v>
      </c>
      <c r="U377" s="12">
        <v>-1.227104</v>
      </c>
      <c r="V377" s="12">
        <v>-1.46E-4</v>
      </c>
      <c r="W377">
        <v>0.16526199999999999</v>
      </c>
      <c r="X377">
        <v>-6.1355180000000002</v>
      </c>
      <c r="Y377">
        <v>-7.2800000000000002E-4</v>
      </c>
      <c r="Z377" s="3" t="s">
        <v>508</v>
      </c>
      <c r="AA377" s="3" t="s">
        <v>503</v>
      </c>
      <c r="AB377" s="3" t="s">
        <v>518</v>
      </c>
      <c r="AC377" s="3" t="s">
        <v>905</v>
      </c>
    </row>
    <row r="378" spans="1:29" x14ac:dyDescent="0.2">
      <c r="A378" s="3" t="s">
        <v>444</v>
      </c>
      <c r="B378">
        <v>3780077197.2437258</v>
      </c>
      <c r="C378" s="8">
        <f t="shared" si="15"/>
        <v>2185.5306468009949</v>
      </c>
      <c r="D378" s="3" t="s">
        <v>503</v>
      </c>
      <c r="E378" s="8">
        <v>402.99989338011159</v>
      </c>
      <c r="F378" s="8">
        <v>-456.06032980398635</v>
      </c>
      <c r="G378" s="8">
        <v>322.50000582729547</v>
      </c>
      <c r="H378" s="8">
        <f t="shared" si="16"/>
        <v>10.000012306307342</v>
      </c>
      <c r="I378" s="8">
        <f t="shared" si="17"/>
        <v>60.000796777222831</v>
      </c>
      <c r="J378" s="3" t="s">
        <v>508</v>
      </c>
      <c r="K378">
        <v>3780077196.129993</v>
      </c>
      <c r="L378">
        <v>3780077197.2050047</v>
      </c>
      <c r="M378">
        <v>1.4360150098800659</v>
      </c>
      <c r="N378">
        <v>5.0460000038146973</v>
      </c>
      <c r="O378">
        <v>0</v>
      </c>
      <c r="P378" s="3" t="s">
        <v>508</v>
      </c>
      <c r="Q378" s="3" t="s">
        <v>516</v>
      </c>
      <c r="R378" s="3" t="s">
        <v>518</v>
      </c>
      <c r="S378" s="10">
        <v>21.664324000000001</v>
      </c>
      <c r="T378" s="12">
        <v>3.0363999999999999E-2</v>
      </c>
      <c r="U378" s="12">
        <v>-1.234739</v>
      </c>
      <c r="V378" s="12">
        <v>-1.6869999999999999E-3</v>
      </c>
      <c r="W378">
        <v>0.15182000000000001</v>
      </c>
      <c r="X378">
        <v>-6.1736959999999996</v>
      </c>
      <c r="Y378">
        <v>-8.4349999999999998E-3</v>
      </c>
      <c r="Z378" s="3" t="s">
        <v>508</v>
      </c>
      <c r="AA378" s="3" t="s">
        <v>503</v>
      </c>
      <c r="AB378" s="3" t="s">
        <v>518</v>
      </c>
      <c r="AC378" s="3" t="s">
        <v>906</v>
      </c>
    </row>
    <row r="379" spans="1:29" x14ac:dyDescent="0.2">
      <c r="A379" s="3" t="s">
        <v>445</v>
      </c>
      <c r="B379">
        <v>3780077201.6426992</v>
      </c>
      <c r="C379" s="8">
        <f t="shared" si="15"/>
        <v>2189.9296202659607</v>
      </c>
      <c r="D379" s="3" t="s">
        <v>503</v>
      </c>
      <c r="E379" s="8">
        <v>402.99999054691159</v>
      </c>
      <c r="F379" s="8">
        <v>-456.06023580378638</v>
      </c>
      <c r="G379" s="8">
        <v>317.50015399229551</v>
      </c>
      <c r="H379" s="8">
        <f t="shared" si="16"/>
        <v>9.9999794822984125</v>
      </c>
      <c r="I379" s="8">
        <f t="shared" si="17"/>
        <v>60.000045348978112</v>
      </c>
      <c r="J379" s="3" t="s">
        <v>508</v>
      </c>
      <c r="K379">
        <v>3780077200.5891376</v>
      </c>
      <c r="L379">
        <v>3780077201.6006398</v>
      </c>
      <c r="M379">
        <v>1.4360150098800659</v>
      </c>
      <c r="N379">
        <v>5.0460000038146973</v>
      </c>
      <c r="O379">
        <v>0</v>
      </c>
      <c r="P379" s="3" t="s">
        <v>508</v>
      </c>
      <c r="Q379" s="3" t="s">
        <v>516</v>
      </c>
      <c r="R379" s="3" t="s">
        <v>518</v>
      </c>
      <c r="S379" s="10">
        <v>21.694600000000001</v>
      </c>
      <c r="T379" s="12">
        <v>3.2367E-2</v>
      </c>
      <c r="U379" s="12">
        <v>-1.242208</v>
      </c>
      <c r="V379" s="12">
        <v>-3.7629999999999999E-3</v>
      </c>
      <c r="W379">
        <v>0.16183500000000001</v>
      </c>
      <c r="X379">
        <v>-6.2110409999999998</v>
      </c>
      <c r="Y379">
        <v>-1.8815999999999999E-2</v>
      </c>
      <c r="Z379" s="3" t="s">
        <v>508</v>
      </c>
      <c r="AA379" s="3" t="s">
        <v>503</v>
      </c>
      <c r="AB379" s="3" t="s">
        <v>518</v>
      </c>
      <c r="AC379" s="3" t="s">
        <v>907</v>
      </c>
    </row>
    <row r="380" spans="1:29" x14ac:dyDescent="0.2">
      <c r="A380" s="3" t="s">
        <v>446</v>
      </c>
      <c r="B380">
        <v>3780077206.2894945</v>
      </c>
      <c r="C380" s="8">
        <f t="shared" si="15"/>
        <v>2194.5764155387878</v>
      </c>
      <c r="D380" s="3" t="s">
        <v>503</v>
      </c>
      <c r="E380" s="8">
        <v>403.0002156223116</v>
      </c>
      <c r="F380" s="8">
        <v>-456.06007262938641</v>
      </c>
      <c r="G380" s="8">
        <v>312.5000940562955</v>
      </c>
      <c r="H380" s="8">
        <f t="shared" si="16"/>
        <v>9.9999507106713814</v>
      </c>
      <c r="I380" s="8">
        <f t="shared" si="17"/>
        <v>59.998461064448342</v>
      </c>
      <c r="J380" s="3" t="s">
        <v>508</v>
      </c>
      <c r="K380">
        <v>3780077205.0998063</v>
      </c>
      <c r="L380">
        <v>3780077206.2135382</v>
      </c>
      <c r="M380">
        <v>1.4360150098800659</v>
      </c>
      <c r="N380">
        <v>5.0409998893737793</v>
      </c>
      <c r="O380">
        <v>0</v>
      </c>
      <c r="P380" s="3" t="s">
        <v>508</v>
      </c>
      <c r="Q380" s="3" t="s">
        <v>516</v>
      </c>
      <c r="R380" s="3" t="s">
        <v>518</v>
      </c>
      <c r="S380" s="10">
        <v>21.711188</v>
      </c>
      <c r="T380" s="12">
        <v>3.9683000000000003E-2</v>
      </c>
      <c r="U380" s="12">
        <v>-1.2531460000000001</v>
      </c>
      <c r="V380" s="12">
        <v>-7.0410000000000004E-3</v>
      </c>
      <c r="W380">
        <v>0.19841300000000001</v>
      </c>
      <c r="X380">
        <v>-6.2657290000000003</v>
      </c>
      <c r="Y380">
        <v>-3.5203999999999999E-2</v>
      </c>
      <c r="Z380" s="3" t="s">
        <v>508</v>
      </c>
      <c r="AA380" s="3" t="s">
        <v>503</v>
      </c>
      <c r="AB380" s="3" t="s">
        <v>518</v>
      </c>
      <c r="AC380" s="3" t="s">
        <v>908</v>
      </c>
    </row>
    <row r="381" spans="1:29" x14ac:dyDescent="0.2">
      <c r="A381" s="3" t="s">
        <v>447</v>
      </c>
      <c r="B381">
        <v>3780077210.7155952</v>
      </c>
      <c r="C381" s="8">
        <f t="shared" si="15"/>
        <v>2199.0025162696838</v>
      </c>
      <c r="D381" s="3" t="s">
        <v>503</v>
      </c>
      <c r="E381" s="8">
        <v>402.99991200071162</v>
      </c>
      <c r="F381" s="8">
        <v>-456.06015897518637</v>
      </c>
      <c r="G381" s="8">
        <v>307.50008783929553</v>
      </c>
      <c r="H381" s="8">
        <f t="shared" si="16"/>
        <v>9.9998736737201561</v>
      </c>
      <c r="I381" s="8">
        <f t="shared" si="17"/>
        <v>60.000214996588788</v>
      </c>
      <c r="J381" s="3" t="s">
        <v>508</v>
      </c>
      <c r="K381">
        <v>3780077209.6232233</v>
      </c>
      <c r="L381">
        <v>3780077210.667068</v>
      </c>
      <c r="M381">
        <v>1.4360150098800659</v>
      </c>
      <c r="N381">
        <v>5.0440001487731934</v>
      </c>
      <c r="O381">
        <v>0</v>
      </c>
      <c r="P381" s="3" t="s">
        <v>508</v>
      </c>
      <c r="Q381" s="3" t="s">
        <v>516</v>
      </c>
      <c r="R381" s="3" t="s">
        <v>518</v>
      </c>
      <c r="S381" s="10">
        <v>21.708321999999999</v>
      </c>
      <c r="T381" s="12">
        <v>5.0398999999999999E-2</v>
      </c>
      <c r="U381" s="12">
        <v>-1.2740100000000001</v>
      </c>
      <c r="V381" s="12">
        <v>-1.2519000000000001E-2</v>
      </c>
      <c r="W381">
        <v>0.25199700000000003</v>
      </c>
      <c r="X381">
        <v>-6.3700479999999997</v>
      </c>
      <c r="Y381">
        <v>-6.2595999999999999E-2</v>
      </c>
      <c r="Z381" s="3" t="s">
        <v>508</v>
      </c>
      <c r="AA381" s="3" t="s">
        <v>503</v>
      </c>
      <c r="AB381" s="3" t="s">
        <v>518</v>
      </c>
      <c r="AC381" s="3" t="s">
        <v>909</v>
      </c>
    </row>
    <row r="382" spans="1:29" x14ac:dyDescent="0.2">
      <c r="A382" s="3" t="s">
        <v>448</v>
      </c>
      <c r="B382">
        <v>3780077215.1880298</v>
      </c>
      <c r="C382" s="8">
        <f t="shared" si="15"/>
        <v>2203.4749507904053</v>
      </c>
      <c r="D382" s="3" t="s">
        <v>503</v>
      </c>
      <c r="E382" s="8">
        <v>402.99993362511157</v>
      </c>
      <c r="F382" s="8">
        <v>-456.06024503358634</v>
      </c>
      <c r="G382" s="8">
        <v>302.50007394829549</v>
      </c>
      <c r="H382" s="8">
        <f t="shared" si="16"/>
        <v>9.9999590147799378</v>
      </c>
      <c r="I382" s="8">
        <f t="shared" si="17"/>
        <v>60.000354235621437</v>
      </c>
      <c r="J382" s="3" t="s">
        <v>508</v>
      </c>
      <c r="K382">
        <v>3780077214.1026378</v>
      </c>
      <c r="L382">
        <v>3780077215.1453152</v>
      </c>
      <c r="M382">
        <v>1.4360150098800659</v>
      </c>
      <c r="N382">
        <v>5.0409998893737793</v>
      </c>
      <c r="O382">
        <v>0</v>
      </c>
      <c r="P382" s="3" t="s">
        <v>508</v>
      </c>
      <c r="Q382" s="3" t="s">
        <v>516</v>
      </c>
      <c r="R382" s="3" t="s">
        <v>518</v>
      </c>
      <c r="S382" s="10">
        <v>21.695709999999998</v>
      </c>
      <c r="T382" s="12">
        <v>5.6376000000000002E-2</v>
      </c>
      <c r="U382" s="12">
        <v>-1.3076300000000001</v>
      </c>
      <c r="V382" s="12">
        <v>-1.9938999999999998E-2</v>
      </c>
      <c r="W382">
        <v>0.28188000000000002</v>
      </c>
      <c r="X382">
        <v>-6.5381499999999999</v>
      </c>
      <c r="Y382">
        <v>-9.9696999999999994E-2</v>
      </c>
      <c r="Z382" s="3" t="s">
        <v>508</v>
      </c>
      <c r="AA382" s="3" t="s">
        <v>503</v>
      </c>
      <c r="AB382" s="3" t="s">
        <v>518</v>
      </c>
      <c r="AC382" s="3" t="s">
        <v>910</v>
      </c>
    </row>
    <row r="383" spans="1:29" x14ac:dyDescent="0.2">
      <c r="A383" s="3" t="s">
        <v>449</v>
      </c>
      <c r="B383">
        <v>3780077219.7514815</v>
      </c>
      <c r="C383" s="8">
        <f t="shared" si="15"/>
        <v>2208.038402557373</v>
      </c>
      <c r="D383" s="3" t="s">
        <v>503</v>
      </c>
      <c r="E383" s="8">
        <v>402.99995926191156</v>
      </c>
      <c r="F383" s="8">
        <v>-456.06001916498639</v>
      </c>
      <c r="G383" s="8">
        <v>297.50012969129551</v>
      </c>
      <c r="H383" s="8">
        <f t="shared" si="16"/>
        <v>9.9997762254315994</v>
      </c>
      <c r="I383" s="8">
        <f t="shared" si="17"/>
        <v>59.999579948536848</v>
      </c>
      <c r="J383" s="3" t="s">
        <v>508</v>
      </c>
      <c r="K383">
        <v>3780077218.58464</v>
      </c>
      <c r="L383">
        <v>3780077219.6765065</v>
      </c>
      <c r="M383">
        <v>1.4360150098800659</v>
      </c>
      <c r="N383">
        <v>5.0520000457763672</v>
      </c>
      <c r="O383">
        <v>0</v>
      </c>
      <c r="P383" s="3" t="s">
        <v>508</v>
      </c>
      <c r="Q383" s="3" t="s">
        <v>516</v>
      </c>
      <c r="R383" s="3" t="s">
        <v>518</v>
      </c>
      <c r="S383" s="10">
        <v>21.680693999999999</v>
      </c>
      <c r="T383" s="12">
        <v>4.7947999999999998E-2</v>
      </c>
      <c r="U383" s="12">
        <v>-1.3426640000000001</v>
      </c>
      <c r="V383" s="12">
        <v>-2.8032000000000001E-2</v>
      </c>
      <c r="W383">
        <v>0.23974000000000001</v>
      </c>
      <c r="X383">
        <v>-6.7133180000000001</v>
      </c>
      <c r="Y383">
        <v>-0.14016000000000001</v>
      </c>
      <c r="Z383" s="3" t="s">
        <v>508</v>
      </c>
      <c r="AA383" s="3" t="s">
        <v>503</v>
      </c>
      <c r="AB383" s="3" t="s">
        <v>518</v>
      </c>
      <c r="AC383" s="3" t="s">
        <v>911</v>
      </c>
    </row>
    <row r="384" spans="1:29" x14ac:dyDescent="0.2">
      <c r="A384" s="3" t="s">
        <v>450</v>
      </c>
      <c r="B384">
        <v>3780077224.1094065</v>
      </c>
      <c r="C384" s="8">
        <f t="shared" si="15"/>
        <v>2212.396327495575</v>
      </c>
      <c r="D384" s="3" t="s">
        <v>503</v>
      </c>
      <c r="E384" s="8">
        <v>403.00002486031161</v>
      </c>
      <c r="F384" s="8">
        <v>-456.06048948798639</v>
      </c>
      <c r="G384" s="8">
        <v>292.50012976429548</v>
      </c>
      <c r="H384" s="8">
        <f t="shared" si="16"/>
        <v>10.000216336422792</v>
      </c>
      <c r="I384" s="8">
        <f t="shared" si="17"/>
        <v>60.000601827514856</v>
      </c>
      <c r="J384" s="3" t="s">
        <v>508</v>
      </c>
      <c r="K384">
        <v>3780077223.0226912</v>
      </c>
      <c r="L384">
        <v>3780077224.0654554</v>
      </c>
      <c r="M384">
        <v>1.4360150098800659</v>
      </c>
      <c r="N384">
        <v>5.0469999313354492</v>
      </c>
      <c r="O384">
        <v>0</v>
      </c>
      <c r="P384" s="3" t="s">
        <v>508</v>
      </c>
      <c r="Q384" s="3" t="s">
        <v>516</v>
      </c>
      <c r="R384" s="3" t="s">
        <v>518</v>
      </c>
      <c r="S384" s="10">
        <v>21.639119999999998</v>
      </c>
      <c r="T384" s="12">
        <v>2.9041999999999998E-2</v>
      </c>
      <c r="U384" s="12">
        <v>-1.3636539999999999</v>
      </c>
      <c r="V384" s="12">
        <v>-3.524E-2</v>
      </c>
      <c r="W384">
        <v>0.14521100000000001</v>
      </c>
      <c r="X384">
        <v>-6.8182720000000003</v>
      </c>
      <c r="Y384">
        <v>-0.1762</v>
      </c>
      <c r="Z384" s="3" t="s">
        <v>508</v>
      </c>
      <c r="AA384" s="3" t="s">
        <v>503</v>
      </c>
      <c r="AB384" s="3" t="s">
        <v>518</v>
      </c>
      <c r="AC384" s="3" t="s">
        <v>912</v>
      </c>
    </row>
    <row r="385" spans="1:29" x14ac:dyDescent="0.2">
      <c r="A385" s="3" t="s">
        <v>451</v>
      </c>
      <c r="B385">
        <v>3780077228.5210032</v>
      </c>
      <c r="C385" s="8">
        <f t="shared" si="15"/>
        <v>2216.8079242706299</v>
      </c>
      <c r="D385" s="3" t="s">
        <v>503</v>
      </c>
      <c r="E385" s="8">
        <v>402.99994014411158</v>
      </c>
      <c r="F385" s="8">
        <v>-456.06028612578638</v>
      </c>
      <c r="G385" s="8">
        <v>287.50021173829549</v>
      </c>
      <c r="H385" s="8">
        <f t="shared" si="16"/>
        <v>9.999997861259116</v>
      </c>
      <c r="I385" s="8">
        <f t="shared" si="17"/>
        <v>60.000439607996576</v>
      </c>
      <c r="J385" s="3" t="s">
        <v>508</v>
      </c>
      <c r="K385">
        <v>3780077227.4712801</v>
      </c>
      <c r="L385">
        <v>3780077228.484024</v>
      </c>
      <c r="M385">
        <v>1.4360150098800659</v>
      </c>
      <c r="N385">
        <v>5.0469999313354492</v>
      </c>
      <c r="O385">
        <v>0</v>
      </c>
      <c r="P385" s="3" t="s">
        <v>508</v>
      </c>
      <c r="Q385" s="3" t="s">
        <v>516</v>
      </c>
      <c r="R385" s="3" t="s">
        <v>518</v>
      </c>
      <c r="S385" s="10">
        <v>21.622053999999999</v>
      </c>
      <c r="T385" s="12">
        <v>9.018E-3</v>
      </c>
      <c r="U385" s="12">
        <v>-1.3673649999999999</v>
      </c>
      <c r="V385" s="12">
        <v>-3.9323999999999998E-2</v>
      </c>
      <c r="W385">
        <v>4.5088000000000003E-2</v>
      </c>
      <c r="X385">
        <v>-6.8368250000000002</v>
      </c>
      <c r="Y385">
        <v>-0.19662099999999999</v>
      </c>
      <c r="Z385" s="3" t="s">
        <v>508</v>
      </c>
      <c r="AA385" s="3" t="s">
        <v>503</v>
      </c>
      <c r="AB385" s="3" t="s">
        <v>518</v>
      </c>
      <c r="AC385" s="3" t="s">
        <v>913</v>
      </c>
    </row>
    <row r="386" spans="1:29" x14ac:dyDescent="0.2">
      <c r="A386" s="3" t="s">
        <v>452</v>
      </c>
      <c r="B386">
        <v>3780077236.909308</v>
      </c>
      <c r="C386" s="8">
        <f t="shared" si="15"/>
        <v>2225.1962289810181</v>
      </c>
      <c r="D386" s="3" t="s">
        <v>503</v>
      </c>
      <c r="E386" s="8">
        <v>405.50014767211155</v>
      </c>
      <c r="F386" s="8">
        <v>-460.39051786378639</v>
      </c>
      <c r="G386" s="8">
        <v>287.49990719329548</v>
      </c>
      <c r="H386" s="8">
        <f t="shared" si="16"/>
        <v>15.000192314528308</v>
      </c>
      <c r="I386" s="8">
        <f t="shared" si="17"/>
        <v>59.999823469344427</v>
      </c>
      <c r="J386" s="3" t="s">
        <v>508</v>
      </c>
      <c r="K386">
        <v>3780077235.688148</v>
      </c>
      <c r="L386">
        <v>3780077236.8613639</v>
      </c>
      <c r="M386">
        <v>1.4360150098800659</v>
      </c>
      <c r="N386">
        <v>5.0469999313354492</v>
      </c>
      <c r="O386">
        <v>0</v>
      </c>
      <c r="P386" s="3" t="s">
        <v>508</v>
      </c>
      <c r="Q386" s="3" t="s">
        <v>516</v>
      </c>
      <c r="R386" s="3" t="s">
        <v>518</v>
      </c>
      <c r="S386" s="10">
        <v>21.700758</v>
      </c>
      <c r="T386" s="12">
        <v>4.2729999999999999E-3</v>
      </c>
      <c r="U386" s="12">
        <v>-1.459525</v>
      </c>
      <c r="V386" s="12">
        <v>-0.13197800000000001</v>
      </c>
      <c r="W386">
        <v>2.1366E-2</v>
      </c>
      <c r="X386">
        <v>-7.2976270000000003</v>
      </c>
      <c r="Y386">
        <v>-0.65988800000000003</v>
      </c>
      <c r="Z386" s="3" t="s">
        <v>508</v>
      </c>
      <c r="AA386" s="3" t="s">
        <v>503</v>
      </c>
      <c r="AB386" s="3" t="s">
        <v>518</v>
      </c>
      <c r="AC386" s="3" t="s">
        <v>914</v>
      </c>
    </row>
    <row r="387" spans="1:29" x14ac:dyDescent="0.2">
      <c r="A387" s="3" t="s">
        <v>453</v>
      </c>
      <c r="B387">
        <v>3780077241.29246</v>
      </c>
      <c r="C387" s="8">
        <f t="shared" ref="C387:C433" si="18">B387-$B$2</f>
        <v>2229.5793809890747</v>
      </c>
      <c r="D387" s="3" t="s">
        <v>503</v>
      </c>
      <c r="E387" s="8">
        <v>405.50023238831159</v>
      </c>
      <c r="F387" s="8">
        <v>-460.39022122598635</v>
      </c>
      <c r="G387" s="8">
        <v>292.49982521929553</v>
      </c>
      <c r="H387" s="8">
        <f t="shared" ref="H387:H433" si="19">SQRT((E387-398)^2+(F387+447.4)^2)</f>
        <v>14.999977779275044</v>
      </c>
      <c r="I387" s="8">
        <f t="shared" ref="I387:I433" si="20">ABS(ATAN((F387+447.4)/(E387-398))*180/3.14159)</f>
        <v>59.998976688724937</v>
      </c>
      <c r="J387" s="3" t="s">
        <v>508</v>
      </c>
      <c r="K387">
        <v>3780077240.2222352</v>
      </c>
      <c r="L387">
        <v>3780077241.2484608</v>
      </c>
      <c r="M387">
        <v>1.4360159635543823</v>
      </c>
      <c r="N387">
        <v>5.0440001487731934</v>
      </c>
      <c r="O387">
        <v>0</v>
      </c>
      <c r="P387" s="3" t="s">
        <v>508</v>
      </c>
      <c r="Q387" s="3" t="s">
        <v>516</v>
      </c>
      <c r="R387" s="3" t="s">
        <v>518</v>
      </c>
      <c r="S387" s="10">
        <v>21.716615999999998</v>
      </c>
      <c r="T387" s="12">
        <v>3.6615000000000002E-2</v>
      </c>
      <c r="U387" s="12">
        <v>-1.456874</v>
      </c>
      <c r="V387" s="12">
        <v>-0.12155100000000001</v>
      </c>
      <c r="W387">
        <v>0.18307699999999999</v>
      </c>
      <c r="X387">
        <v>-7.2843710000000002</v>
      </c>
      <c r="Y387">
        <v>-0.60775299999999999</v>
      </c>
      <c r="Z387" s="3" t="s">
        <v>508</v>
      </c>
      <c r="AA387" s="3" t="s">
        <v>503</v>
      </c>
      <c r="AB387" s="3" t="s">
        <v>518</v>
      </c>
      <c r="AC387" s="3" t="s">
        <v>915</v>
      </c>
    </row>
    <row r="388" spans="1:29" x14ac:dyDescent="0.2">
      <c r="A388" s="3" t="s">
        <v>454</v>
      </c>
      <c r="B388">
        <v>3780077245.7646914</v>
      </c>
      <c r="C388" s="8">
        <f t="shared" si="18"/>
        <v>2234.0516123771667</v>
      </c>
      <c r="D388" s="3" t="s">
        <v>503</v>
      </c>
      <c r="E388" s="8">
        <v>405.50016678991159</v>
      </c>
      <c r="F388" s="8">
        <v>-460.39025090298639</v>
      </c>
      <c r="G388" s="8">
        <v>297.49982514629551</v>
      </c>
      <c r="H388" s="8">
        <f t="shared" si="19"/>
        <v>14.999970679939084</v>
      </c>
      <c r="I388" s="8">
        <f t="shared" si="20"/>
        <v>59.999250365638304</v>
      </c>
      <c r="J388" s="3" t="s">
        <v>508</v>
      </c>
      <c r="K388">
        <v>3780077244.7171288</v>
      </c>
      <c r="L388">
        <v>3780077245.7297783</v>
      </c>
      <c r="M388">
        <v>1.4360159635543823</v>
      </c>
      <c r="N388">
        <v>5.0469999313354492</v>
      </c>
      <c r="O388">
        <v>0</v>
      </c>
      <c r="P388" s="3" t="s">
        <v>508</v>
      </c>
      <c r="Q388" s="3" t="s">
        <v>516</v>
      </c>
      <c r="R388" s="3" t="s">
        <v>518</v>
      </c>
      <c r="S388" s="10">
        <v>21.695132000000001</v>
      </c>
      <c r="T388" s="12">
        <v>7.7355999999999994E-2</v>
      </c>
      <c r="U388" s="12">
        <v>-1.4225650000000001</v>
      </c>
      <c r="V388" s="12">
        <v>-0.100067</v>
      </c>
      <c r="W388">
        <v>0.38677800000000001</v>
      </c>
      <c r="X388">
        <v>-7.1128239999999998</v>
      </c>
      <c r="Y388">
        <v>-0.50033499999999997</v>
      </c>
      <c r="Z388" s="3" t="s">
        <v>508</v>
      </c>
      <c r="AA388" s="3" t="s">
        <v>503</v>
      </c>
      <c r="AB388" s="3" t="s">
        <v>518</v>
      </c>
      <c r="AC388" s="3" t="s">
        <v>916</v>
      </c>
    </row>
    <row r="389" spans="1:29" x14ac:dyDescent="0.2">
      <c r="A389" s="3" t="s">
        <v>455</v>
      </c>
      <c r="B389">
        <v>3780077250.4507575</v>
      </c>
      <c r="C389" s="8">
        <f t="shared" si="18"/>
        <v>2238.737678527832</v>
      </c>
      <c r="D389" s="3" t="s">
        <v>503</v>
      </c>
      <c r="E389" s="8">
        <v>405.5001411531116</v>
      </c>
      <c r="F389" s="8">
        <v>-460.39047677158635</v>
      </c>
      <c r="G389" s="8">
        <v>302.49976940329549</v>
      </c>
      <c r="H389" s="8">
        <f t="shared" si="19"/>
        <v>15.000153468205694</v>
      </c>
      <c r="I389" s="8">
        <f t="shared" si="20"/>
        <v>59.999766553647419</v>
      </c>
      <c r="J389" s="3" t="s">
        <v>508</v>
      </c>
      <c r="K389">
        <v>3780077249.2868762</v>
      </c>
      <c r="L389">
        <v>3780077250.3668017</v>
      </c>
      <c r="M389">
        <v>1.4360159635543823</v>
      </c>
      <c r="N389">
        <v>5.0409998893737793</v>
      </c>
      <c r="O389">
        <v>0</v>
      </c>
      <c r="P389" s="3" t="s">
        <v>508</v>
      </c>
      <c r="Q389" s="3" t="s">
        <v>516</v>
      </c>
      <c r="R389" s="3" t="s">
        <v>518</v>
      </c>
      <c r="S389" s="10">
        <v>21.659222</v>
      </c>
      <c r="T389" s="12">
        <v>9.5756999999999995E-2</v>
      </c>
      <c r="U389" s="12">
        <v>-1.3490409999999999</v>
      </c>
      <c r="V389" s="12">
        <v>-7.7519000000000005E-2</v>
      </c>
      <c r="W389">
        <v>0.47878500000000002</v>
      </c>
      <c r="X389">
        <v>-6.7452040000000002</v>
      </c>
      <c r="Y389">
        <v>-0.387596</v>
      </c>
      <c r="Z389" s="3" t="s">
        <v>508</v>
      </c>
      <c r="AA389" s="3" t="s">
        <v>503</v>
      </c>
      <c r="AB389" s="3" t="s">
        <v>518</v>
      </c>
      <c r="AC389" s="3" t="s">
        <v>917</v>
      </c>
    </row>
    <row r="390" spans="1:29" x14ac:dyDescent="0.2">
      <c r="A390" s="3" t="s">
        <v>456</v>
      </c>
      <c r="B390">
        <v>3780077254.8810568</v>
      </c>
      <c r="C390" s="8">
        <f t="shared" si="18"/>
        <v>2243.167977809906</v>
      </c>
      <c r="D390" s="3" t="s">
        <v>503</v>
      </c>
      <c r="E390" s="8">
        <v>405.50011952871159</v>
      </c>
      <c r="F390" s="8">
        <v>-460.39039071318638</v>
      </c>
      <c r="G390" s="8">
        <v>307.49978329429547</v>
      </c>
      <c r="H390" s="8">
        <f t="shared" si="19"/>
        <v>15.000068127385305</v>
      </c>
      <c r="I390" s="8">
        <f t="shared" si="20"/>
        <v>59.999673725876526</v>
      </c>
      <c r="J390" s="3" t="s">
        <v>508</v>
      </c>
      <c r="K390">
        <v>3780077253.7921185</v>
      </c>
      <c r="L390">
        <v>3780077254.8327889</v>
      </c>
      <c r="M390">
        <v>1.4360159635543823</v>
      </c>
      <c r="N390">
        <v>5.0469999313354492</v>
      </c>
      <c r="O390">
        <v>0</v>
      </c>
      <c r="P390" s="3" t="s">
        <v>508</v>
      </c>
      <c r="Q390" s="3" t="s">
        <v>516</v>
      </c>
      <c r="R390" s="3" t="s">
        <v>518</v>
      </c>
      <c r="S390" s="10">
        <v>21.640761999999999</v>
      </c>
      <c r="T390" s="12">
        <v>7.331E-2</v>
      </c>
      <c r="U390" s="12">
        <v>-1.2912870000000001</v>
      </c>
      <c r="V390" s="12">
        <v>-5.7804000000000001E-2</v>
      </c>
      <c r="W390">
        <v>0.36654999999999999</v>
      </c>
      <c r="X390">
        <v>-6.4564349999999999</v>
      </c>
      <c r="Y390">
        <v>-0.28902</v>
      </c>
      <c r="Z390" s="3" t="s">
        <v>508</v>
      </c>
      <c r="AA390" s="3" t="s">
        <v>503</v>
      </c>
      <c r="AB390" s="3" t="s">
        <v>518</v>
      </c>
      <c r="AC390" s="3" t="s">
        <v>918</v>
      </c>
    </row>
    <row r="391" spans="1:29" x14ac:dyDescent="0.2">
      <c r="A391" s="3" t="s">
        <v>457</v>
      </c>
      <c r="B391">
        <v>3780077259.3619537</v>
      </c>
      <c r="C391" s="8">
        <f t="shared" si="18"/>
        <v>2247.6488747596741</v>
      </c>
      <c r="D391" s="3" t="s">
        <v>503</v>
      </c>
      <c r="E391" s="8">
        <v>405.49992315031159</v>
      </c>
      <c r="F391" s="8">
        <v>-460.39030436738636</v>
      </c>
      <c r="G391" s="8">
        <v>312.49978951129549</v>
      </c>
      <c r="H391" s="8">
        <f t="shared" si="19"/>
        <v>14.999895160230871</v>
      </c>
      <c r="I391" s="8">
        <f t="shared" si="20"/>
        <v>60.000158431514514</v>
      </c>
      <c r="J391" s="3" t="s">
        <v>508</v>
      </c>
      <c r="K391">
        <v>3780077258.2733936</v>
      </c>
      <c r="L391">
        <v>3780077259.3073106</v>
      </c>
      <c r="M391">
        <v>1.4360159635543823</v>
      </c>
      <c r="N391">
        <v>5.0460000038146973</v>
      </c>
      <c r="O391">
        <v>0</v>
      </c>
      <c r="P391" s="3" t="s">
        <v>508</v>
      </c>
      <c r="Q391" s="3" t="s">
        <v>516</v>
      </c>
      <c r="R391" s="3" t="s">
        <v>518</v>
      </c>
      <c r="S391" s="10">
        <v>21.625831999999999</v>
      </c>
      <c r="T391" s="12">
        <v>4.8364999999999998E-2</v>
      </c>
      <c r="U391" s="12">
        <v>-1.268195</v>
      </c>
      <c r="V391" s="12">
        <v>-4.3164000000000001E-2</v>
      </c>
      <c r="W391">
        <v>0.24182400000000001</v>
      </c>
      <c r="X391">
        <v>-6.3409769999999996</v>
      </c>
      <c r="Y391">
        <v>-0.21581800000000001</v>
      </c>
      <c r="Z391" s="3" t="s">
        <v>508</v>
      </c>
      <c r="AA391" s="3" t="s">
        <v>503</v>
      </c>
      <c r="AB391" s="3" t="s">
        <v>518</v>
      </c>
      <c r="AC391" s="3" t="s">
        <v>919</v>
      </c>
    </row>
    <row r="392" spans="1:29" x14ac:dyDescent="0.2">
      <c r="A392" s="3" t="s">
        <v>458</v>
      </c>
      <c r="B392">
        <v>3780077263.9936366</v>
      </c>
      <c r="C392" s="8">
        <f t="shared" si="18"/>
        <v>2252.2805576324463</v>
      </c>
      <c r="D392" s="3" t="s">
        <v>503</v>
      </c>
      <c r="E392" s="8">
        <v>405.50019807491162</v>
      </c>
      <c r="F392" s="8">
        <v>-460.39046754178639</v>
      </c>
      <c r="G392" s="8">
        <v>317.4998494472955</v>
      </c>
      <c r="H392" s="8">
        <f t="shared" si="19"/>
        <v>15.000173936228686</v>
      </c>
      <c r="I392" s="8">
        <f t="shared" si="20"/>
        <v>59.999560632830743</v>
      </c>
      <c r="J392" s="3" t="s">
        <v>508</v>
      </c>
      <c r="K392">
        <v>3780077262.8095226</v>
      </c>
      <c r="L392">
        <v>3780077263.8884168</v>
      </c>
      <c r="M392">
        <v>1.4360159635543823</v>
      </c>
      <c r="N392">
        <v>5.0460000038146973</v>
      </c>
      <c r="O392">
        <v>0</v>
      </c>
      <c r="P392" s="3" t="s">
        <v>508</v>
      </c>
      <c r="Q392" s="3" t="s">
        <v>516</v>
      </c>
      <c r="R392" s="3" t="s">
        <v>518</v>
      </c>
      <c r="S392" s="10">
        <v>21.647020000000001</v>
      </c>
      <c r="T392" s="12">
        <v>3.5943000000000003E-2</v>
      </c>
      <c r="U392" s="12">
        <v>-1.2615540000000001</v>
      </c>
      <c r="V392" s="12">
        <v>-3.4397999999999998E-2</v>
      </c>
      <c r="W392">
        <v>0.17971599999999999</v>
      </c>
      <c r="X392">
        <v>-6.3077690000000004</v>
      </c>
      <c r="Y392">
        <v>-0.171991</v>
      </c>
      <c r="Z392" s="3" t="s">
        <v>508</v>
      </c>
      <c r="AA392" s="3" t="s">
        <v>503</v>
      </c>
      <c r="AB392" s="3" t="s">
        <v>518</v>
      </c>
      <c r="AC392" s="3" t="s">
        <v>920</v>
      </c>
    </row>
    <row r="393" spans="1:29" x14ac:dyDescent="0.2">
      <c r="A393" s="3" t="s">
        <v>459</v>
      </c>
      <c r="B393">
        <v>3780077268.4641895</v>
      </c>
      <c r="C393" s="8">
        <f t="shared" si="18"/>
        <v>2256.7511105537415</v>
      </c>
      <c r="D393" s="3" t="s">
        <v>503</v>
      </c>
      <c r="E393" s="8">
        <v>405.50010090811162</v>
      </c>
      <c r="F393" s="8">
        <v>-460.39056154198636</v>
      </c>
      <c r="G393" s="8">
        <v>322.50020128229551</v>
      </c>
      <c r="H393" s="8">
        <f t="shared" si="19"/>
        <v>15.000206758841436</v>
      </c>
      <c r="I393" s="8">
        <f t="shared" si="20"/>
        <v>60.000061579765998</v>
      </c>
      <c r="J393" s="3" t="s">
        <v>508</v>
      </c>
      <c r="K393">
        <v>3780077267.3747702</v>
      </c>
      <c r="L393">
        <v>3780077268.4177766</v>
      </c>
      <c r="M393">
        <v>1.4360159635543823</v>
      </c>
      <c r="N393">
        <v>5.0510001182556152</v>
      </c>
      <c r="O393">
        <v>0</v>
      </c>
      <c r="P393" s="3" t="s">
        <v>508</v>
      </c>
      <c r="Q393" s="3" t="s">
        <v>516</v>
      </c>
      <c r="R393" s="3" t="s">
        <v>518</v>
      </c>
      <c r="S393" s="10">
        <v>21.685473999999999</v>
      </c>
      <c r="T393" s="12">
        <v>3.3626999999999997E-2</v>
      </c>
      <c r="U393" s="12">
        <v>-1.258832</v>
      </c>
      <c r="V393" s="12">
        <v>-2.9378000000000001E-2</v>
      </c>
      <c r="W393">
        <v>0.16813600000000001</v>
      </c>
      <c r="X393">
        <v>-6.2941609999999999</v>
      </c>
      <c r="Y393">
        <v>-0.14689199999999999</v>
      </c>
      <c r="Z393" s="3" t="s">
        <v>508</v>
      </c>
      <c r="AA393" s="3" t="s">
        <v>503</v>
      </c>
      <c r="AB393" s="3" t="s">
        <v>518</v>
      </c>
      <c r="AC393" s="3" t="s">
        <v>921</v>
      </c>
    </row>
    <row r="394" spans="1:29" x14ac:dyDescent="0.2">
      <c r="A394" s="3" t="s">
        <v>460</v>
      </c>
      <c r="B394">
        <v>3780077273.0356088</v>
      </c>
      <c r="C394" s="8">
        <f t="shared" si="18"/>
        <v>2261.3225297927856</v>
      </c>
      <c r="D394" s="3" t="s">
        <v>503</v>
      </c>
      <c r="E394" s="8">
        <v>405.50013698031159</v>
      </c>
      <c r="F394" s="8">
        <v>-460.39018213158636</v>
      </c>
      <c r="G394" s="8">
        <v>327.4998161432955</v>
      </c>
      <c r="H394" s="8">
        <f t="shared" si="19"/>
        <v>14.99989621748176</v>
      </c>
      <c r="I394" s="8">
        <f t="shared" si="20"/>
        <v>59.999217627075161</v>
      </c>
      <c r="J394" s="3" t="s">
        <v>508</v>
      </c>
      <c r="K394">
        <v>3780077271.9242258</v>
      </c>
      <c r="L394">
        <v>3780077272.9616375</v>
      </c>
      <c r="M394">
        <v>1.4360159635543823</v>
      </c>
      <c r="N394">
        <v>5.0469999313354492</v>
      </c>
      <c r="O394">
        <v>0</v>
      </c>
      <c r="P394" s="3" t="s">
        <v>508</v>
      </c>
      <c r="Q394" s="3" t="s">
        <v>516</v>
      </c>
      <c r="R394" s="3" t="s">
        <v>518</v>
      </c>
      <c r="S394" s="10">
        <v>21.695224</v>
      </c>
      <c r="T394" s="12">
        <v>3.8469999999999997E-2</v>
      </c>
      <c r="U394" s="12">
        <v>-1.2547740000000001</v>
      </c>
      <c r="V394" s="12">
        <v>-2.5624999999999998E-2</v>
      </c>
      <c r="W394">
        <v>0.19235099999999999</v>
      </c>
      <c r="X394">
        <v>-6.2738680000000002</v>
      </c>
      <c r="Y394">
        <v>-0.12812599999999999</v>
      </c>
      <c r="Z394" s="3" t="s">
        <v>508</v>
      </c>
      <c r="AA394" s="3" t="s">
        <v>503</v>
      </c>
      <c r="AB394" s="3" t="s">
        <v>518</v>
      </c>
      <c r="AC394" s="3" t="s">
        <v>922</v>
      </c>
    </row>
    <row r="395" spans="1:29" x14ac:dyDescent="0.2">
      <c r="A395" s="3" t="s">
        <v>461</v>
      </c>
      <c r="B395">
        <v>3780077277.5984874</v>
      </c>
      <c r="C395" s="8">
        <f t="shared" si="18"/>
        <v>2265.8854084014893</v>
      </c>
      <c r="D395" s="3" t="s">
        <v>503</v>
      </c>
      <c r="E395" s="8">
        <v>405.49981440271159</v>
      </c>
      <c r="F395" s="8">
        <v>-460.39036401451978</v>
      </c>
      <c r="G395" s="8">
        <v>332.50024529829551</v>
      </c>
      <c r="H395" s="8">
        <f t="shared" si="19"/>
        <v>14.999892443109422</v>
      </c>
      <c r="I395" s="8">
        <f t="shared" si="20"/>
        <v>60.000632087129034</v>
      </c>
      <c r="J395" s="3" t="s">
        <v>508</v>
      </c>
      <c r="K395">
        <v>3780077276.4224782</v>
      </c>
      <c r="L395">
        <v>3780077277.5165319</v>
      </c>
      <c r="M395">
        <v>1.4360159635543823</v>
      </c>
      <c r="N395">
        <v>5.0489997863769531</v>
      </c>
      <c r="O395">
        <v>0</v>
      </c>
      <c r="P395" s="3" t="s">
        <v>508</v>
      </c>
      <c r="Q395" s="3" t="s">
        <v>516</v>
      </c>
      <c r="R395" s="3" t="s">
        <v>518</v>
      </c>
      <c r="S395" s="10">
        <v>21.686394</v>
      </c>
      <c r="T395" s="12">
        <v>4.9045999999999999E-2</v>
      </c>
      <c r="U395" s="12">
        <v>-1.2468049999999999</v>
      </c>
      <c r="V395" s="12">
        <v>-2.1854999999999999E-2</v>
      </c>
      <c r="W395">
        <v>0.245231</v>
      </c>
      <c r="X395">
        <v>-6.2340270000000002</v>
      </c>
      <c r="Y395">
        <v>-0.109277</v>
      </c>
      <c r="Z395" s="3" t="s">
        <v>508</v>
      </c>
      <c r="AA395" s="3" t="s">
        <v>503</v>
      </c>
      <c r="AB395" s="3" t="s">
        <v>518</v>
      </c>
      <c r="AC395" s="3" t="s">
        <v>923</v>
      </c>
    </row>
    <row r="396" spans="1:29" x14ac:dyDescent="0.2">
      <c r="A396" s="3" t="s">
        <v>462</v>
      </c>
      <c r="B396">
        <v>3780077282.0064335</v>
      </c>
      <c r="C396" s="8">
        <f t="shared" si="18"/>
        <v>2270.293354511261</v>
      </c>
      <c r="D396" s="3" t="s">
        <v>503</v>
      </c>
      <c r="E396" s="8">
        <v>405.49996359751157</v>
      </c>
      <c r="F396" s="8">
        <v>-460.39046390658632</v>
      </c>
      <c r="G396" s="8">
        <v>337.49989615529546</v>
      </c>
      <c r="H396" s="8">
        <f t="shared" si="19"/>
        <v>15.000053548981787</v>
      </c>
      <c r="I396" s="8">
        <f t="shared" si="20"/>
        <v>60.00032932907795</v>
      </c>
      <c r="J396" s="3" t="s">
        <v>508</v>
      </c>
      <c r="K396">
        <v>3780077280.9288616</v>
      </c>
      <c r="L396">
        <v>3780077281.9639359</v>
      </c>
      <c r="M396">
        <v>1.4360159635543823</v>
      </c>
      <c r="N396">
        <v>5.0469999313354492</v>
      </c>
      <c r="O396">
        <v>0</v>
      </c>
      <c r="P396" s="3" t="s">
        <v>508</v>
      </c>
      <c r="Q396" s="3" t="s">
        <v>516</v>
      </c>
      <c r="R396" s="3" t="s">
        <v>518</v>
      </c>
      <c r="S396" s="10">
        <v>21.669260000000001</v>
      </c>
      <c r="T396" s="12">
        <v>6.4979999999999996E-2</v>
      </c>
      <c r="U396" s="12">
        <v>-1.2317400000000001</v>
      </c>
      <c r="V396" s="12">
        <v>-1.7340000000000001E-2</v>
      </c>
      <c r="W396">
        <v>0.32489899999999999</v>
      </c>
      <c r="X396">
        <v>-6.1586999999999996</v>
      </c>
      <c r="Y396">
        <v>-8.6699999999999999E-2</v>
      </c>
      <c r="Z396" s="3" t="s">
        <v>508</v>
      </c>
      <c r="AA396" s="3" t="s">
        <v>503</v>
      </c>
      <c r="AB396" s="3" t="s">
        <v>518</v>
      </c>
      <c r="AC396" s="3" t="s">
        <v>924</v>
      </c>
    </row>
    <row r="397" spans="1:29" x14ac:dyDescent="0.2">
      <c r="A397" s="3" t="s">
        <v>463</v>
      </c>
      <c r="B397">
        <v>3780077286.457943</v>
      </c>
      <c r="C397" s="8">
        <f t="shared" si="18"/>
        <v>2274.744863986969</v>
      </c>
      <c r="D397" s="3" t="s">
        <v>503</v>
      </c>
      <c r="E397" s="8">
        <v>405.50000726511161</v>
      </c>
      <c r="F397" s="8">
        <v>-460.39014475218636</v>
      </c>
      <c r="G397" s="8">
        <v>342.49976820029553</v>
      </c>
      <c r="H397" s="8">
        <f t="shared" si="19"/>
        <v>14.999798987302539</v>
      </c>
      <c r="I397" s="8">
        <f t="shared" si="20"/>
        <v>59.999575331803236</v>
      </c>
      <c r="J397" s="3" t="s">
        <v>508</v>
      </c>
      <c r="K397">
        <v>3780077285.3855286</v>
      </c>
      <c r="L397">
        <v>3780077286.4130697</v>
      </c>
      <c r="M397">
        <v>1.4360159635543823</v>
      </c>
      <c r="N397">
        <v>5.0590000152587891</v>
      </c>
      <c r="O397">
        <v>0</v>
      </c>
      <c r="P397" s="3" t="s">
        <v>508</v>
      </c>
      <c r="Q397" s="3" t="s">
        <v>516</v>
      </c>
      <c r="R397" s="3" t="s">
        <v>518</v>
      </c>
      <c r="S397" s="10">
        <v>21.664359999999999</v>
      </c>
      <c r="T397" s="12">
        <v>8.4695000000000006E-2</v>
      </c>
      <c r="U397" s="12">
        <v>-1.2063520000000001</v>
      </c>
      <c r="V397" s="12">
        <v>-1.2662E-2</v>
      </c>
      <c r="W397">
        <v>0.42347699999999999</v>
      </c>
      <c r="X397">
        <v>-6.0317600000000002</v>
      </c>
      <c r="Y397">
        <v>-6.3308000000000003E-2</v>
      </c>
      <c r="Z397" s="3" t="s">
        <v>508</v>
      </c>
      <c r="AA397" s="3" t="s">
        <v>503</v>
      </c>
      <c r="AB397" s="3" t="s">
        <v>518</v>
      </c>
      <c r="AC397" s="3" t="s">
        <v>925</v>
      </c>
    </row>
    <row r="398" spans="1:29" x14ac:dyDescent="0.2">
      <c r="A398" s="3" t="s">
        <v>464</v>
      </c>
      <c r="B398">
        <v>3780077335.8543038</v>
      </c>
      <c r="C398" s="8">
        <f t="shared" si="18"/>
        <v>2324.141224861145</v>
      </c>
      <c r="D398" s="3" t="s">
        <v>503</v>
      </c>
      <c r="E398" s="8">
        <v>402.3302227021116</v>
      </c>
      <c r="F398" s="8">
        <v>-449.89992238377437</v>
      </c>
      <c r="G398" s="8">
        <v>287.50015935635548</v>
      </c>
      <c r="H398" s="8">
        <f t="shared" si="19"/>
        <v>5.0000440572837856</v>
      </c>
      <c r="I398" s="8">
        <f t="shared" si="20"/>
        <v>29.998706868926106</v>
      </c>
      <c r="J398" s="3" t="s">
        <v>508</v>
      </c>
      <c r="K398">
        <v>3780077334.6821799</v>
      </c>
      <c r="L398">
        <v>3780077335.7753506</v>
      </c>
      <c r="M398">
        <v>1.4360159635543823</v>
      </c>
      <c r="N398">
        <v>5.0440001487731934</v>
      </c>
      <c r="O398">
        <v>0</v>
      </c>
      <c r="P398" s="3" t="s">
        <v>508</v>
      </c>
      <c r="Q398" s="3" t="s">
        <v>516</v>
      </c>
      <c r="R398" s="3" t="s">
        <v>518</v>
      </c>
      <c r="S398" s="10">
        <v>21.726787999999999</v>
      </c>
      <c r="T398" s="12">
        <v>1.4069E-2</v>
      </c>
      <c r="U398" s="12">
        <v>-1.2975540000000001</v>
      </c>
      <c r="V398" s="12">
        <v>1.3391E-2</v>
      </c>
      <c r="W398">
        <v>7.0343000000000003E-2</v>
      </c>
      <c r="X398">
        <v>-6.4877719999999997</v>
      </c>
      <c r="Y398">
        <v>6.6952999999999999E-2</v>
      </c>
      <c r="Z398" s="3" t="s">
        <v>508</v>
      </c>
      <c r="AA398" s="3" t="s">
        <v>503</v>
      </c>
      <c r="AB398" s="3" t="s">
        <v>518</v>
      </c>
      <c r="AC398" s="3" t="s">
        <v>926</v>
      </c>
    </row>
    <row r="399" spans="1:29" x14ac:dyDescent="0.2">
      <c r="A399" s="3" t="s">
        <v>465</v>
      </c>
      <c r="B399">
        <v>3780077340.2498417</v>
      </c>
      <c r="C399" s="8">
        <f t="shared" si="18"/>
        <v>2328.536762714386</v>
      </c>
      <c r="D399" s="3" t="s">
        <v>503</v>
      </c>
      <c r="E399" s="8">
        <v>402.33030741831158</v>
      </c>
      <c r="F399" s="8">
        <v>-449.90012574597438</v>
      </c>
      <c r="G399" s="8">
        <v>292.50007738235553</v>
      </c>
      <c r="H399" s="8">
        <f t="shared" si="19"/>
        <v>5.0002191034761996</v>
      </c>
      <c r="I399" s="8">
        <f t="shared" si="20"/>
        <v>30.000239611370059</v>
      </c>
      <c r="J399" s="3" t="s">
        <v>508</v>
      </c>
      <c r="K399">
        <v>3780077339.159296</v>
      </c>
      <c r="L399">
        <v>3780077340.2098646</v>
      </c>
      <c r="M399">
        <v>1.4360159635543823</v>
      </c>
      <c r="N399">
        <v>5.0460000038146973</v>
      </c>
      <c r="O399">
        <v>0</v>
      </c>
      <c r="P399" s="3" t="s">
        <v>508</v>
      </c>
      <c r="Q399" s="3" t="s">
        <v>516</v>
      </c>
      <c r="R399" s="3" t="s">
        <v>518</v>
      </c>
      <c r="S399" s="10">
        <v>21.759474000000001</v>
      </c>
      <c r="T399" s="12">
        <v>1.8665000000000001E-2</v>
      </c>
      <c r="U399" s="12">
        <v>-1.2970980000000001</v>
      </c>
      <c r="V399" s="12">
        <v>1.3657000000000001E-2</v>
      </c>
      <c r="W399">
        <v>9.3323000000000003E-2</v>
      </c>
      <c r="X399">
        <v>-6.4854890000000003</v>
      </c>
      <c r="Y399">
        <v>6.8287E-2</v>
      </c>
      <c r="Z399" s="3" t="s">
        <v>508</v>
      </c>
      <c r="AA399" s="3" t="s">
        <v>503</v>
      </c>
      <c r="AB399" s="3" t="s">
        <v>518</v>
      </c>
      <c r="AC399" s="3" t="s">
        <v>927</v>
      </c>
    </row>
    <row r="400" spans="1:29" x14ac:dyDescent="0.2">
      <c r="A400" s="3" t="s">
        <v>466</v>
      </c>
      <c r="B400">
        <v>3780077344.6950574</v>
      </c>
      <c r="C400" s="8">
        <f t="shared" si="18"/>
        <v>2332.9819784164429</v>
      </c>
      <c r="D400" s="3" t="s">
        <v>503</v>
      </c>
      <c r="E400" s="8">
        <v>402.33024181991158</v>
      </c>
      <c r="F400" s="8">
        <v>-449.90015542297436</v>
      </c>
      <c r="G400" s="8">
        <v>297.5000773093555</v>
      </c>
      <c r="H400" s="8">
        <f t="shared" si="19"/>
        <v>5.0001771326563391</v>
      </c>
      <c r="I400" s="8">
        <f t="shared" si="20"/>
        <v>30.000909953310533</v>
      </c>
      <c r="J400" s="3" t="s">
        <v>508</v>
      </c>
      <c r="K400">
        <v>3780077343.6445975</v>
      </c>
      <c r="L400">
        <v>3780077344.662323</v>
      </c>
      <c r="M400">
        <v>1.4360159635543823</v>
      </c>
      <c r="N400">
        <v>5.0469999313354492</v>
      </c>
      <c r="O400">
        <v>0</v>
      </c>
      <c r="P400" s="3" t="s">
        <v>508</v>
      </c>
      <c r="Q400" s="3" t="s">
        <v>516</v>
      </c>
      <c r="R400" s="3" t="s">
        <v>518</v>
      </c>
      <c r="S400" s="10">
        <v>21.801819999999999</v>
      </c>
      <c r="T400" s="12">
        <v>2.2584E-2</v>
      </c>
      <c r="U400" s="12">
        <v>-1.2868470000000001</v>
      </c>
      <c r="V400" s="12">
        <v>1.4392E-2</v>
      </c>
      <c r="W400">
        <v>0.11291900000000001</v>
      </c>
      <c r="X400">
        <v>-6.4342350000000001</v>
      </c>
      <c r="Y400">
        <v>7.1958999999999995E-2</v>
      </c>
      <c r="Z400" s="3" t="s">
        <v>508</v>
      </c>
      <c r="AA400" s="3" t="s">
        <v>503</v>
      </c>
      <c r="AB400" s="3" t="s">
        <v>518</v>
      </c>
      <c r="AC400" s="3" t="s">
        <v>928</v>
      </c>
    </row>
    <row r="401" spans="1:29" x14ac:dyDescent="0.2">
      <c r="A401" s="3" t="s">
        <v>467</v>
      </c>
      <c r="B401">
        <v>3780077349.2998881</v>
      </c>
      <c r="C401" s="8">
        <f t="shared" si="18"/>
        <v>2337.5868091583252</v>
      </c>
      <c r="D401" s="3" t="s">
        <v>503</v>
      </c>
      <c r="E401" s="8">
        <v>402.33021618311159</v>
      </c>
      <c r="F401" s="8">
        <v>-449.89988129157433</v>
      </c>
      <c r="G401" s="8">
        <v>302.50002156635549</v>
      </c>
      <c r="H401" s="8">
        <f t="shared" si="19"/>
        <v>5.0000178664125743</v>
      </c>
      <c r="I401" s="8">
        <f t="shared" si="20"/>
        <v>29.99833641843853</v>
      </c>
      <c r="J401" s="3" t="s">
        <v>508</v>
      </c>
      <c r="K401">
        <v>3780077348.1184664</v>
      </c>
      <c r="L401">
        <v>3780077349.2145138</v>
      </c>
      <c r="M401">
        <v>1.4360159635543823</v>
      </c>
      <c r="N401">
        <v>5.0469999313354492</v>
      </c>
      <c r="O401">
        <v>0</v>
      </c>
      <c r="P401" s="3" t="s">
        <v>508</v>
      </c>
      <c r="Q401" s="3" t="s">
        <v>516</v>
      </c>
      <c r="R401" s="3" t="s">
        <v>518</v>
      </c>
      <c r="S401" s="10">
        <v>21.837726</v>
      </c>
      <c r="T401" s="12">
        <v>2.4500999999999998E-2</v>
      </c>
      <c r="U401" s="12">
        <v>-1.2700130000000001</v>
      </c>
      <c r="V401" s="12">
        <v>1.5125E-2</v>
      </c>
      <c r="W401">
        <v>0.122506</v>
      </c>
      <c r="X401">
        <v>-6.3500629999999996</v>
      </c>
      <c r="Y401">
        <v>7.5625999999999999E-2</v>
      </c>
      <c r="Z401" s="3" t="s">
        <v>508</v>
      </c>
      <c r="AA401" s="3" t="s">
        <v>503</v>
      </c>
      <c r="AB401" s="3" t="s">
        <v>518</v>
      </c>
      <c r="AC401" s="3" t="s">
        <v>929</v>
      </c>
    </row>
    <row r="402" spans="1:29" x14ac:dyDescent="0.2">
      <c r="A402" s="3" t="s">
        <v>468</v>
      </c>
      <c r="B402">
        <v>3780077353.6486912</v>
      </c>
      <c r="C402" s="8">
        <f t="shared" si="18"/>
        <v>2341.9356122016907</v>
      </c>
      <c r="D402" s="3" t="s">
        <v>503</v>
      </c>
      <c r="E402" s="8">
        <v>402.33019455871158</v>
      </c>
      <c r="F402" s="8">
        <v>-449.89979523317436</v>
      </c>
      <c r="G402" s="8">
        <v>307.50003545735547</v>
      </c>
      <c r="H402" s="8">
        <f t="shared" si="19"/>
        <v>4.9999561122170624</v>
      </c>
      <c r="I402" s="8">
        <f t="shared" si="20"/>
        <v>29.997606252551375</v>
      </c>
      <c r="J402" s="3" t="s">
        <v>508</v>
      </c>
      <c r="K402">
        <v>3780077352.5612159</v>
      </c>
      <c r="L402">
        <v>3780077353.5966401</v>
      </c>
      <c r="M402">
        <v>1.4360159635543823</v>
      </c>
      <c r="N402">
        <v>5.0510001182556152</v>
      </c>
      <c r="O402">
        <v>0</v>
      </c>
      <c r="P402" s="3" t="s">
        <v>508</v>
      </c>
      <c r="Q402" s="3" t="s">
        <v>516</v>
      </c>
      <c r="R402" s="3" t="s">
        <v>518</v>
      </c>
      <c r="S402" s="10">
        <v>21.834161999999999</v>
      </c>
      <c r="T402" s="12">
        <v>2.3948000000000001E-2</v>
      </c>
      <c r="U402" s="12">
        <v>-1.251118</v>
      </c>
      <c r="V402" s="12">
        <v>1.5694E-2</v>
      </c>
      <c r="W402">
        <v>0.11974</v>
      </c>
      <c r="X402">
        <v>-6.2555889999999996</v>
      </c>
      <c r="Y402">
        <v>7.8467999999999996E-2</v>
      </c>
      <c r="Z402" s="3" t="s">
        <v>508</v>
      </c>
      <c r="AA402" s="3" t="s">
        <v>503</v>
      </c>
      <c r="AB402" s="3" t="s">
        <v>518</v>
      </c>
      <c r="AC402" s="3" t="s">
        <v>930</v>
      </c>
    </row>
    <row r="403" spans="1:29" x14ac:dyDescent="0.2">
      <c r="A403" s="3" t="s">
        <v>469</v>
      </c>
      <c r="B403">
        <v>3780077358.1431575</v>
      </c>
      <c r="C403" s="8">
        <f t="shared" si="18"/>
        <v>2346.4300785064697</v>
      </c>
      <c r="D403" s="3" t="s">
        <v>503</v>
      </c>
      <c r="E403" s="8">
        <v>402.32999818031158</v>
      </c>
      <c r="F403" s="8">
        <v>-449.90020888737439</v>
      </c>
      <c r="G403" s="8">
        <v>312.50004167435549</v>
      </c>
      <c r="H403" s="8">
        <f t="shared" si="19"/>
        <v>4.9999928721956763</v>
      </c>
      <c r="I403" s="8">
        <f t="shared" si="20"/>
        <v>30.002836518800397</v>
      </c>
      <c r="J403" s="3" t="s">
        <v>508</v>
      </c>
      <c r="K403">
        <v>3780077357.0585046</v>
      </c>
      <c r="L403">
        <v>3780077358.0949745</v>
      </c>
      <c r="M403">
        <v>1.4360159635543823</v>
      </c>
      <c r="N403">
        <v>5.0469999313354492</v>
      </c>
      <c r="O403">
        <v>0</v>
      </c>
      <c r="P403" s="3" t="s">
        <v>508</v>
      </c>
      <c r="Q403" s="3" t="s">
        <v>516</v>
      </c>
      <c r="R403" s="3" t="s">
        <v>518</v>
      </c>
      <c r="S403" s="10">
        <v>21.829232000000001</v>
      </c>
      <c r="T403" s="12">
        <v>2.2131000000000001E-2</v>
      </c>
      <c r="U403" s="12">
        <v>-1.235671</v>
      </c>
      <c r="V403" s="12">
        <v>1.5980999999999999E-2</v>
      </c>
      <c r="W403">
        <v>0.110655</v>
      </c>
      <c r="X403">
        <v>-6.1783530000000004</v>
      </c>
      <c r="Y403">
        <v>7.9906000000000005E-2</v>
      </c>
      <c r="Z403" s="3" t="s">
        <v>508</v>
      </c>
      <c r="AA403" s="3" t="s">
        <v>503</v>
      </c>
      <c r="AB403" s="3" t="s">
        <v>518</v>
      </c>
      <c r="AC403" s="3" t="s">
        <v>931</v>
      </c>
    </row>
    <row r="404" spans="1:29" x14ac:dyDescent="0.2">
      <c r="A404" s="3" t="s">
        <v>470</v>
      </c>
      <c r="B404">
        <v>3780077362.6900673</v>
      </c>
      <c r="C404" s="8">
        <f t="shared" si="18"/>
        <v>2350.9769883155823</v>
      </c>
      <c r="D404" s="3" t="s">
        <v>503</v>
      </c>
      <c r="E404" s="8">
        <v>402.33027310491161</v>
      </c>
      <c r="F404" s="8">
        <v>-449.89987206177437</v>
      </c>
      <c r="G404" s="8">
        <v>317.5001016103555</v>
      </c>
      <c r="H404" s="8">
        <f t="shared" si="19"/>
        <v>5.0000625484448715</v>
      </c>
      <c r="I404" s="8">
        <f t="shared" si="20"/>
        <v>29.997918704715971</v>
      </c>
      <c r="J404" s="3" t="s">
        <v>508</v>
      </c>
      <c r="K404">
        <v>3780077361.5348344</v>
      </c>
      <c r="L404">
        <v>3780077362.6140966</v>
      </c>
      <c r="M404">
        <v>1.4360159635543823</v>
      </c>
      <c r="N404">
        <v>5.0489997863769531</v>
      </c>
      <c r="O404">
        <v>0</v>
      </c>
      <c r="P404" s="3" t="s">
        <v>508</v>
      </c>
      <c r="Q404" s="3" t="s">
        <v>516</v>
      </c>
      <c r="R404" s="3" t="s">
        <v>518</v>
      </c>
      <c r="S404" s="10">
        <v>21.836200000000002</v>
      </c>
      <c r="T404" s="12">
        <v>2.0656000000000001E-2</v>
      </c>
      <c r="U404" s="12">
        <v>-1.2241930000000001</v>
      </c>
      <c r="V404" s="12">
        <v>1.5904000000000001E-2</v>
      </c>
      <c r="W404">
        <v>0.103279</v>
      </c>
      <c r="X404">
        <v>-6.120965</v>
      </c>
      <c r="Y404">
        <v>7.9518000000000005E-2</v>
      </c>
      <c r="Z404" s="3" t="s">
        <v>508</v>
      </c>
      <c r="AA404" s="3" t="s">
        <v>503</v>
      </c>
      <c r="AB404" s="3" t="s">
        <v>518</v>
      </c>
      <c r="AC404" s="3" t="s">
        <v>932</v>
      </c>
    </row>
    <row r="405" spans="1:29" x14ac:dyDescent="0.2">
      <c r="A405" s="3" t="s">
        <v>471</v>
      </c>
      <c r="B405">
        <v>3780077367.1073146</v>
      </c>
      <c r="C405" s="8">
        <f t="shared" si="18"/>
        <v>2355.3942356109619</v>
      </c>
      <c r="D405" s="3" t="s">
        <v>503</v>
      </c>
      <c r="E405" s="8">
        <v>402.33017593811161</v>
      </c>
      <c r="F405" s="8">
        <v>-449.89996606197434</v>
      </c>
      <c r="G405" s="8">
        <v>322.49995344535552</v>
      </c>
      <c r="H405" s="8">
        <f t="shared" si="19"/>
        <v>5.0000253965379367</v>
      </c>
      <c r="I405" s="8">
        <f t="shared" si="20"/>
        <v>29.999408257986016</v>
      </c>
      <c r="J405" s="3" t="s">
        <v>508</v>
      </c>
      <c r="K405">
        <v>3780077366.0351543</v>
      </c>
      <c r="L405">
        <v>3780077367.0664425</v>
      </c>
      <c r="M405">
        <v>1.4360159635543823</v>
      </c>
      <c r="N405">
        <v>5.0409998893737793</v>
      </c>
      <c r="O405">
        <v>0</v>
      </c>
      <c r="P405" s="3" t="s">
        <v>508</v>
      </c>
      <c r="Q405" s="3" t="s">
        <v>516</v>
      </c>
      <c r="R405" s="3" t="s">
        <v>518</v>
      </c>
      <c r="S405" s="10">
        <v>21.861042000000001</v>
      </c>
      <c r="T405" s="12">
        <v>2.0150999999999999E-2</v>
      </c>
      <c r="U405" s="12">
        <v>-1.2149749999999999</v>
      </c>
      <c r="V405" s="12">
        <v>1.5782000000000001E-2</v>
      </c>
      <c r="W405">
        <v>0.100755</v>
      </c>
      <c r="X405">
        <v>-6.0748730000000002</v>
      </c>
      <c r="Y405">
        <v>7.8911999999999996E-2</v>
      </c>
      <c r="Z405" s="3" t="s">
        <v>508</v>
      </c>
      <c r="AA405" s="3" t="s">
        <v>503</v>
      </c>
      <c r="AB405" s="3" t="s">
        <v>518</v>
      </c>
      <c r="AC405" s="3" t="s">
        <v>933</v>
      </c>
    </row>
    <row r="406" spans="1:29" x14ac:dyDescent="0.2">
      <c r="A406" s="3" t="s">
        <v>472</v>
      </c>
      <c r="B406">
        <v>3780077371.6525183</v>
      </c>
      <c r="C406" s="8">
        <f t="shared" si="18"/>
        <v>2359.9394392967224</v>
      </c>
      <c r="D406" s="3" t="s">
        <v>503</v>
      </c>
      <c r="E406" s="8">
        <v>402.33021201031158</v>
      </c>
      <c r="F406" s="8">
        <v>-449.90008665157433</v>
      </c>
      <c r="G406" s="8">
        <v>327.5000683063555</v>
      </c>
      <c r="H406" s="8">
        <f t="shared" si="19"/>
        <v>5.000116930595417</v>
      </c>
      <c r="I406" s="8">
        <f t="shared" si="20"/>
        <v>30.00039829004173</v>
      </c>
      <c r="J406" s="3" t="s">
        <v>508</v>
      </c>
      <c r="K406">
        <v>3780077370.5667295</v>
      </c>
      <c r="L406">
        <v>3780077371.5992737</v>
      </c>
      <c r="M406">
        <v>1.4360159635543823</v>
      </c>
      <c r="N406">
        <v>5.0469999313354492</v>
      </c>
      <c r="O406">
        <v>0</v>
      </c>
      <c r="P406" s="3" t="s">
        <v>508</v>
      </c>
      <c r="Q406" s="3" t="s">
        <v>516</v>
      </c>
      <c r="R406" s="3" t="s">
        <v>518</v>
      </c>
      <c r="S406" s="10">
        <v>21.901076</v>
      </c>
      <c r="T406" s="12">
        <v>2.0785999999999999E-2</v>
      </c>
      <c r="U406" s="12">
        <v>-1.2055130000000001</v>
      </c>
      <c r="V406" s="12">
        <v>1.5578E-2</v>
      </c>
      <c r="W406">
        <v>0.103931</v>
      </c>
      <c r="X406">
        <v>-6.0275629999999998</v>
      </c>
      <c r="Y406">
        <v>7.7890000000000001E-2</v>
      </c>
      <c r="Z406" s="3" t="s">
        <v>508</v>
      </c>
      <c r="AA406" s="3" t="s">
        <v>503</v>
      </c>
      <c r="AB406" s="3" t="s">
        <v>518</v>
      </c>
      <c r="AC406" s="3" t="s">
        <v>934</v>
      </c>
    </row>
    <row r="407" spans="1:29" x14ac:dyDescent="0.2">
      <c r="A407" s="3" t="s">
        <v>473</v>
      </c>
      <c r="B407">
        <v>3780077376.502964</v>
      </c>
      <c r="C407" s="8">
        <f t="shared" si="18"/>
        <v>2364.7898850440979</v>
      </c>
      <c r="D407" s="3" t="s">
        <v>503</v>
      </c>
      <c r="E407" s="8">
        <v>402.32988943271158</v>
      </c>
      <c r="F407" s="8">
        <v>-449.89976853450776</v>
      </c>
      <c r="G407" s="8">
        <v>332.49999746135552</v>
      </c>
      <c r="H407" s="8">
        <f t="shared" si="19"/>
        <v>4.9996785122268204</v>
      </c>
      <c r="I407" s="8">
        <f t="shared" si="20"/>
        <v>29.999089502633932</v>
      </c>
      <c r="J407" s="3" t="s">
        <v>508</v>
      </c>
      <c r="K407">
        <v>3780077375.1336513</v>
      </c>
      <c r="L407">
        <v>3780077376.463491</v>
      </c>
      <c r="M407">
        <v>1.4360159635543823</v>
      </c>
      <c r="N407">
        <v>5.0440001487731934</v>
      </c>
      <c r="O407">
        <v>0</v>
      </c>
      <c r="P407" s="3" t="s">
        <v>508</v>
      </c>
      <c r="Q407" s="3" t="s">
        <v>516</v>
      </c>
      <c r="R407" s="3" t="s">
        <v>518</v>
      </c>
      <c r="S407" s="10">
        <v>21.939554000000001</v>
      </c>
      <c r="T407" s="12">
        <v>2.2342999999999998E-2</v>
      </c>
      <c r="U407" s="12">
        <v>-1.1935020000000001</v>
      </c>
      <c r="V407" s="12">
        <v>1.5375E-2</v>
      </c>
      <c r="W407">
        <v>0.111716</v>
      </c>
      <c r="X407">
        <v>-5.9675099999999999</v>
      </c>
      <c r="Y407">
        <v>7.6872999999999997E-2</v>
      </c>
      <c r="Z407" s="3" t="s">
        <v>508</v>
      </c>
      <c r="AA407" s="3" t="s">
        <v>503</v>
      </c>
      <c r="AB407" s="3" t="s">
        <v>518</v>
      </c>
      <c r="AC407" s="3" t="s">
        <v>935</v>
      </c>
    </row>
    <row r="408" spans="1:29" x14ac:dyDescent="0.2">
      <c r="A408" s="3" t="s">
        <v>474</v>
      </c>
      <c r="B408">
        <v>3780077381.2622514</v>
      </c>
      <c r="C408" s="8">
        <f t="shared" si="18"/>
        <v>2369.5491724014282</v>
      </c>
      <c r="D408" s="3" t="s">
        <v>503</v>
      </c>
      <c r="E408" s="8">
        <v>402.33003862751161</v>
      </c>
      <c r="F408" s="8">
        <v>-449.89986842657436</v>
      </c>
      <c r="G408" s="8">
        <v>337.50014831835551</v>
      </c>
      <c r="H408" s="8">
        <f t="shared" si="19"/>
        <v>4.9998576645666741</v>
      </c>
      <c r="I408" s="8">
        <f t="shared" si="20"/>
        <v>29.999226037820108</v>
      </c>
      <c r="J408" s="3" t="s">
        <v>508</v>
      </c>
      <c r="K408">
        <v>3780077380.0953698</v>
      </c>
      <c r="L408">
        <v>3780077381.209281</v>
      </c>
      <c r="M408">
        <v>1.4360159635543823</v>
      </c>
      <c r="N408">
        <v>5.0539999008178711</v>
      </c>
      <c r="O408">
        <v>0</v>
      </c>
      <c r="P408" s="3" t="s">
        <v>508</v>
      </c>
      <c r="Q408" s="3" t="s">
        <v>516</v>
      </c>
      <c r="R408" s="3" t="s">
        <v>518</v>
      </c>
      <c r="S408" s="10">
        <v>21.96472</v>
      </c>
      <c r="T408" s="12">
        <v>2.4458000000000001E-2</v>
      </c>
      <c r="U408" s="12">
        <v>-1.1766430000000001</v>
      </c>
      <c r="V408" s="12">
        <v>1.5136999999999999E-2</v>
      </c>
      <c r="W408">
        <v>0.12229</v>
      </c>
      <c r="X408">
        <v>-5.8832149999999999</v>
      </c>
      <c r="Y408">
        <v>7.5686000000000003E-2</v>
      </c>
      <c r="Z408" s="3" t="s">
        <v>508</v>
      </c>
      <c r="AA408" s="3" t="s">
        <v>503</v>
      </c>
      <c r="AB408" s="3" t="s">
        <v>518</v>
      </c>
      <c r="AC408" s="3" t="s">
        <v>936</v>
      </c>
    </row>
    <row r="409" spans="1:29" x14ac:dyDescent="0.2">
      <c r="A409" s="3" t="s">
        <v>475</v>
      </c>
      <c r="B409">
        <v>3780077385.6789432</v>
      </c>
      <c r="C409" s="8">
        <f t="shared" si="18"/>
        <v>2373.9658641815186</v>
      </c>
      <c r="D409" s="3" t="s">
        <v>503</v>
      </c>
      <c r="E409" s="8">
        <v>402.33008229511159</v>
      </c>
      <c r="F409" s="8">
        <v>-449.90004927217439</v>
      </c>
      <c r="G409" s="8">
        <v>342.50002036335553</v>
      </c>
      <c r="H409" s="8">
        <f t="shared" si="19"/>
        <v>4.9999859045540003</v>
      </c>
      <c r="I409" s="8">
        <f t="shared" si="20"/>
        <v>30.000770564349647</v>
      </c>
      <c r="J409" s="3" t="s">
        <v>508</v>
      </c>
      <c r="K409">
        <v>3780077384.5763841</v>
      </c>
      <c r="L409">
        <v>3780077385.6409168</v>
      </c>
      <c r="M409">
        <v>1.4360159635543823</v>
      </c>
      <c r="N409">
        <v>5.0510001182556152</v>
      </c>
      <c r="O409">
        <v>0</v>
      </c>
      <c r="P409" s="3" t="s">
        <v>508</v>
      </c>
      <c r="Q409" s="3" t="s">
        <v>516</v>
      </c>
      <c r="R409" s="3" t="s">
        <v>518</v>
      </c>
      <c r="S409" s="10">
        <v>21.977219999999999</v>
      </c>
      <c r="T409" s="12">
        <v>2.6939999999999999E-2</v>
      </c>
      <c r="U409" s="12">
        <v>-1.1544140000000001</v>
      </c>
      <c r="V409" s="12">
        <v>1.5048000000000001E-2</v>
      </c>
      <c r="W409">
        <v>0.13469900000000001</v>
      </c>
      <c r="X409">
        <v>-5.7720719999999996</v>
      </c>
      <c r="Y409">
        <v>7.5240000000000001E-2</v>
      </c>
      <c r="Z409" s="3" t="s">
        <v>508</v>
      </c>
      <c r="AA409" s="3" t="s">
        <v>503</v>
      </c>
      <c r="AB409" s="3" t="s">
        <v>518</v>
      </c>
      <c r="AC409" s="3" t="s">
        <v>937</v>
      </c>
    </row>
    <row r="410" spans="1:29" x14ac:dyDescent="0.2">
      <c r="A410" s="3" t="s">
        <v>476</v>
      </c>
      <c r="B410">
        <v>3780077393.9178686</v>
      </c>
      <c r="C410" s="8">
        <f t="shared" si="18"/>
        <v>2382.2047896385193</v>
      </c>
      <c r="D410" s="3" t="s">
        <v>503</v>
      </c>
      <c r="E410" s="8">
        <v>406.6603146411116</v>
      </c>
      <c r="F410" s="8">
        <v>-452.39978884666237</v>
      </c>
      <c r="G410" s="8">
        <v>342.4998588914155</v>
      </c>
      <c r="H410" s="8">
        <f t="shared" si="19"/>
        <v>9.9999469095721505</v>
      </c>
      <c r="I410" s="8">
        <f t="shared" si="20"/>
        <v>29.998803982422132</v>
      </c>
      <c r="J410" s="3" t="s">
        <v>508</v>
      </c>
      <c r="K410">
        <v>3780077392.850276</v>
      </c>
      <c r="L410">
        <v>3780077393.880332</v>
      </c>
      <c r="M410">
        <v>1.4360159635543823</v>
      </c>
      <c r="N410">
        <v>5.0430002212524414</v>
      </c>
      <c r="O410">
        <v>0</v>
      </c>
      <c r="P410" s="3" t="s">
        <v>508</v>
      </c>
      <c r="Q410" s="3" t="s">
        <v>516</v>
      </c>
      <c r="R410" s="3" t="s">
        <v>518</v>
      </c>
      <c r="S410" s="10">
        <v>21.993966</v>
      </c>
      <c r="T410" s="12">
        <v>3.8670000000000003E-2</v>
      </c>
      <c r="U410" s="12">
        <v>-1.1496569999999999</v>
      </c>
      <c r="V410" s="12">
        <v>9.3800000000000003E-4</v>
      </c>
      <c r="W410">
        <v>0.193351</v>
      </c>
      <c r="X410">
        <v>-5.7482829999999998</v>
      </c>
      <c r="Y410">
        <v>4.692E-3</v>
      </c>
      <c r="Z410" s="3" t="s">
        <v>508</v>
      </c>
      <c r="AA410" s="3" t="s">
        <v>503</v>
      </c>
      <c r="AB410" s="3" t="s">
        <v>518</v>
      </c>
      <c r="AC410" s="3" t="s">
        <v>938</v>
      </c>
    </row>
    <row r="411" spans="1:29" x14ac:dyDescent="0.2">
      <c r="A411" s="3" t="s">
        <v>477</v>
      </c>
      <c r="B411">
        <v>3780077398.4995775</v>
      </c>
      <c r="C411" s="8">
        <f t="shared" si="18"/>
        <v>2386.7864985466003</v>
      </c>
      <c r="D411" s="3" t="s">
        <v>503</v>
      </c>
      <c r="E411" s="8">
        <v>406.66027097351162</v>
      </c>
      <c r="F411" s="8">
        <v>-452.40010800106234</v>
      </c>
      <c r="G411" s="8">
        <v>337.49998684641548</v>
      </c>
      <c r="H411" s="8">
        <f t="shared" si="19"/>
        <v>10.00006866761102</v>
      </c>
      <c r="I411" s="8">
        <f t="shared" si="20"/>
        <v>30.00051271684729</v>
      </c>
      <c r="J411" s="3" t="s">
        <v>508</v>
      </c>
      <c r="K411">
        <v>3780077397.3352466</v>
      </c>
      <c r="L411">
        <v>3780077398.427619</v>
      </c>
      <c r="M411">
        <v>1.4360159635543823</v>
      </c>
      <c r="N411">
        <v>5.0469999313354492</v>
      </c>
      <c r="O411">
        <v>0</v>
      </c>
      <c r="P411" s="3" t="s">
        <v>508</v>
      </c>
      <c r="Q411" s="3" t="s">
        <v>516</v>
      </c>
      <c r="R411" s="3" t="s">
        <v>518</v>
      </c>
      <c r="S411" s="10">
        <v>22.010847999999999</v>
      </c>
      <c r="T411" s="12">
        <v>3.3242000000000001E-2</v>
      </c>
      <c r="U411" s="12">
        <v>-1.171001</v>
      </c>
      <c r="V411" s="12">
        <v>-8.34E-4</v>
      </c>
      <c r="W411">
        <v>0.16621</v>
      </c>
      <c r="X411">
        <v>-5.8550040000000001</v>
      </c>
      <c r="Y411">
        <v>-4.1720000000000004E-3</v>
      </c>
      <c r="Z411" s="3" t="s">
        <v>508</v>
      </c>
      <c r="AA411" s="3" t="s">
        <v>503</v>
      </c>
      <c r="AB411" s="3" t="s">
        <v>518</v>
      </c>
      <c r="AC411" s="3" t="s">
        <v>939</v>
      </c>
    </row>
    <row r="412" spans="1:29" x14ac:dyDescent="0.2">
      <c r="A412" s="3" t="s">
        <v>478</v>
      </c>
      <c r="B412">
        <v>3780077402.8281231</v>
      </c>
      <c r="C412" s="8">
        <f t="shared" si="18"/>
        <v>2391.1150441169739</v>
      </c>
      <c r="D412" s="3" t="s">
        <v>503</v>
      </c>
      <c r="E412" s="8">
        <v>406.66012177871164</v>
      </c>
      <c r="F412" s="8">
        <v>-452.40000810899573</v>
      </c>
      <c r="G412" s="8">
        <v>332.49933598941556</v>
      </c>
      <c r="H412" s="8">
        <f t="shared" si="19"/>
        <v>9.9998895149966032</v>
      </c>
      <c r="I412" s="8">
        <f t="shared" si="20"/>
        <v>30.000444475940693</v>
      </c>
      <c r="J412" s="3" t="s">
        <v>508</v>
      </c>
      <c r="K412">
        <v>3780077401.7873158</v>
      </c>
      <c r="L412">
        <v>3780077402.7931433</v>
      </c>
      <c r="M412">
        <v>1.4360159635543823</v>
      </c>
      <c r="N412">
        <v>5.0489997863769531</v>
      </c>
      <c r="O412">
        <v>0</v>
      </c>
      <c r="P412" s="3" t="s">
        <v>508</v>
      </c>
      <c r="Q412" s="3" t="s">
        <v>516</v>
      </c>
      <c r="R412" s="3" t="s">
        <v>518</v>
      </c>
      <c r="S412" s="10">
        <v>22.033612000000002</v>
      </c>
      <c r="T412" s="12">
        <v>2.8511000000000002E-2</v>
      </c>
      <c r="U412" s="12">
        <v>-1.1861759999999999</v>
      </c>
      <c r="V412" s="12">
        <v>-2.2100000000000002E-3</v>
      </c>
      <c r="W412">
        <v>0.14255599999999999</v>
      </c>
      <c r="X412">
        <v>-5.9308779999999999</v>
      </c>
      <c r="Y412">
        <v>-1.1051999999999999E-2</v>
      </c>
      <c r="Z412" s="3" t="s">
        <v>508</v>
      </c>
      <c r="AA412" s="3" t="s">
        <v>503</v>
      </c>
      <c r="AB412" s="3" t="s">
        <v>518</v>
      </c>
      <c r="AC412" s="3" t="s">
        <v>940</v>
      </c>
    </row>
    <row r="413" spans="1:29" x14ac:dyDescent="0.2">
      <c r="A413" s="3" t="s">
        <v>479</v>
      </c>
      <c r="B413">
        <v>3780077407.3953562</v>
      </c>
      <c r="C413" s="8">
        <f t="shared" si="18"/>
        <v>2395.6822772026062</v>
      </c>
      <c r="D413" s="3" t="s">
        <v>503</v>
      </c>
      <c r="E413" s="8">
        <v>406.66044435631159</v>
      </c>
      <c r="F413" s="8">
        <v>-452.39982622606237</v>
      </c>
      <c r="G413" s="8">
        <v>327.49990683441553</v>
      </c>
      <c r="H413" s="8">
        <f t="shared" si="19"/>
        <v>10.000077936675821</v>
      </c>
      <c r="I413" s="8">
        <f t="shared" si="20"/>
        <v>29.998617868133383</v>
      </c>
      <c r="J413" s="3" t="s">
        <v>508</v>
      </c>
      <c r="K413">
        <v>3780077406.3001838</v>
      </c>
      <c r="L413">
        <v>3780077407.352819</v>
      </c>
      <c r="M413">
        <v>1.4360159635543823</v>
      </c>
      <c r="N413">
        <v>5.0460000038146973</v>
      </c>
      <c r="O413">
        <v>0</v>
      </c>
      <c r="P413" s="3" t="s">
        <v>508</v>
      </c>
      <c r="Q413" s="3" t="s">
        <v>516</v>
      </c>
      <c r="R413" s="3" t="s">
        <v>518</v>
      </c>
      <c r="S413" s="10">
        <v>22.033576</v>
      </c>
      <c r="T413" s="12">
        <v>2.52E-2</v>
      </c>
      <c r="U413" s="12">
        <v>-1.1966019999999999</v>
      </c>
      <c r="V413" s="12">
        <v>-3.4359999999999998E-3</v>
      </c>
      <c r="W413">
        <v>0.125998</v>
      </c>
      <c r="X413">
        <v>-5.9830110000000003</v>
      </c>
      <c r="Y413">
        <v>-1.7180000000000001E-2</v>
      </c>
      <c r="Z413" s="3" t="s">
        <v>508</v>
      </c>
      <c r="AA413" s="3" t="s">
        <v>503</v>
      </c>
      <c r="AB413" s="3" t="s">
        <v>518</v>
      </c>
      <c r="AC413" s="3" t="s">
        <v>941</v>
      </c>
    </row>
    <row r="414" spans="1:29" x14ac:dyDescent="0.2">
      <c r="A414" s="3" t="s">
        <v>480</v>
      </c>
      <c r="B414">
        <v>3780077411.9679832</v>
      </c>
      <c r="C414" s="8">
        <f t="shared" si="18"/>
        <v>2400.2549042701721</v>
      </c>
      <c r="D414" s="3" t="s">
        <v>503</v>
      </c>
      <c r="E414" s="8">
        <v>406.66040828411161</v>
      </c>
      <c r="F414" s="8">
        <v>-452.40020563646237</v>
      </c>
      <c r="G414" s="8">
        <v>322.49979197341548</v>
      </c>
      <c r="H414" s="8">
        <f t="shared" si="19"/>
        <v>10.00023639992672</v>
      </c>
      <c r="I414" s="8">
        <f t="shared" si="20"/>
        <v>30.000603803658276</v>
      </c>
      <c r="J414" s="3" t="s">
        <v>508</v>
      </c>
      <c r="K414">
        <v>3780077410.8040552</v>
      </c>
      <c r="L414">
        <v>3780077411.8890152</v>
      </c>
      <c r="M414">
        <v>1.4360159635543823</v>
      </c>
      <c r="N414">
        <v>5.0510001182556152</v>
      </c>
      <c r="O414">
        <v>0</v>
      </c>
      <c r="P414" s="3" t="s">
        <v>508</v>
      </c>
      <c r="Q414" s="3" t="s">
        <v>516</v>
      </c>
      <c r="R414" s="3" t="s">
        <v>518</v>
      </c>
      <c r="S414" s="10">
        <v>21.994389999999999</v>
      </c>
      <c r="T414" s="12">
        <v>2.3625E-2</v>
      </c>
      <c r="U414" s="12">
        <v>-1.2043140000000001</v>
      </c>
      <c r="V414" s="12">
        <v>-4.4559999999999999E-3</v>
      </c>
      <c r="W414">
        <v>0.11812599999999999</v>
      </c>
      <c r="X414">
        <v>-6.0215719999999999</v>
      </c>
      <c r="Y414">
        <v>-2.2279E-2</v>
      </c>
      <c r="Z414" s="3" t="s">
        <v>508</v>
      </c>
      <c r="AA414" s="3" t="s">
        <v>503</v>
      </c>
      <c r="AB414" s="3" t="s">
        <v>518</v>
      </c>
      <c r="AC414" s="3" t="s">
        <v>942</v>
      </c>
    </row>
    <row r="415" spans="1:29" x14ac:dyDescent="0.2">
      <c r="A415" s="3" t="s">
        <v>481</v>
      </c>
      <c r="B415">
        <v>3780077416.4175086</v>
      </c>
      <c r="C415" s="8">
        <f t="shared" si="18"/>
        <v>2404.7044296264648</v>
      </c>
      <c r="D415" s="3" t="s">
        <v>503</v>
      </c>
      <c r="E415" s="8">
        <v>406.66000545091157</v>
      </c>
      <c r="F415" s="8">
        <v>-452.40011163626241</v>
      </c>
      <c r="G415" s="8">
        <v>317.49994013841547</v>
      </c>
      <c r="H415" s="8">
        <f t="shared" si="19"/>
        <v>9.9998405379738475</v>
      </c>
      <c r="I415" s="8">
        <f t="shared" si="20"/>
        <v>30.001291444976371</v>
      </c>
      <c r="J415" s="3" t="s">
        <v>508</v>
      </c>
      <c r="K415">
        <v>3780077415.3687706</v>
      </c>
      <c r="L415">
        <v>3780077416.3815489</v>
      </c>
      <c r="M415">
        <v>1.4360159635543823</v>
      </c>
      <c r="N415">
        <v>5.0510001182556152</v>
      </c>
      <c r="O415">
        <v>0</v>
      </c>
      <c r="P415" s="3" t="s">
        <v>508</v>
      </c>
      <c r="Q415" s="3" t="s">
        <v>516</v>
      </c>
      <c r="R415" s="3" t="s">
        <v>518</v>
      </c>
      <c r="S415" s="10">
        <v>21.966121999999999</v>
      </c>
      <c r="T415" s="12">
        <v>2.4053999999999999E-2</v>
      </c>
      <c r="U415" s="12">
        <v>-1.211492</v>
      </c>
      <c r="V415" s="12">
        <v>-6.2399999999999999E-3</v>
      </c>
      <c r="W415">
        <v>0.120269</v>
      </c>
      <c r="X415">
        <v>-6.057461</v>
      </c>
      <c r="Y415">
        <v>-3.1202000000000001E-2</v>
      </c>
      <c r="Z415" s="3" t="s">
        <v>508</v>
      </c>
      <c r="AA415" s="3" t="s">
        <v>503</v>
      </c>
      <c r="AB415" s="3" t="s">
        <v>518</v>
      </c>
      <c r="AC415" s="3" t="s">
        <v>943</v>
      </c>
    </row>
    <row r="416" spans="1:29" x14ac:dyDescent="0.2">
      <c r="A416" s="3" t="s">
        <v>482</v>
      </c>
      <c r="B416">
        <v>3780077420.9335623</v>
      </c>
      <c r="C416" s="8">
        <f t="shared" si="18"/>
        <v>2409.2204833030701</v>
      </c>
      <c r="D416" s="3" t="s">
        <v>503</v>
      </c>
      <c r="E416" s="8">
        <v>406.66023052631164</v>
      </c>
      <c r="F416" s="8">
        <v>-452.39994846186232</v>
      </c>
      <c r="G416" s="8">
        <v>312.49988020241551</v>
      </c>
      <c r="H416" s="8">
        <f t="shared" si="19"/>
        <v>9.9999538694005761</v>
      </c>
      <c r="I416" s="8">
        <f t="shared" si="20"/>
        <v>29.999836964308532</v>
      </c>
      <c r="J416" s="3" t="s">
        <v>508</v>
      </c>
      <c r="K416">
        <v>3780077419.8629136</v>
      </c>
      <c r="L416">
        <v>3780077420.8930817</v>
      </c>
      <c r="M416">
        <v>1.4360159635543823</v>
      </c>
      <c r="N416">
        <v>5.0510001182556152</v>
      </c>
      <c r="O416">
        <v>0</v>
      </c>
      <c r="P416" s="3" t="s">
        <v>508</v>
      </c>
      <c r="Q416" s="3" t="s">
        <v>516</v>
      </c>
      <c r="R416" s="3" t="s">
        <v>518</v>
      </c>
      <c r="S416" s="10">
        <v>21.96969</v>
      </c>
      <c r="T416" s="12">
        <v>2.6331E-2</v>
      </c>
      <c r="U416" s="12">
        <v>-1.2197750000000001</v>
      </c>
      <c r="V416" s="12">
        <v>-9.2680000000000002E-3</v>
      </c>
      <c r="W416">
        <v>0.13165399999999999</v>
      </c>
      <c r="X416">
        <v>-6.0988769999999999</v>
      </c>
      <c r="Y416">
        <v>-4.6342000000000001E-2</v>
      </c>
      <c r="Z416" s="3" t="s">
        <v>508</v>
      </c>
      <c r="AA416" s="3" t="s">
        <v>503</v>
      </c>
      <c r="AB416" s="3" t="s">
        <v>518</v>
      </c>
      <c r="AC416" s="3" t="s">
        <v>944</v>
      </c>
    </row>
    <row r="417" spans="1:29" x14ac:dyDescent="0.2">
      <c r="A417" s="3" t="s">
        <v>483</v>
      </c>
      <c r="B417">
        <v>3780077425.6019425</v>
      </c>
      <c r="C417" s="8">
        <f t="shared" si="18"/>
        <v>2413.8888635635376</v>
      </c>
      <c r="D417" s="3" t="s">
        <v>503</v>
      </c>
      <c r="E417" s="8">
        <v>406.66042690471158</v>
      </c>
      <c r="F417" s="8">
        <v>-452.40003480766234</v>
      </c>
      <c r="G417" s="8">
        <v>307.49987398541549</v>
      </c>
      <c r="H417" s="8">
        <f t="shared" si="19"/>
        <v>10.000167111088066</v>
      </c>
      <c r="I417" s="8">
        <f t="shared" si="20"/>
        <v>29.999702832189364</v>
      </c>
      <c r="J417" s="3" t="s">
        <v>508</v>
      </c>
      <c r="K417">
        <v>3780077424.4123335</v>
      </c>
      <c r="L417">
        <v>3780077425.5089808</v>
      </c>
      <c r="M417">
        <v>1.4360159635543823</v>
      </c>
      <c r="N417">
        <v>5.0489997863769531</v>
      </c>
      <c r="O417">
        <v>0</v>
      </c>
      <c r="P417" s="3" t="s">
        <v>508</v>
      </c>
      <c r="Q417" s="3" t="s">
        <v>516</v>
      </c>
      <c r="R417" s="3" t="s">
        <v>518</v>
      </c>
      <c r="S417" s="10">
        <v>22.008230000000001</v>
      </c>
      <c r="T417" s="12">
        <v>2.8923999999999998E-2</v>
      </c>
      <c r="U417" s="12">
        <v>-1.232486</v>
      </c>
      <c r="V417" s="12">
        <v>-1.4681E-2</v>
      </c>
      <c r="W417">
        <v>0.14462</v>
      </c>
      <c r="X417">
        <v>-6.1624309999999998</v>
      </c>
      <c r="Y417">
        <v>-7.3403999999999997E-2</v>
      </c>
      <c r="Z417" s="3" t="s">
        <v>508</v>
      </c>
      <c r="AA417" s="3" t="s">
        <v>503</v>
      </c>
      <c r="AB417" s="3" t="s">
        <v>518</v>
      </c>
      <c r="AC417" s="3" t="s">
        <v>945</v>
      </c>
    </row>
    <row r="418" spans="1:29" x14ac:dyDescent="0.2">
      <c r="A418" s="3" t="s">
        <v>484</v>
      </c>
      <c r="B418">
        <v>3780077429.9699512</v>
      </c>
      <c r="C418" s="8">
        <f t="shared" si="18"/>
        <v>2418.256872177124</v>
      </c>
      <c r="D418" s="3" t="s">
        <v>503</v>
      </c>
      <c r="E418" s="8">
        <v>406.66044852911165</v>
      </c>
      <c r="F418" s="8">
        <v>-452.40012086606237</v>
      </c>
      <c r="G418" s="8">
        <v>302.49986009441551</v>
      </c>
      <c r="H418" s="8">
        <f t="shared" si="19"/>
        <v>10.000228867412215</v>
      </c>
      <c r="I418" s="8">
        <f t="shared" si="20"/>
        <v>30.000067895135082</v>
      </c>
      <c r="J418" s="3" t="s">
        <v>508</v>
      </c>
      <c r="K418">
        <v>3780077428.8900881</v>
      </c>
      <c r="L418">
        <v>3780077429.92592</v>
      </c>
      <c r="M418">
        <v>1.4360159635543823</v>
      </c>
      <c r="N418">
        <v>5.0460000038146973</v>
      </c>
      <c r="O418">
        <v>0</v>
      </c>
      <c r="P418" s="3" t="s">
        <v>508</v>
      </c>
      <c r="Q418" s="3" t="s">
        <v>516</v>
      </c>
      <c r="R418" s="3" t="s">
        <v>518</v>
      </c>
      <c r="S418" s="10">
        <v>22.035900000000002</v>
      </c>
      <c r="T418" s="12">
        <v>2.912E-2</v>
      </c>
      <c r="U418" s="12">
        <v>-1.2484949999999999</v>
      </c>
      <c r="V418" s="12">
        <v>-2.2846999999999999E-2</v>
      </c>
      <c r="W418">
        <v>0.14560000000000001</v>
      </c>
      <c r="X418">
        <v>-6.2424749999999998</v>
      </c>
      <c r="Y418">
        <v>-0.114235</v>
      </c>
      <c r="Z418" s="3" t="s">
        <v>508</v>
      </c>
      <c r="AA418" s="3" t="s">
        <v>503</v>
      </c>
      <c r="AB418" s="3" t="s">
        <v>518</v>
      </c>
      <c r="AC418" s="3" t="s">
        <v>946</v>
      </c>
    </row>
    <row r="419" spans="1:29" x14ac:dyDescent="0.2">
      <c r="A419" s="3" t="s">
        <v>485</v>
      </c>
      <c r="B419">
        <v>3780077434.4099216</v>
      </c>
      <c r="C419" s="8">
        <f t="shared" si="18"/>
        <v>2422.6968426704407</v>
      </c>
      <c r="D419" s="3" t="s">
        <v>503</v>
      </c>
      <c r="E419" s="8">
        <v>406.66047416591164</v>
      </c>
      <c r="F419" s="8">
        <v>-452.39989499746235</v>
      </c>
      <c r="G419" s="8">
        <v>297.49991583741547</v>
      </c>
      <c r="H419" s="8">
        <f t="shared" si="19"/>
        <v>10.000138137249513</v>
      </c>
      <c r="I419" s="8">
        <f t="shared" si="20"/>
        <v>29.998873716014696</v>
      </c>
      <c r="J419" s="3" t="s">
        <v>508</v>
      </c>
      <c r="K419">
        <v>3780077433.3161488</v>
      </c>
      <c r="L419">
        <v>3780077434.3585958</v>
      </c>
      <c r="M419">
        <v>1.4360159635543823</v>
      </c>
      <c r="N419">
        <v>5.0469999313354492</v>
      </c>
      <c r="O419">
        <v>0</v>
      </c>
      <c r="P419" s="3" t="s">
        <v>508</v>
      </c>
      <c r="Q419" s="3" t="s">
        <v>516</v>
      </c>
      <c r="R419" s="3" t="s">
        <v>518</v>
      </c>
      <c r="S419" s="10">
        <v>22.061056000000001</v>
      </c>
      <c r="T419" s="12">
        <v>2.5121999999999998E-2</v>
      </c>
      <c r="U419" s="12">
        <v>-1.2627600000000001</v>
      </c>
      <c r="V419" s="12">
        <v>-3.2649999999999998E-2</v>
      </c>
      <c r="W419">
        <v>0.125612</v>
      </c>
      <c r="X419">
        <v>-6.3137980000000002</v>
      </c>
      <c r="Y419">
        <v>-0.163248</v>
      </c>
      <c r="Z419" s="3" t="s">
        <v>508</v>
      </c>
      <c r="AA419" s="3" t="s">
        <v>503</v>
      </c>
      <c r="AB419" s="3" t="s">
        <v>518</v>
      </c>
      <c r="AC419" s="3" t="s">
        <v>947</v>
      </c>
    </row>
    <row r="420" spans="1:29" x14ac:dyDescent="0.2">
      <c r="A420" s="3" t="s">
        <v>486</v>
      </c>
      <c r="B420">
        <v>3780077438.9624519</v>
      </c>
      <c r="C420" s="8">
        <f t="shared" si="18"/>
        <v>2427.249372959137</v>
      </c>
      <c r="D420" s="3" t="s">
        <v>503</v>
      </c>
      <c r="E420" s="8">
        <v>406.66003976431159</v>
      </c>
      <c r="F420" s="8">
        <v>-452.39986532046237</v>
      </c>
      <c r="G420" s="8">
        <v>292.49991591041555</v>
      </c>
      <c r="H420" s="8">
        <f t="shared" si="19"/>
        <v>9.9997470939129478</v>
      </c>
      <c r="I420" s="8">
        <f t="shared" si="20"/>
        <v>29.99997091248305</v>
      </c>
      <c r="J420" s="3" t="s">
        <v>508</v>
      </c>
      <c r="K420">
        <v>3780077437.7971873</v>
      </c>
      <c r="L420">
        <v>3780077438.8814993</v>
      </c>
      <c r="M420">
        <v>1.4360159635543823</v>
      </c>
      <c r="N420">
        <v>5.0430002212524414</v>
      </c>
      <c r="O420">
        <v>0</v>
      </c>
      <c r="P420" s="3" t="s">
        <v>508</v>
      </c>
      <c r="Q420" s="3" t="s">
        <v>516</v>
      </c>
      <c r="R420" s="3" t="s">
        <v>518</v>
      </c>
      <c r="S420" s="10">
        <v>22.081565999999999</v>
      </c>
      <c r="T420" s="12">
        <v>1.8245000000000001E-2</v>
      </c>
      <c r="U420" s="12">
        <v>-1.270146</v>
      </c>
      <c r="V420" s="12">
        <v>-4.0592000000000003E-2</v>
      </c>
      <c r="W420">
        <v>9.1225000000000001E-2</v>
      </c>
      <c r="X420">
        <v>-6.3507300000000004</v>
      </c>
      <c r="Y420">
        <v>-0.20296</v>
      </c>
      <c r="Z420" s="3" t="s">
        <v>508</v>
      </c>
      <c r="AA420" s="3" t="s">
        <v>503</v>
      </c>
      <c r="AB420" s="3" t="s">
        <v>518</v>
      </c>
      <c r="AC420" s="3" t="s">
        <v>948</v>
      </c>
    </row>
    <row r="421" spans="1:29" x14ac:dyDescent="0.2">
      <c r="A421" s="3" t="s">
        <v>487</v>
      </c>
      <c r="B421">
        <v>3780077443.3545761</v>
      </c>
      <c r="C421" s="8">
        <f t="shared" si="18"/>
        <v>2431.6414971351624</v>
      </c>
      <c r="D421" s="3" t="s">
        <v>503</v>
      </c>
      <c r="E421" s="8">
        <v>406.6604550481116</v>
      </c>
      <c r="F421" s="8">
        <v>-452.4001619582624</v>
      </c>
      <c r="G421" s="8">
        <v>287.49949788441552</v>
      </c>
      <c r="H421" s="8">
        <f t="shared" si="19"/>
        <v>10.000255059208062</v>
      </c>
      <c r="I421" s="8">
        <f t="shared" si="20"/>
        <v>30.000253112752031</v>
      </c>
      <c r="J421" s="3" t="s">
        <v>508</v>
      </c>
      <c r="K421">
        <v>3780077442.2572279</v>
      </c>
      <c r="L421">
        <v>3780077443.2985287</v>
      </c>
      <c r="M421">
        <v>1.4360159635543823</v>
      </c>
      <c r="N421">
        <v>5.0539999008178711</v>
      </c>
      <c r="O421">
        <v>0</v>
      </c>
      <c r="P421" s="3" t="s">
        <v>508</v>
      </c>
      <c r="Q421" s="3" t="s">
        <v>516</v>
      </c>
      <c r="R421" s="3" t="s">
        <v>518</v>
      </c>
      <c r="S421" s="10">
        <v>22.088486</v>
      </c>
      <c r="T421" s="12">
        <v>1.0633E-2</v>
      </c>
      <c r="U421" s="12">
        <v>-1.268373</v>
      </c>
      <c r="V421" s="12">
        <v>-4.4094000000000001E-2</v>
      </c>
      <c r="W421">
        <v>5.3164999999999997E-2</v>
      </c>
      <c r="X421">
        <v>-6.3418669999999997</v>
      </c>
      <c r="Y421">
        <v>-0.220471</v>
      </c>
      <c r="Z421" s="3" t="s">
        <v>508</v>
      </c>
      <c r="AA421" s="3" t="s">
        <v>503</v>
      </c>
      <c r="AB421" s="3" t="s">
        <v>518</v>
      </c>
      <c r="AC421" s="3" t="s">
        <v>949</v>
      </c>
    </row>
    <row r="422" spans="1:29" x14ac:dyDescent="0.2">
      <c r="A422" s="3" t="s">
        <v>488</v>
      </c>
      <c r="B422">
        <v>3780077451.6527567</v>
      </c>
      <c r="C422" s="8">
        <f t="shared" si="18"/>
        <v>2439.9396777153015</v>
      </c>
      <c r="D422" s="3" t="s">
        <v>503</v>
      </c>
      <c r="E422" s="8">
        <v>410.9906079721116</v>
      </c>
      <c r="F422" s="8">
        <v>-454.90006317921717</v>
      </c>
      <c r="G422" s="8">
        <v>287.49984035053433</v>
      </c>
      <c r="H422" s="8">
        <f t="shared" si="19"/>
        <v>15.000228104176919</v>
      </c>
      <c r="I422" s="8">
        <f t="shared" si="20"/>
        <v>29.999800961942217</v>
      </c>
      <c r="J422" s="3" t="s">
        <v>508</v>
      </c>
      <c r="K422">
        <v>3780077450.5543423</v>
      </c>
      <c r="L422">
        <v>3780077451.6062231</v>
      </c>
      <c r="M422">
        <v>1.4360159635543823</v>
      </c>
      <c r="N422">
        <v>5.0460000038146973</v>
      </c>
      <c r="O422">
        <v>0</v>
      </c>
      <c r="P422" s="3" t="s">
        <v>508</v>
      </c>
      <c r="Q422" s="3" t="s">
        <v>516</v>
      </c>
      <c r="R422" s="3" t="s">
        <v>518</v>
      </c>
      <c r="S422" s="10">
        <v>22.086328000000002</v>
      </c>
      <c r="T422" s="12">
        <v>5.4679999999999998E-3</v>
      </c>
      <c r="U422" s="12">
        <v>-1.211236</v>
      </c>
      <c r="V422" s="12">
        <v>-0.149092</v>
      </c>
      <c r="W422">
        <v>2.7341000000000001E-2</v>
      </c>
      <c r="X422">
        <v>-6.0561780000000001</v>
      </c>
      <c r="Y422">
        <v>-0.74545899999999998</v>
      </c>
      <c r="Z422" s="3" t="s">
        <v>508</v>
      </c>
      <c r="AA422" s="3" t="s">
        <v>503</v>
      </c>
      <c r="AB422" s="3" t="s">
        <v>518</v>
      </c>
      <c r="AC422" s="3" t="s">
        <v>950</v>
      </c>
    </row>
    <row r="423" spans="1:29" x14ac:dyDescent="0.2">
      <c r="A423" s="3" t="s">
        <v>489</v>
      </c>
      <c r="B423">
        <v>3780077456.2521105</v>
      </c>
      <c r="C423" s="8">
        <f t="shared" si="18"/>
        <v>2444.5390315055847</v>
      </c>
      <c r="D423" s="3" t="s">
        <v>503</v>
      </c>
      <c r="E423" s="8">
        <v>410.99019268831165</v>
      </c>
      <c r="F423" s="8">
        <v>-454.89976654141714</v>
      </c>
      <c r="G423" s="8">
        <v>292.49975837653426</v>
      </c>
      <c r="H423" s="8">
        <f t="shared" si="19"/>
        <v>14.999720139230126</v>
      </c>
      <c r="I423" s="8">
        <f t="shared" si="20"/>
        <v>29.999612814365335</v>
      </c>
      <c r="J423" s="3" t="s">
        <v>508</v>
      </c>
      <c r="K423">
        <v>3780077455.0832705</v>
      </c>
      <c r="L423">
        <v>3780077456.1700616</v>
      </c>
      <c r="M423">
        <v>1.4360159635543823</v>
      </c>
      <c r="N423">
        <v>5.0510001182556152</v>
      </c>
      <c r="O423">
        <v>0</v>
      </c>
      <c r="P423" s="3" t="s">
        <v>508</v>
      </c>
      <c r="Q423" s="3" t="s">
        <v>516</v>
      </c>
      <c r="R423" s="3" t="s">
        <v>518</v>
      </c>
      <c r="S423" s="10">
        <v>22.105454000000002</v>
      </c>
      <c r="T423" s="12">
        <v>9.5379999999999996E-3</v>
      </c>
      <c r="U423" s="12">
        <v>-1.216377</v>
      </c>
      <c r="V423" s="12">
        <v>-0.14085500000000001</v>
      </c>
      <c r="W423">
        <v>4.7689000000000002E-2</v>
      </c>
      <c r="X423">
        <v>-6.081887</v>
      </c>
      <c r="Y423">
        <v>-0.70427399999999996</v>
      </c>
      <c r="Z423" s="3" t="s">
        <v>508</v>
      </c>
      <c r="AA423" s="3" t="s">
        <v>503</v>
      </c>
      <c r="AB423" s="3" t="s">
        <v>518</v>
      </c>
      <c r="AC423" s="3" t="s">
        <v>951</v>
      </c>
    </row>
    <row r="424" spans="1:29" x14ac:dyDescent="0.2">
      <c r="A424" s="3" t="s">
        <v>490</v>
      </c>
      <c r="B424">
        <v>3780077460.6497097</v>
      </c>
      <c r="C424" s="8">
        <f t="shared" si="18"/>
        <v>2448.9366307258606</v>
      </c>
      <c r="D424" s="3" t="s">
        <v>503</v>
      </c>
      <c r="E424" s="8">
        <v>410.99062708991158</v>
      </c>
      <c r="F424" s="8">
        <v>-454.89979621841718</v>
      </c>
      <c r="G424" s="8">
        <v>297.49975830353429</v>
      </c>
      <c r="H424" s="8">
        <f t="shared" si="19"/>
        <v>15.000111183152267</v>
      </c>
      <c r="I424" s="8">
        <f t="shared" si="20"/>
        <v>29.998881354706441</v>
      </c>
      <c r="J424" s="3" t="s">
        <v>508</v>
      </c>
      <c r="K424">
        <v>3780077459.5672569</v>
      </c>
      <c r="L424">
        <v>3780077460.6058526</v>
      </c>
      <c r="M424">
        <v>1.4360159635543823</v>
      </c>
      <c r="N424">
        <v>5.0430002212524414</v>
      </c>
      <c r="O424">
        <v>0</v>
      </c>
      <c r="P424" s="3" t="s">
        <v>508</v>
      </c>
      <c r="Q424" s="3" t="s">
        <v>516</v>
      </c>
      <c r="R424" s="3" t="s">
        <v>518</v>
      </c>
      <c r="S424" s="10">
        <v>22.120073999999999</v>
      </c>
      <c r="T424" s="12">
        <v>1.3464E-2</v>
      </c>
      <c r="U424" s="12">
        <v>-1.2178169999999999</v>
      </c>
      <c r="V424" s="12">
        <v>-0.120006</v>
      </c>
      <c r="W424">
        <v>6.7319000000000004E-2</v>
      </c>
      <c r="X424">
        <v>-6.089086</v>
      </c>
      <c r="Y424">
        <v>-0.60003200000000001</v>
      </c>
      <c r="Z424" s="3" t="s">
        <v>508</v>
      </c>
      <c r="AA424" s="3" t="s">
        <v>503</v>
      </c>
      <c r="AB424" s="3" t="s">
        <v>518</v>
      </c>
      <c r="AC424" s="3" t="s">
        <v>952</v>
      </c>
    </row>
    <row r="425" spans="1:29" x14ac:dyDescent="0.2">
      <c r="A425" s="3" t="s">
        <v>491</v>
      </c>
      <c r="B425">
        <v>3780077465.1103063</v>
      </c>
      <c r="C425" s="8">
        <f t="shared" si="18"/>
        <v>2453.3972272872925</v>
      </c>
      <c r="D425" s="3" t="s">
        <v>503</v>
      </c>
      <c r="E425" s="8">
        <v>410.99060145311165</v>
      </c>
      <c r="F425" s="8">
        <v>-454.90002208701713</v>
      </c>
      <c r="G425" s="8">
        <v>302.50020256053432</v>
      </c>
      <c r="H425" s="8">
        <f t="shared" si="19"/>
        <v>15.000201912618769</v>
      </c>
      <c r="I425" s="8">
        <f t="shared" si="20"/>
        <v>29.999677481577539</v>
      </c>
      <c r="J425" s="3" t="s">
        <v>508</v>
      </c>
      <c r="K425">
        <v>3780077464.021513</v>
      </c>
      <c r="L425">
        <v>3780077465.0725927</v>
      </c>
      <c r="M425">
        <v>1.4360159635543823</v>
      </c>
      <c r="N425">
        <v>5.0489997863769531</v>
      </c>
      <c r="O425">
        <v>0</v>
      </c>
      <c r="P425" s="3" t="s">
        <v>508</v>
      </c>
      <c r="Q425" s="3" t="s">
        <v>516</v>
      </c>
      <c r="R425" s="3" t="s">
        <v>518</v>
      </c>
      <c r="S425" s="10">
        <v>22.130126000000001</v>
      </c>
      <c r="T425" s="12">
        <v>1.9297000000000002E-2</v>
      </c>
      <c r="U425" s="12">
        <v>-1.212583</v>
      </c>
      <c r="V425" s="12">
        <v>-8.9272000000000004E-2</v>
      </c>
      <c r="W425">
        <v>9.6487000000000003E-2</v>
      </c>
      <c r="X425">
        <v>-6.0629169999999997</v>
      </c>
      <c r="Y425">
        <v>-0.44635900000000001</v>
      </c>
      <c r="Z425" s="3" t="s">
        <v>508</v>
      </c>
      <c r="AA425" s="3" t="s">
        <v>503</v>
      </c>
      <c r="AB425" s="3" t="s">
        <v>518</v>
      </c>
      <c r="AC425" s="3" t="s">
        <v>953</v>
      </c>
    </row>
    <row r="426" spans="1:29" x14ac:dyDescent="0.2">
      <c r="A426" s="3" t="s">
        <v>492</v>
      </c>
      <c r="B426">
        <v>3780077469.6549225</v>
      </c>
      <c r="C426" s="8">
        <f t="shared" si="18"/>
        <v>2457.9418435096741</v>
      </c>
      <c r="D426" s="3" t="s">
        <v>503</v>
      </c>
      <c r="E426" s="8">
        <v>410.99057982871159</v>
      </c>
      <c r="F426" s="8">
        <v>-454.89993602861716</v>
      </c>
      <c r="G426" s="8">
        <v>307.5002164515343</v>
      </c>
      <c r="H426" s="8">
        <f t="shared" si="19"/>
        <v>15.000140156661153</v>
      </c>
      <c r="I426" s="8">
        <f t="shared" si="20"/>
        <v>29.999434102880226</v>
      </c>
      <c r="J426" s="3" t="s">
        <v>508</v>
      </c>
      <c r="K426">
        <v>3780077468.4851198</v>
      </c>
      <c r="L426">
        <v>3780077469.5855656</v>
      </c>
      <c r="M426">
        <v>1.4360159635543823</v>
      </c>
      <c r="N426">
        <v>5.0520000457763672</v>
      </c>
      <c r="O426">
        <v>0</v>
      </c>
      <c r="P426" s="3" t="s">
        <v>508</v>
      </c>
      <c r="Q426" s="3" t="s">
        <v>516</v>
      </c>
      <c r="R426" s="3" t="s">
        <v>518</v>
      </c>
      <c r="S426" s="10">
        <v>22.132035999999999</v>
      </c>
      <c r="T426" s="12">
        <v>2.419E-2</v>
      </c>
      <c r="U426" s="12">
        <v>-1.2038549999999999</v>
      </c>
      <c r="V426" s="12">
        <v>-6.5235000000000001E-2</v>
      </c>
      <c r="W426">
        <v>0.120948</v>
      </c>
      <c r="X426">
        <v>-6.0192740000000002</v>
      </c>
      <c r="Y426">
        <v>-0.32617400000000002</v>
      </c>
      <c r="Z426" s="3" t="s">
        <v>508</v>
      </c>
      <c r="AA426" s="3" t="s">
        <v>503</v>
      </c>
      <c r="AB426" s="3" t="s">
        <v>518</v>
      </c>
      <c r="AC426" s="3" t="s">
        <v>954</v>
      </c>
    </row>
    <row r="427" spans="1:29" x14ac:dyDescent="0.2">
      <c r="A427" s="3" t="s">
        <v>493</v>
      </c>
      <c r="B427">
        <v>3780077474.0958519</v>
      </c>
      <c r="C427" s="8">
        <f t="shared" si="18"/>
        <v>2462.3827729225159</v>
      </c>
      <c r="D427" s="3" t="s">
        <v>503</v>
      </c>
      <c r="E427" s="8">
        <v>410.99038345031158</v>
      </c>
      <c r="F427" s="8">
        <v>-454.89984968281721</v>
      </c>
      <c r="G427" s="8">
        <v>312.50022266853432</v>
      </c>
      <c r="H427" s="8">
        <f t="shared" si="19"/>
        <v>14.99992691485471</v>
      </c>
      <c r="I427" s="8">
        <f t="shared" si="20"/>
        <v>29.999523520496176</v>
      </c>
      <c r="J427" s="3" t="s">
        <v>508</v>
      </c>
      <c r="K427">
        <v>3780077473.0015841</v>
      </c>
      <c r="L427">
        <v>3780077474.0458999</v>
      </c>
      <c r="M427">
        <v>1.4360159635543823</v>
      </c>
      <c r="N427">
        <v>5.0460000038146973</v>
      </c>
      <c r="O427">
        <v>0</v>
      </c>
      <c r="P427" s="3" t="s">
        <v>508</v>
      </c>
      <c r="Q427" s="3" t="s">
        <v>516</v>
      </c>
      <c r="R427" s="3" t="s">
        <v>518</v>
      </c>
      <c r="S427" s="10">
        <v>22.113620000000001</v>
      </c>
      <c r="T427" s="12">
        <v>2.4639000000000001E-2</v>
      </c>
      <c r="U427" s="12">
        <v>-1.1957359999999999</v>
      </c>
      <c r="V427" s="12">
        <v>-5.2420000000000001E-2</v>
      </c>
      <c r="W427">
        <v>0.123195</v>
      </c>
      <c r="X427">
        <v>-5.9786820000000001</v>
      </c>
      <c r="Y427">
        <v>-0.26210099999999997</v>
      </c>
      <c r="Z427" s="3" t="s">
        <v>508</v>
      </c>
      <c r="AA427" s="3" t="s">
        <v>503</v>
      </c>
      <c r="AB427" s="3" t="s">
        <v>518</v>
      </c>
      <c r="AC427" s="3" t="s">
        <v>955</v>
      </c>
    </row>
    <row r="428" spans="1:29" x14ac:dyDescent="0.2">
      <c r="A428" s="3" t="s">
        <v>494</v>
      </c>
      <c r="B428">
        <v>3780077478.582572</v>
      </c>
      <c r="C428" s="8">
        <f t="shared" si="18"/>
        <v>2466.8694930076599</v>
      </c>
      <c r="D428" s="3" t="s">
        <v>503</v>
      </c>
      <c r="E428" s="8">
        <v>410.99015837491157</v>
      </c>
      <c r="F428" s="8">
        <v>-454.90001285721718</v>
      </c>
      <c r="G428" s="8">
        <v>317.49978260453429</v>
      </c>
      <c r="H428" s="8">
        <f t="shared" si="19"/>
        <v>14.999813580965217</v>
      </c>
      <c r="I428" s="8">
        <f t="shared" si="20"/>
        <v>30.000493168494337</v>
      </c>
      <c r="J428" s="3" t="s">
        <v>508</v>
      </c>
      <c r="K428">
        <v>3780077477.4961863</v>
      </c>
      <c r="L428">
        <v>3780077478.521687</v>
      </c>
      <c r="M428">
        <v>1.4360159635543823</v>
      </c>
      <c r="N428">
        <v>5.0469999313354492</v>
      </c>
      <c r="O428">
        <v>0</v>
      </c>
      <c r="P428" s="3" t="s">
        <v>508</v>
      </c>
      <c r="Q428" s="3" t="s">
        <v>516</v>
      </c>
      <c r="R428" s="3" t="s">
        <v>518</v>
      </c>
      <c r="S428" s="10">
        <v>22.086072000000001</v>
      </c>
      <c r="T428" s="12">
        <v>2.3813999999999998E-2</v>
      </c>
      <c r="U428" s="12">
        <v>-1.191292</v>
      </c>
      <c r="V428" s="12">
        <v>-4.5719000000000003E-2</v>
      </c>
      <c r="W428">
        <v>0.11906799999999999</v>
      </c>
      <c r="X428">
        <v>-5.9564599999999999</v>
      </c>
      <c r="Y428">
        <v>-0.22859699999999999</v>
      </c>
      <c r="Z428" s="3" t="s">
        <v>508</v>
      </c>
      <c r="AA428" s="3" t="s">
        <v>503</v>
      </c>
      <c r="AB428" s="3" t="s">
        <v>518</v>
      </c>
      <c r="AC428" s="3" t="s">
        <v>956</v>
      </c>
    </row>
    <row r="429" spans="1:29" x14ac:dyDescent="0.2">
      <c r="A429" s="3" t="s">
        <v>495</v>
      </c>
      <c r="B429">
        <v>3780077483.186008</v>
      </c>
      <c r="C429" s="8">
        <f t="shared" si="18"/>
        <v>2471.4729290008545</v>
      </c>
      <c r="D429" s="3" t="s">
        <v>503</v>
      </c>
      <c r="E429" s="8">
        <v>410.99056120811156</v>
      </c>
      <c r="F429" s="8">
        <v>-454.90010685741714</v>
      </c>
      <c r="G429" s="8">
        <v>322.50013443953429</v>
      </c>
      <c r="H429" s="8">
        <f t="shared" si="19"/>
        <v>15.000209444350062</v>
      </c>
      <c r="I429" s="8">
        <f t="shared" si="20"/>
        <v>30.000034757579758</v>
      </c>
      <c r="J429" s="3" t="s">
        <v>508</v>
      </c>
      <c r="K429">
        <v>3780077482.0152087</v>
      </c>
      <c r="L429">
        <v>3780077483.1080527</v>
      </c>
      <c r="M429">
        <v>1.4360159635543823</v>
      </c>
      <c r="N429">
        <v>5.0520000457763672</v>
      </c>
      <c r="O429">
        <v>0</v>
      </c>
      <c r="P429" s="3" t="s">
        <v>508</v>
      </c>
      <c r="Q429" s="3" t="s">
        <v>516</v>
      </c>
      <c r="R429" s="3" t="s">
        <v>518</v>
      </c>
      <c r="S429" s="10">
        <v>22.050671999999999</v>
      </c>
      <c r="T429" s="12">
        <v>2.4348999999999999E-2</v>
      </c>
      <c r="U429" s="12">
        <v>-1.1873659999999999</v>
      </c>
      <c r="V429" s="12">
        <v>-4.2032E-2</v>
      </c>
      <c r="W429">
        <v>0.121743</v>
      </c>
      <c r="X429">
        <v>-5.9368280000000002</v>
      </c>
      <c r="Y429">
        <v>-0.21016199999999999</v>
      </c>
      <c r="Z429" s="3" t="s">
        <v>508</v>
      </c>
      <c r="AA429" s="3" t="s">
        <v>503</v>
      </c>
      <c r="AB429" s="3" t="s">
        <v>518</v>
      </c>
      <c r="AC429" s="3" t="s">
        <v>957</v>
      </c>
    </row>
    <row r="430" spans="1:29" x14ac:dyDescent="0.2">
      <c r="A430" s="3" t="s">
        <v>496</v>
      </c>
      <c r="B430">
        <v>3780077487.5676961</v>
      </c>
      <c r="C430" s="8">
        <f t="shared" si="18"/>
        <v>2475.8546171188354</v>
      </c>
      <c r="D430" s="3" t="s">
        <v>503</v>
      </c>
      <c r="E430" s="8">
        <v>410.99059728031159</v>
      </c>
      <c r="F430" s="8">
        <v>-454.90022744701713</v>
      </c>
      <c r="G430" s="8">
        <v>327.50024930053434</v>
      </c>
      <c r="H430" s="8">
        <f t="shared" si="19"/>
        <v>15.000300978854668</v>
      </c>
      <c r="I430" s="8">
        <f t="shared" si="20"/>
        <v>30.000364765537793</v>
      </c>
      <c r="J430" s="3" t="s">
        <v>508</v>
      </c>
      <c r="K430">
        <v>3780077486.4917345</v>
      </c>
      <c r="L430">
        <v>3780077487.5197449</v>
      </c>
      <c r="M430">
        <v>1.4360159635543823</v>
      </c>
      <c r="N430">
        <v>5.0489997863769531</v>
      </c>
      <c r="O430">
        <v>0</v>
      </c>
      <c r="P430" s="3" t="s">
        <v>508</v>
      </c>
      <c r="Q430" s="3" t="s">
        <v>516</v>
      </c>
      <c r="R430" s="3" t="s">
        <v>518</v>
      </c>
      <c r="S430" s="10">
        <v>22.016276000000001</v>
      </c>
      <c r="T430" s="12">
        <v>2.7143E-2</v>
      </c>
      <c r="U430" s="12">
        <v>-1.182577</v>
      </c>
      <c r="V430" s="12">
        <v>-3.9280000000000002E-2</v>
      </c>
      <c r="W430">
        <v>0.135716</v>
      </c>
      <c r="X430">
        <v>-5.9128850000000002</v>
      </c>
      <c r="Y430">
        <v>-0.19639999999999999</v>
      </c>
      <c r="Z430" s="3" t="s">
        <v>508</v>
      </c>
      <c r="AA430" s="3" t="s">
        <v>503</v>
      </c>
      <c r="AB430" s="3" t="s">
        <v>518</v>
      </c>
      <c r="AC430" s="3" t="s">
        <v>958</v>
      </c>
    </row>
    <row r="431" spans="1:29" x14ac:dyDescent="0.2">
      <c r="A431" s="3" t="s">
        <v>497</v>
      </c>
      <c r="B431">
        <v>3780077492.0626721</v>
      </c>
      <c r="C431" s="8">
        <f t="shared" si="18"/>
        <v>2480.3495931625366</v>
      </c>
      <c r="D431" s="3" t="s">
        <v>503</v>
      </c>
      <c r="E431" s="8">
        <v>410.99027470271159</v>
      </c>
      <c r="F431" s="8">
        <v>-454.89990932995056</v>
      </c>
      <c r="G431" s="8">
        <v>332.5001784555343</v>
      </c>
      <c r="H431" s="8">
        <f t="shared" si="19"/>
        <v>14.999862559683287</v>
      </c>
      <c r="I431" s="8">
        <f t="shared" si="20"/>
        <v>29.999928526142185</v>
      </c>
      <c r="J431" s="3" t="s">
        <v>508</v>
      </c>
      <c r="K431">
        <v>3780077490.9869041</v>
      </c>
      <c r="L431">
        <v>3780077492.018507</v>
      </c>
      <c r="M431">
        <v>1.4360159635543823</v>
      </c>
      <c r="N431">
        <v>5.0560002326965332</v>
      </c>
      <c r="O431">
        <v>0</v>
      </c>
      <c r="P431" s="3" t="s">
        <v>508</v>
      </c>
      <c r="Q431" s="3" t="s">
        <v>516</v>
      </c>
      <c r="R431" s="3" t="s">
        <v>518</v>
      </c>
      <c r="S431" s="10">
        <v>22.001453999999999</v>
      </c>
      <c r="T431" s="12">
        <v>3.2025999999999999E-2</v>
      </c>
      <c r="U431" s="12">
        <v>-1.174682</v>
      </c>
      <c r="V431" s="12">
        <v>-3.6468E-2</v>
      </c>
      <c r="W431">
        <v>0.160132</v>
      </c>
      <c r="X431">
        <v>-5.8734080000000004</v>
      </c>
      <c r="Y431">
        <v>-0.182341</v>
      </c>
      <c r="Z431" s="3" t="s">
        <v>508</v>
      </c>
      <c r="AA431" s="3" t="s">
        <v>503</v>
      </c>
      <c r="AB431" s="3" t="s">
        <v>518</v>
      </c>
      <c r="AC431" s="3" t="s">
        <v>959</v>
      </c>
    </row>
    <row r="432" spans="1:29" x14ac:dyDescent="0.2">
      <c r="A432" s="3" t="s">
        <v>498</v>
      </c>
      <c r="B432">
        <v>3780077496.5968542</v>
      </c>
      <c r="C432" s="8">
        <f t="shared" si="18"/>
        <v>2484.8837752342224</v>
      </c>
      <c r="D432" s="3" t="s">
        <v>503</v>
      </c>
      <c r="E432" s="8">
        <v>410.99042389751162</v>
      </c>
      <c r="F432" s="8">
        <v>-454.90000922201716</v>
      </c>
      <c r="G432" s="8">
        <v>337.4998293125343</v>
      </c>
      <c r="H432" s="8">
        <f t="shared" si="19"/>
        <v>15.000041712188128</v>
      </c>
      <c r="I432" s="8">
        <f t="shared" si="20"/>
        <v>29.999974026427925</v>
      </c>
      <c r="J432" s="3" t="s">
        <v>508</v>
      </c>
      <c r="K432">
        <v>3780077495.4322543</v>
      </c>
      <c r="L432">
        <v>3780077496.5275192</v>
      </c>
      <c r="M432">
        <v>1.4360159635543823</v>
      </c>
      <c r="N432">
        <v>5.0539999008178711</v>
      </c>
      <c r="O432">
        <v>0</v>
      </c>
      <c r="P432" s="3" t="s">
        <v>508</v>
      </c>
      <c r="Q432" s="3" t="s">
        <v>516</v>
      </c>
      <c r="R432" s="3" t="s">
        <v>518</v>
      </c>
      <c r="S432" s="10">
        <v>21.982081999999998</v>
      </c>
      <c r="T432" s="12">
        <v>3.8953000000000002E-2</v>
      </c>
      <c r="U432" s="12">
        <v>-1.161713</v>
      </c>
      <c r="V432" s="12">
        <v>-3.2231000000000003E-2</v>
      </c>
      <c r="W432">
        <v>0.19476399999999999</v>
      </c>
      <c r="X432">
        <v>-5.8085649999999998</v>
      </c>
      <c r="Y432">
        <v>-0.16115299999999999</v>
      </c>
      <c r="Z432" s="3" t="s">
        <v>508</v>
      </c>
      <c r="AA432" s="3" t="s">
        <v>503</v>
      </c>
      <c r="AB432" s="3" t="s">
        <v>518</v>
      </c>
      <c r="AC432" s="3" t="s">
        <v>960</v>
      </c>
    </row>
    <row r="433" spans="1:29" x14ac:dyDescent="0.2">
      <c r="A433" s="3" t="s">
        <v>499</v>
      </c>
      <c r="B433">
        <v>3780077501.0695848</v>
      </c>
      <c r="C433" s="8">
        <f t="shared" si="18"/>
        <v>2489.3565058708191</v>
      </c>
      <c r="D433" s="3" t="s">
        <v>503</v>
      </c>
      <c r="E433" s="8">
        <v>410.9904675651116</v>
      </c>
      <c r="F433" s="8">
        <v>-454.90019006761719</v>
      </c>
      <c r="G433" s="8">
        <v>342.50020135753425</v>
      </c>
      <c r="H433" s="8">
        <f t="shared" si="19"/>
        <v>15.000169952723882</v>
      </c>
      <c r="I433" s="8">
        <f t="shared" si="20"/>
        <v>30.000488854925138</v>
      </c>
      <c r="J433" s="3" t="s">
        <v>508</v>
      </c>
      <c r="K433">
        <v>3780077499.9680343</v>
      </c>
      <c r="L433">
        <v>3780077501.0105658</v>
      </c>
      <c r="M433">
        <v>1.4360159635543823</v>
      </c>
      <c r="N433">
        <v>5.0440001487731934</v>
      </c>
      <c r="O433">
        <v>0</v>
      </c>
      <c r="P433" s="3" t="s">
        <v>508</v>
      </c>
      <c r="Q433" s="3" t="s">
        <v>516</v>
      </c>
      <c r="R433" s="3" t="s">
        <v>518</v>
      </c>
      <c r="S433" s="10">
        <v>21.999887999999999</v>
      </c>
      <c r="T433" s="12">
        <v>4.7114999999999997E-2</v>
      </c>
      <c r="U433" s="12">
        <v>-1.1424049999999999</v>
      </c>
      <c r="V433" s="12">
        <v>-2.7085999999999999E-2</v>
      </c>
      <c r="W433">
        <v>0.235573</v>
      </c>
      <c r="X433">
        <v>-5.712027</v>
      </c>
      <c r="Y433">
        <v>-0.13542899999999999</v>
      </c>
      <c r="Z433" s="3" t="s">
        <v>508</v>
      </c>
      <c r="AA433" s="3" t="s">
        <v>503</v>
      </c>
      <c r="AB433" s="3" t="s">
        <v>518</v>
      </c>
      <c r="AC433" s="3" t="s">
        <v>961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2E93-6A99-4086-9AD0-CBF69BCBCA49}">
  <dimension ref="A1:J438"/>
  <sheetViews>
    <sheetView tabSelected="1" topLeftCell="A380" workbookViewId="0">
      <selection activeCell="N412" sqref="N412"/>
    </sheetView>
  </sheetViews>
  <sheetFormatPr baseColWidth="10" defaultColWidth="8.83203125" defaultRowHeight="15" x14ac:dyDescent="0.2"/>
  <cols>
    <col min="1" max="1" width="38.83203125" customWidth="1"/>
    <col min="2" max="2" width="14.83203125" bestFit="1" customWidth="1"/>
    <col min="3" max="3" width="14.6640625" bestFit="1" customWidth="1"/>
    <col min="4" max="4" width="10.1640625" bestFit="1" customWidth="1"/>
    <col min="5" max="7" width="8.1640625" bestFit="1" customWidth="1"/>
    <col min="9" max="9" width="51.6640625" style="16" bestFit="1" customWidth="1"/>
    <col min="10" max="10" width="6.33203125" style="6" bestFit="1" customWidth="1"/>
  </cols>
  <sheetData>
    <row r="1" spans="1:10" x14ac:dyDescent="0.2">
      <c r="A1" s="6" t="s">
        <v>963</v>
      </c>
      <c r="B1" s="8" t="s">
        <v>964</v>
      </c>
      <c r="C1" s="8" t="s">
        <v>965</v>
      </c>
      <c r="D1" s="8" t="s">
        <v>966</v>
      </c>
      <c r="E1" t="s">
        <v>967</v>
      </c>
      <c r="F1" t="s">
        <v>968</v>
      </c>
      <c r="G1" t="s">
        <v>969</v>
      </c>
      <c r="I1" s="18" t="s">
        <v>976</v>
      </c>
    </row>
    <row r="2" spans="1:10" x14ac:dyDescent="0.2">
      <c r="A2" s="6"/>
      <c r="B2" s="7">
        <v>398</v>
      </c>
      <c r="C2" s="13">
        <v>-447.4</v>
      </c>
      <c r="D2" s="9">
        <f>232.5+I2</f>
        <v>232.01505661010742</v>
      </c>
      <c r="E2" s="11">
        <v>-1.9809821428571419E-4</v>
      </c>
      <c r="F2" s="11">
        <v>-2.188250000000001E-4</v>
      </c>
      <c r="G2" s="11">
        <v>-5.6406428571428564E-4</v>
      </c>
      <c r="I2" s="9">
        <v>-0.48494338989257812</v>
      </c>
    </row>
    <row r="3" spans="1:10" x14ac:dyDescent="0.2">
      <c r="A3" s="6" t="s">
        <v>972</v>
      </c>
      <c r="B3" s="7" t="s">
        <v>504</v>
      </c>
      <c r="C3" s="7" t="s">
        <v>505</v>
      </c>
      <c r="D3" s="7" t="s">
        <v>506</v>
      </c>
      <c r="E3" s="13" t="s">
        <v>973</v>
      </c>
      <c r="F3" s="13" t="s">
        <v>974</v>
      </c>
      <c r="G3" s="13" t="s">
        <v>975</v>
      </c>
      <c r="I3" s="17" t="s">
        <v>970</v>
      </c>
      <c r="J3" s="13" t="s">
        <v>971</v>
      </c>
    </row>
    <row r="4" spans="1:10" x14ac:dyDescent="0.2">
      <c r="B4" s="14">
        <f>pf.step!E2-ProbeData!$B$2</f>
        <v>4.9999401441115765</v>
      </c>
      <c r="C4" s="14">
        <f>pf.step!F2-ProbeData!$C$2</f>
        <v>-1.2725528642931749E-4</v>
      </c>
      <c r="D4" s="14">
        <f>pf.step!G2-ProbeData!$D$2</f>
        <v>55.485155128188069</v>
      </c>
      <c r="E4" s="15">
        <f>pf.step!T2-ProbeData!$E$2</f>
        <v>1.6577098214285716E-2</v>
      </c>
      <c r="F4" s="15">
        <f>pf.step!U2-ProbeData!$F$2</f>
        <v>-1.2865281750000002</v>
      </c>
      <c r="G4" s="15">
        <f>pf.step!V2-ProbeData!$G$2</f>
        <v>3.2542064285714288E-2</v>
      </c>
      <c r="I4" s="16">
        <f>pf.step!H2</f>
        <v>4.9999401457309869</v>
      </c>
      <c r="J4" s="16">
        <f>0</f>
        <v>0</v>
      </c>
    </row>
    <row r="5" spans="1:10" x14ac:dyDescent="0.2">
      <c r="B5" s="14">
        <f>pf.step!E3-ProbeData!$B$2</f>
        <v>5.000024860311612</v>
      </c>
      <c r="C5" s="14">
        <f>pf.step!F3-ProbeData!$C$2</f>
        <v>1.6938251360443246E-4</v>
      </c>
      <c r="D5" s="14">
        <f>pf.step!G3-ProbeData!$D$2</f>
        <v>60.485073154188058</v>
      </c>
      <c r="E5" s="15">
        <f>pf.step!T3-ProbeData!$E$2</f>
        <v>1.6169098214285714E-2</v>
      </c>
      <c r="F5" s="15">
        <f>pf.step!U3-ProbeData!$F$2</f>
        <v>-1.2867851750000001</v>
      </c>
      <c r="G5" s="15">
        <f>pf.step!V3-ProbeData!$G$2</f>
        <v>3.1459064285714287E-2</v>
      </c>
      <c r="I5" s="16">
        <f>pf.step!H3</f>
        <v>5.0000248631806414</v>
      </c>
      <c r="J5" s="16">
        <f>0</f>
        <v>0</v>
      </c>
    </row>
    <row r="6" spans="1:10" x14ac:dyDescent="0.2">
      <c r="B6" s="14">
        <f>pf.step!E4-ProbeData!$B$2</f>
        <v>4.999959261911556</v>
      </c>
      <c r="C6" s="14">
        <f>pf.step!F4-ProbeData!$C$2</f>
        <v>1.3970551361808248E-4</v>
      </c>
      <c r="D6" s="14">
        <f>pf.step!G4-ProbeData!$D$2</f>
        <v>65.485073081188091</v>
      </c>
      <c r="E6" s="15">
        <f>pf.step!T4-ProbeData!$E$2</f>
        <v>1.5890098214285716E-2</v>
      </c>
      <c r="F6" s="15">
        <f>pf.step!U4-ProbeData!$F$2</f>
        <v>-1.277790175</v>
      </c>
      <c r="G6" s="15">
        <f>pf.step!V4-ProbeData!$G$2</f>
        <v>3.0171064285714286E-2</v>
      </c>
      <c r="I6" s="16">
        <f>pf.step!H4</f>
        <v>4.9999592638633352</v>
      </c>
      <c r="J6" s="16">
        <f>0</f>
        <v>0</v>
      </c>
    </row>
    <row r="7" spans="1:10" x14ac:dyDescent="0.2">
      <c r="B7" s="14">
        <f>pf.step!E5-ProbeData!$B$2</f>
        <v>4.9999336251115665</v>
      </c>
      <c r="C7" s="14">
        <f>pf.step!F5-ProbeData!$C$2</f>
        <v>-8.6163086393753474E-5</v>
      </c>
      <c r="D7" s="14">
        <f>pf.step!G5-ProbeData!$D$2</f>
        <v>70.485017338188072</v>
      </c>
      <c r="E7" s="15">
        <f>pf.step!T5-ProbeData!$E$2</f>
        <v>1.5732098214285714E-2</v>
      </c>
      <c r="F7" s="15">
        <f>pf.step!U5-ProbeData!$F$2</f>
        <v>-1.2631541750000002</v>
      </c>
      <c r="G7" s="15">
        <f>pf.step!V5-ProbeData!$G$2</f>
        <v>2.8324064285714285E-2</v>
      </c>
      <c r="I7" s="16">
        <f>pf.step!H5</f>
        <v>4.9999336258539842</v>
      </c>
      <c r="J7" s="16">
        <f>0</f>
        <v>0</v>
      </c>
    </row>
    <row r="8" spans="1:10" x14ac:dyDescent="0.2">
      <c r="B8" s="14">
        <f>pf.step!E6-ProbeData!$B$2</f>
        <v>4.9999120007116176</v>
      </c>
      <c r="C8" s="14">
        <f>pf.step!F6-ProbeData!$C$2</f>
        <v>-1.0468636446603341E-7</v>
      </c>
      <c r="D8" s="14">
        <f>pf.step!G6-ProbeData!$D$2</f>
        <v>75.48503122918811</v>
      </c>
      <c r="E8" s="15">
        <f>pf.step!T6-ProbeData!$E$2</f>
        <v>1.5697098214285714E-2</v>
      </c>
      <c r="F8" s="15">
        <f>pf.step!U6-ProbeData!$F$2</f>
        <v>-1.2463251750000002</v>
      </c>
      <c r="G8" s="15">
        <f>pf.step!V6-ProbeData!$G$2</f>
        <v>2.6640064285714284E-2</v>
      </c>
      <c r="I8" s="16">
        <f>pf.step!H6</f>
        <v>4.9999120007116185</v>
      </c>
      <c r="J8" s="16">
        <f>0</f>
        <v>0</v>
      </c>
    </row>
    <row r="9" spans="1:10" x14ac:dyDescent="0.2">
      <c r="B9" s="14">
        <f>pf.step!E7-ProbeData!$B$2</f>
        <v>5.0002156223116003</v>
      </c>
      <c r="C9" s="14">
        <f>pf.step!F7-ProbeData!$C$2</f>
        <v>8.6241113649521139E-5</v>
      </c>
      <c r="D9" s="14">
        <f>pf.step!G7-ProbeData!$D$2</f>
        <v>80.485037446188073</v>
      </c>
      <c r="E9" s="15">
        <f>pf.step!T7-ProbeData!$E$2</f>
        <v>1.5802098214285715E-2</v>
      </c>
      <c r="F9" s="15">
        <f>pf.step!U7-ProbeData!$F$2</f>
        <v>-1.231906175</v>
      </c>
      <c r="G9" s="15">
        <f>pf.step!V7-ProbeData!$G$2</f>
        <v>2.5045064285714284E-2</v>
      </c>
      <c r="I9" s="16">
        <f>pf.step!H7</f>
        <v>5.000215623055321</v>
      </c>
      <c r="J9" s="16">
        <f>0</f>
        <v>0</v>
      </c>
    </row>
    <row r="10" spans="1:10" x14ac:dyDescent="0.2">
      <c r="B10" s="14">
        <f>pf.step!E8-ProbeData!$B$2</f>
        <v>4.9999905469115902</v>
      </c>
      <c r="C10" s="14">
        <f>pf.step!F8-ProbeData!$C$2</f>
        <v>-7.6933286436542403E-5</v>
      </c>
      <c r="D10" s="14">
        <f>pf.step!G8-ProbeData!$D$2</f>
        <v>85.485097382188087</v>
      </c>
      <c r="E10" s="15">
        <f>pf.step!T8-ProbeData!$E$2</f>
        <v>1.5860098214285714E-2</v>
      </c>
      <c r="F10" s="15">
        <f>pf.step!U8-ProbeData!$F$2</f>
        <v>-1.2208001750000002</v>
      </c>
      <c r="G10" s="15">
        <f>pf.step!V8-ProbeData!$G$2</f>
        <v>2.3871064285714286E-2</v>
      </c>
      <c r="I10" s="16">
        <f>pf.step!H8</f>
        <v>4.9999905475034643</v>
      </c>
      <c r="J10" s="16">
        <f>0</f>
        <v>0</v>
      </c>
    </row>
    <row r="11" spans="1:10" x14ac:dyDescent="0.2">
      <c r="B11" s="14">
        <f>pf.step!E9-ProbeData!$B$2</f>
        <v>4.9998933801115868</v>
      </c>
      <c r="C11" s="14">
        <f>pf.step!F9-ProbeData!$C$2</f>
        <v>-1.7093348640173645E-4</v>
      </c>
      <c r="D11" s="14">
        <f>pf.step!G9-ProbeData!$D$2</f>
        <v>90.484949217188046</v>
      </c>
      <c r="E11" s="15">
        <f>pf.step!T9-ProbeData!$E$2</f>
        <v>1.5829098214285714E-2</v>
      </c>
      <c r="F11" s="15">
        <f>pf.step!U9-ProbeData!$F$2</f>
        <v>-1.2117831750000001</v>
      </c>
      <c r="G11" s="15">
        <f>pf.step!V9-ProbeData!$G$2</f>
        <v>2.2877064285714285E-2</v>
      </c>
      <c r="I11" s="16">
        <f>pf.step!H9</f>
        <v>4.9998933830334744</v>
      </c>
      <c r="J11" s="16">
        <f>0</f>
        <v>0</v>
      </c>
    </row>
    <row r="12" spans="1:10" x14ac:dyDescent="0.2">
      <c r="B12" s="14">
        <f>pf.step!E10-ProbeData!$B$2</f>
        <v>4.9999294523116191</v>
      </c>
      <c r="C12" s="14">
        <f>pf.step!F10-ProbeData!$C$2</f>
        <v>2.0847691359904275E-4</v>
      </c>
      <c r="D12" s="14">
        <f>pf.step!G10-ProbeData!$D$2</f>
        <v>95.485064078188088</v>
      </c>
      <c r="E12" s="15">
        <f>pf.step!T10-ProbeData!$E$2</f>
        <v>1.5684098214285715E-2</v>
      </c>
      <c r="F12" s="15">
        <f>pf.step!U10-ProbeData!$F$2</f>
        <v>-1.2022071750000001</v>
      </c>
      <c r="G12" s="15">
        <f>pf.step!V10-ProbeData!$G$2</f>
        <v>2.1969064285714286E-2</v>
      </c>
      <c r="I12" s="16">
        <f>pf.step!H10</f>
        <v>4.9999294566579424</v>
      </c>
      <c r="J12" s="16">
        <f>0</f>
        <v>0</v>
      </c>
    </row>
    <row r="13" spans="1:10" x14ac:dyDescent="0.2">
      <c r="B13" s="14">
        <f>pf.step!E11-ProbeData!$B$2</f>
        <v>5.0001068747116051</v>
      </c>
      <c r="C13" s="14">
        <f>pf.step!F11-ProbeData!$C$2</f>
        <v>2.6593980237521464E-5</v>
      </c>
      <c r="D13" s="14">
        <f>pf.step!G11-ProbeData!$D$2</f>
        <v>100.48499323318805</v>
      </c>
      <c r="E13" s="15">
        <f>pf.step!T11-ProbeData!$E$2</f>
        <v>1.5402098214285715E-2</v>
      </c>
      <c r="F13" s="15">
        <f>pf.step!U11-ProbeData!$F$2</f>
        <v>-1.190356175</v>
      </c>
      <c r="G13" s="15">
        <f>pf.step!V11-ProbeData!$G$2</f>
        <v>2.1240064285714285E-2</v>
      </c>
      <c r="I13" s="16">
        <f>pf.step!H11</f>
        <v>5.0001068747823272</v>
      </c>
      <c r="J13" s="16">
        <f>0</f>
        <v>0</v>
      </c>
    </row>
    <row r="14" spans="1:10" x14ac:dyDescent="0.2">
      <c r="B14" s="14">
        <f>pf.step!E12-ProbeData!$B$2</f>
        <v>4.9997560695115908</v>
      </c>
      <c r="C14" s="14">
        <f>pf.step!F12-ProbeData!$C$2</f>
        <v>-7.3298086363138282E-5</v>
      </c>
      <c r="D14" s="14">
        <f>pf.step!G12-ProbeData!$D$2</f>
        <v>105.4851440901881</v>
      </c>
      <c r="E14" s="15">
        <f>pf.step!T12-ProbeData!$E$2</f>
        <v>1.4877098214285714E-2</v>
      </c>
      <c r="F14" s="15">
        <f>pf.step!U12-ProbeData!$F$2</f>
        <v>-1.173705175</v>
      </c>
      <c r="G14" s="15">
        <f>pf.step!V12-ProbeData!$G$2</f>
        <v>2.0403064285714284E-2</v>
      </c>
      <c r="I14" s="16">
        <f>pf.step!H12</f>
        <v>4.9997560700488775</v>
      </c>
      <c r="J14" s="16">
        <f>0</f>
        <v>0</v>
      </c>
    </row>
    <row r="15" spans="1:10" x14ac:dyDescent="0.2">
      <c r="A15" s="19"/>
      <c r="B15" s="20">
        <f>pf.step!E13-ProbeData!$B$2</f>
        <v>4.9997997371116298</v>
      </c>
      <c r="C15" s="20">
        <f>pf.step!F13-ProbeData!$C$2</f>
        <v>2.4585631359741456E-4</v>
      </c>
      <c r="D15" s="20">
        <f>pf.step!G13-ProbeData!$D$2</f>
        <v>110.48501613518806</v>
      </c>
      <c r="E15" s="21">
        <f>pf.step!T13-ProbeData!$E$2</f>
        <v>1.4198098214285715E-2</v>
      </c>
      <c r="F15" s="21">
        <f>pf.step!U13-ProbeData!$F$2</f>
        <v>-1.151570175</v>
      </c>
      <c r="G15" s="21">
        <f>pf.step!V13-ProbeData!$G$2</f>
        <v>1.9641064285714285E-2</v>
      </c>
      <c r="H15" s="19"/>
      <c r="I15" s="22">
        <f>pf.step!H13</f>
        <v>4.9997997431564043</v>
      </c>
      <c r="J15" s="22">
        <f>0</f>
        <v>0</v>
      </c>
    </row>
    <row r="16" spans="1:10" x14ac:dyDescent="0.2">
      <c r="B16" s="14">
        <f>pf.step!E14-ProbeData!$B$2</f>
        <v>10.000199617111605</v>
      </c>
      <c r="C16" s="14">
        <f>pf.step!F14-ProbeData!$C$2</f>
        <v>2.934381365093941E-5</v>
      </c>
      <c r="D16" s="14">
        <f>pf.step!G14-ProbeData!$D$2</f>
        <v>110.48471192064886</v>
      </c>
      <c r="E16" s="15">
        <f>pf.step!T14-ProbeData!$E$2</f>
        <v>1.4544098214285714E-2</v>
      </c>
      <c r="F16" s="15">
        <f>pf.step!U14-ProbeData!$F$2</f>
        <v>-1.1351281750000002</v>
      </c>
      <c r="G16" s="15">
        <f>pf.step!V14-ProbeData!$G$2</f>
        <v>2.0377064285714286E-2</v>
      </c>
      <c r="I16" s="16">
        <f>pf.step!H14</f>
        <v>10.000199617154657</v>
      </c>
      <c r="J16" s="16">
        <f>0</f>
        <v>0</v>
      </c>
    </row>
    <row r="17" spans="1:10" x14ac:dyDescent="0.2">
      <c r="B17" s="14">
        <f>pf.step!E15-ProbeData!$B$2</f>
        <v>10.000155949511623</v>
      </c>
      <c r="C17" s="14">
        <f>pf.step!F15-ProbeData!$C$2</f>
        <v>2.1018941362171972E-4</v>
      </c>
      <c r="D17" s="14">
        <f>pf.step!G15-ProbeData!$D$2</f>
        <v>105.4848398756489</v>
      </c>
      <c r="E17" s="15">
        <f>pf.step!T15-ProbeData!$E$2</f>
        <v>1.5247098214285715E-2</v>
      </c>
      <c r="F17" s="15">
        <f>pf.step!U15-ProbeData!$F$2</f>
        <v>-1.1553291750000001</v>
      </c>
      <c r="G17" s="15">
        <f>pf.step!V15-ProbeData!$G$2</f>
        <v>2.1304064285714287E-2</v>
      </c>
      <c r="I17" s="16">
        <f>pf.step!H15</f>
        <v>10.000155951720567</v>
      </c>
      <c r="J17" s="16">
        <f>0</f>
        <v>0</v>
      </c>
    </row>
    <row r="18" spans="1:10" x14ac:dyDescent="0.2">
      <c r="B18" s="14">
        <f>pf.step!E16-ProbeData!$B$2</f>
        <v>10.000006754711592</v>
      </c>
      <c r="C18" s="14">
        <f>pf.step!F16-ProbeData!$C$2</f>
        <v>-1.899185197657971E-4</v>
      </c>
      <c r="D18" s="14">
        <f>pf.step!G16-ProbeData!$D$2</f>
        <v>100.4851890186489</v>
      </c>
      <c r="E18" s="15">
        <f>pf.step!T16-ProbeData!$E$2</f>
        <v>1.5768098214285715E-2</v>
      </c>
      <c r="F18" s="15">
        <f>pf.step!U16-ProbeData!$F$2</f>
        <v>-1.1696901750000002</v>
      </c>
      <c r="G18" s="15">
        <f>pf.step!V16-ProbeData!$G$2</f>
        <v>2.2245064285714284E-2</v>
      </c>
      <c r="I18" s="16">
        <f>pf.step!H16</f>
        <v>10.000006756515043</v>
      </c>
      <c r="J18" s="16">
        <f>0</f>
        <v>0</v>
      </c>
    </row>
    <row r="19" spans="1:10" x14ac:dyDescent="0.2">
      <c r="B19" s="14">
        <f>pf.step!E17-ProbeData!$B$2</f>
        <v>9.9998293323116059</v>
      </c>
      <c r="C19" s="14">
        <f>pf.step!F17-ProbeData!$C$2</f>
        <v>-8.0355863474323996E-6</v>
      </c>
      <c r="D19" s="14">
        <f>pf.step!G17-ProbeData!$D$2</f>
        <v>95.484759863648833</v>
      </c>
      <c r="E19" s="15">
        <f>pf.step!T17-ProbeData!$E$2</f>
        <v>1.6146098214285715E-2</v>
      </c>
      <c r="F19" s="15">
        <f>pf.step!U17-ProbeData!$F$2</f>
        <v>-1.1797131750000001</v>
      </c>
      <c r="G19" s="15">
        <f>pf.step!V17-ProbeData!$G$2</f>
        <v>2.2970064285714284E-2</v>
      </c>
      <c r="I19" s="16">
        <f>pf.step!H17</f>
        <v>9.9998293323148353</v>
      </c>
      <c r="J19" s="16">
        <f>0</f>
        <v>0</v>
      </c>
    </row>
    <row r="20" spans="1:10" x14ac:dyDescent="0.2">
      <c r="B20" s="14">
        <f>pf.step!E18-ProbeData!$B$2</f>
        <v>9.9997932601115735</v>
      </c>
      <c r="C20" s="14">
        <f>pf.step!F18-ProbeData!$C$2</f>
        <v>1.1255401358312156E-4</v>
      </c>
      <c r="D20" s="14">
        <f>pf.step!G18-ProbeData!$D$2</f>
        <v>90.485145002648892</v>
      </c>
      <c r="E20" s="15">
        <f>pf.step!T18-ProbeData!$E$2</f>
        <v>1.6389098214285715E-2</v>
      </c>
      <c r="F20" s="15">
        <f>pf.step!U18-ProbeData!$F$2</f>
        <v>-1.1874501750000002</v>
      </c>
      <c r="G20" s="15">
        <f>pf.step!V18-ProbeData!$G$2</f>
        <v>2.3893064285714284E-2</v>
      </c>
      <c r="I20" s="16">
        <f>pf.step!H18</f>
        <v>9.9997932607450064</v>
      </c>
      <c r="J20" s="16">
        <f>0</f>
        <v>0</v>
      </c>
    </row>
    <row r="21" spans="1:10" x14ac:dyDescent="0.2">
      <c r="B21" s="14">
        <f>pf.step!E19-ProbeData!$B$2</f>
        <v>9.9998904269115769</v>
      </c>
      <c r="C21" s="14">
        <f>pf.step!F19-ProbeData!$C$2</f>
        <v>2.0655421360515902E-4</v>
      </c>
      <c r="D21" s="14">
        <f>pf.step!G19-ProbeData!$D$2</f>
        <v>85.484793167648888</v>
      </c>
      <c r="E21" s="15">
        <f>pf.step!T19-ProbeData!$E$2</f>
        <v>1.6512098214285714E-2</v>
      </c>
      <c r="F21" s="15">
        <f>pf.step!U19-ProbeData!$F$2</f>
        <v>-1.1945571750000001</v>
      </c>
      <c r="G21" s="15">
        <f>pf.step!V19-ProbeData!$G$2</f>
        <v>2.5041064285714284E-2</v>
      </c>
      <c r="I21" s="16">
        <f>pf.step!H19</f>
        <v>9.9998904290448323</v>
      </c>
      <c r="J21" s="16">
        <f>0</f>
        <v>0</v>
      </c>
    </row>
    <row r="22" spans="1:10" x14ac:dyDescent="0.2">
      <c r="B22" s="14">
        <f>pf.step!E20-ProbeData!$B$2</f>
        <v>10.000115502311587</v>
      </c>
      <c r="C22" s="14">
        <f>pf.step!F20-ProbeData!$C$2</f>
        <v>-1.3027138635379742E-4</v>
      </c>
      <c r="D22" s="14">
        <f>pf.step!G20-ProbeData!$D$2</f>
        <v>80.484733231648875</v>
      </c>
      <c r="E22" s="15">
        <f>pf.step!T20-ProbeData!$E$2</f>
        <v>1.6635098214285715E-2</v>
      </c>
      <c r="F22" s="15">
        <f>pf.step!U20-ProbeData!$F$2</f>
        <v>-1.2013191750000001</v>
      </c>
      <c r="G22" s="15">
        <f>pf.step!V20-ProbeData!$G$2</f>
        <v>2.6188064285714286E-2</v>
      </c>
      <c r="I22" s="16">
        <f>pf.step!H20</f>
        <v>10.000115503160108</v>
      </c>
      <c r="J22" s="16">
        <f>0</f>
        <v>0</v>
      </c>
    </row>
    <row r="23" spans="1:10" x14ac:dyDescent="0.2">
      <c r="B23" s="14">
        <f>pf.step!E21-ProbeData!$B$2</f>
        <v>9.9998118807116043</v>
      </c>
      <c r="C23" s="14">
        <f>pf.step!F21-ProbeData!$C$2</f>
        <v>-2.1661718642462802E-4</v>
      </c>
      <c r="D23" s="14">
        <f>pf.step!G21-ProbeData!$D$2</f>
        <v>75.484727014648911</v>
      </c>
      <c r="E23" s="15">
        <f>pf.step!T21-ProbeData!$E$2</f>
        <v>1.6765098214285713E-2</v>
      </c>
      <c r="F23" s="15">
        <f>pf.step!U21-ProbeData!$F$2</f>
        <v>-1.210308175</v>
      </c>
      <c r="G23" s="15">
        <f>pf.step!V21-ProbeData!$G$2</f>
        <v>2.7653064285714284E-2</v>
      </c>
      <c r="I23" s="16">
        <f>pf.step!H21</f>
        <v>9.9998118830577987</v>
      </c>
      <c r="J23" s="16">
        <f>0</f>
        <v>0</v>
      </c>
    </row>
    <row r="24" spans="1:10" x14ac:dyDescent="0.2">
      <c r="B24" s="14">
        <f>pf.step!E22-ProbeData!$B$2</f>
        <v>9.9998335051115532</v>
      </c>
      <c r="C24" s="14">
        <f>pf.step!F22-ProbeData!$C$2</f>
        <v>1.9732441359110453E-4</v>
      </c>
      <c r="D24" s="14">
        <f>pf.step!G22-ProbeData!$D$2</f>
        <v>70.484713123648874</v>
      </c>
      <c r="E24" s="15">
        <f>pf.step!T22-ProbeData!$E$2</f>
        <v>1.6865098214285716E-2</v>
      </c>
      <c r="F24" s="15">
        <f>pf.step!U22-ProbeData!$F$2</f>
        <v>-1.2184011750000001</v>
      </c>
      <c r="G24" s="15">
        <f>pf.step!V22-ProbeData!$G$2</f>
        <v>2.9352064285714286E-2</v>
      </c>
      <c r="I24" s="16">
        <f>pf.step!H22</f>
        <v>9.9998335070584314</v>
      </c>
      <c r="J24" s="16">
        <f>0</f>
        <v>0</v>
      </c>
    </row>
    <row r="25" spans="1:10" x14ac:dyDescent="0.2">
      <c r="B25" s="14">
        <f>pf.step!E23-ProbeData!$B$2</f>
        <v>9.9998591419115996</v>
      </c>
      <c r="C25" s="14">
        <f>pf.step!F23-ProbeData!$C$2</f>
        <v>-7.6806986385236087E-5</v>
      </c>
      <c r="D25" s="14">
        <f>pf.step!G23-ProbeData!$D$2</f>
        <v>65.484768866648892</v>
      </c>
      <c r="E25" s="15">
        <f>pf.step!T23-ProbeData!$E$2</f>
        <v>1.6794098214285715E-2</v>
      </c>
      <c r="F25" s="15">
        <f>pf.step!U23-ProbeData!$F$2</f>
        <v>-1.2238551750000002</v>
      </c>
      <c r="G25" s="15">
        <f>pf.step!V23-ProbeData!$G$2</f>
        <v>3.1062064285714286E-2</v>
      </c>
      <c r="I25" s="16">
        <f>pf.step!H23</f>
        <v>9.999859142206569</v>
      </c>
      <c r="J25" s="16">
        <f>0</f>
        <v>0</v>
      </c>
    </row>
    <row r="26" spans="1:10" x14ac:dyDescent="0.2">
      <c r="B26" s="14">
        <f>pf.step!E24-ProbeData!$B$2</f>
        <v>9.9999247403115987</v>
      </c>
      <c r="C26" s="14">
        <f>pf.step!F24-ProbeData!$C$2</f>
        <v>-4.7129986342042685E-5</v>
      </c>
      <c r="D26" s="14">
        <f>pf.step!G24-ProbeData!$D$2</f>
        <v>60.484768939648859</v>
      </c>
      <c r="E26" s="15">
        <f>pf.step!T24-ProbeData!$E$2</f>
        <v>1.6663098214285715E-2</v>
      </c>
      <c r="F26" s="15">
        <f>pf.step!U24-ProbeData!$F$2</f>
        <v>-1.225325175</v>
      </c>
      <c r="G26" s="15">
        <f>pf.step!V24-ProbeData!$G$2</f>
        <v>3.2858064285714292E-2</v>
      </c>
      <c r="I26" s="16">
        <f>pf.step!H24</f>
        <v>9.9999247404226619</v>
      </c>
      <c r="J26" s="16">
        <f>0</f>
        <v>0</v>
      </c>
    </row>
    <row r="27" spans="1:10" x14ac:dyDescent="0.2">
      <c r="A27" s="19"/>
      <c r="B27" s="20">
        <f>pf.step!E25-ProbeData!$B$2</f>
        <v>9.9998400241116201</v>
      </c>
      <c r="C27" s="20">
        <f>pf.step!F25-ProbeData!$C$2</f>
        <v>1.5623221361238393E-4</v>
      </c>
      <c r="D27" s="20">
        <f>pf.step!G25-ProbeData!$D$2</f>
        <v>55.484850913648927</v>
      </c>
      <c r="E27" s="21">
        <f>pf.step!T25-ProbeData!$E$2</f>
        <v>1.6726098214285716E-2</v>
      </c>
      <c r="F27" s="21">
        <f>pf.step!U25-ProbeData!$F$2</f>
        <v>-1.2213241750000001</v>
      </c>
      <c r="G27" s="21">
        <f>pf.step!V25-ProbeData!$G$2</f>
        <v>3.3698064285714285E-2</v>
      </c>
      <c r="H27" s="19"/>
      <c r="I27" s="22">
        <f>pf.step!H25</f>
        <v>9.9998400253320643</v>
      </c>
      <c r="J27" s="22">
        <f>0</f>
        <v>0</v>
      </c>
    </row>
    <row r="28" spans="1:10" x14ac:dyDescent="0.2">
      <c r="B28" s="14">
        <f>pf.step!E26-ProbeData!$B$2</f>
        <v>14.999884080111599</v>
      </c>
      <c r="C28" s="14">
        <f>pf.step!F26-ProbeData!$C$2</f>
        <v>3.1596136409461906E-6</v>
      </c>
      <c r="D28" s="14">
        <f>pf.step!G26-ProbeData!$D$2</f>
        <v>55.48499250118806</v>
      </c>
      <c r="E28" s="15">
        <f>pf.step!T26-ProbeData!$E$2</f>
        <v>1.6361098214285715E-2</v>
      </c>
      <c r="F28" s="15">
        <f>pf.step!U26-ProbeData!$F$2</f>
        <v>-1.113397175</v>
      </c>
      <c r="G28" s="15">
        <f>pf.step!V26-ProbeData!$G$2</f>
        <v>3.6225064285714287E-2</v>
      </c>
      <c r="I28" s="16">
        <f>pf.step!H26</f>
        <v>14.999884080111931</v>
      </c>
      <c r="J28" s="16">
        <f>0</f>
        <v>0</v>
      </c>
    </row>
    <row r="29" spans="1:10" x14ac:dyDescent="0.2">
      <c r="B29" s="14">
        <f>pf.step!E27-ProbeData!$B$2</f>
        <v>14.999968796311578</v>
      </c>
      <c r="C29" s="14">
        <f>pf.step!F27-ProbeData!$C$2</f>
        <v>-2.0020258637032384E-4</v>
      </c>
      <c r="D29" s="14">
        <f>pf.step!G27-ProbeData!$D$2</f>
        <v>60.484910527188106</v>
      </c>
      <c r="E29" s="15">
        <f>pf.step!T27-ProbeData!$E$2</f>
        <v>1.7064098214285714E-2</v>
      </c>
      <c r="F29" s="15">
        <f>pf.step!U27-ProbeData!$F$2</f>
        <v>-1.1223251750000001</v>
      </c>
      <c r="G29" s="15">
        <f>pf.step!V27-ProbeData!$G$2</f>
        <v>3.513906428571429E-2</v>
      </c>
      <c r="I29" s="16">
        <f>pf.step!H27</f>
        <v>14.999968797647616</v>
      </c>
      <c r="J29" s="16">
        <f>0</f>
        <v>0</v>
      </c>
    </row>
    <row r="30" spans="1:10" x14ac:dyDescent="0.2">
      <c r="B30" s="14">
        <f>pf.step!E28-ProbeData!$B$2</f>
        <v>14.999903197911635</v>
      </c>
      <c r="C30" s="14">
        <f>pf.step!F28-ProbeData!$C$2</f>
        <v>-2.2987958641351725E-4</v>
      </c>
      <c r="D30" s="14">
        <f>pf.step!G28-ProbeData!$D$2</f>
        <v>65.484910454188082</v>
      </c>
      <c r="E30" s="15">
        <f>pf.step!T28-ProbeData!$E$2</f>
        <v>1.7786098214285714E-2</v>
      </c>
      <c r="F30" s="15">
        <f>pf.step!U28-ProbeData!$F$2</f>
        <v>-1.1329701750000001</v>
      </c>
      <c r="G30" s="15">
        <f>pf.step!V28-ProbeData!$G$2</f>
        <v>3.281506428571429E-2</v>
      </c>
      <c r="I30" s="16">
        <f>pf.step!H28</f>
        <v>14.999903199673135</v>
      </c>
      <c r="J30" s="16">
        <f>0</f>
        <v>0</v>
      </c>
    </row>
    <row r="31" spans="1:10" x14ac:dyDescent="0.2">
      <c r="B31" s="14">
        <f>pf.step!E29-ProbeData!$B$2</f>
        <v>14.999877561111589</v>
      </c>
      <c r="C31" s="14">
        <f>pf.step!F29-ProbeData!$C$2</f>
        <v>4.4251813562823372E-5</v>
      </c>
      <c r="D31" s="14">
        <f>pf.step!G29-ProbeData!$D$2</f>
        <v>70.484854711188063</v>
      </c>
      <c r="E31" s="15">
        <f>pf.step!T29-ProbeData!$E$2</f>
        <v>1.8161098214285715E-2</v>
      </c>
      <c r="F31" s="15">
        <f>pf.step!U29-ProbeData!$F$2</f>
        <v>-1.1440921750000002</v>
      </c>
      <c r="G31" s="15">
        <f>pf.step!V29-ProbeData!$G$2</f>
        <v>3.0004064285714286E-2</v>
      </c>
      <c r="I31" s="16">
        <f>pf.step!H29</f>
        <v>14.999877561176865</v>
      </c>
      <c r="J31" s="16">
        <f>0</f>
        <v>0</v>
      </c>
    </row>
    <row r="32" spans="1:10" x14ac:dyDescent="0.2">
      <c r="B32" s="14">
        <f>pf.step!E30-ProbeData!$B$2</f>
        <v>14.999855936711583</v>
      </c>
      <c r="C32" s="14">
        <f>pf.step!F30-ProbeData!$C$2</f>
        <v>1.3031021364895423E-4</v>
      </c>
      <c r="D32" s="14">
        <f>pf.step!G30-ProbeData!$D$2</f>
        <v>75.484868602188044</v>
      </c>
      <c r="E32" s="15">
        <f>pf.step!T30-ProbeData!$E$2</f>
        <v>1.7827098214285714E-2</v>
      </c>
      <c r="F32" s="15">
        <f>pf.step!U30-ProbeData!$F$2</f>
        <v>-1.150121175</v>
      </c>
      <c r="G32" s="15">
        <f>pf.step!V30-ProbeData!$G$2</f>
        <v>2.7889064285714284E-2</v>
      </c>
      <c r="I32" s="16">
        <f>pf.step!H30</f>
        <v>14.999855937277614</v>
      </c>
      <c r="J32" s="16">
        <f>0</f>
        <v>0</v>
      </c>
    </row>
    <row r="33" spans="1:10" x14ac:dyDescent="0.2">
      <c r="B33" s="14">
        <f>pf.step!E31-ProbeData!$B$2</f>
        <v>15.000159558311623</v>
      </c>
      <c r="C33" s="14">
        <f>pf.step!F31-ProbeData!$C$2</f>
        <v>2.1665601360609799E-4</v>
      </c>
      <c r="D33" s="14">
        <f>pf.step!G31-ProbeData!$D$2</f>
        <v>80.484874819188065</v>
      </c>
      <c r="E33" s="15">
        <f>pf.step!T31-ProbeData!$E$2</f>
        <v>1.7241098214285714E-2</v>
      </c>
      <c r="F33" s="15">
        <f>pf.step!U31-ProbeData!$F$2</f>
        <v>-1.1505291750000002</v>
      </c>
      <c r="G33" s="15">
        <f>pf.step!V31-ProbeData!$G$2</f>
        <v>2.6275064285714286E-2</v>
      </c>
      <c r="I33" s="16">
        <f>pf.step!H31</f>
        <v>15.000159559876266</v>
      </c>
      <c r="J33" s="16">
        <f>0</f>
        <v>0</v>
      </c>
    </row>
    <row r="34" spans="1:10" x14ac:dyDescent="0.2">
      <c r="B34" s="14">
        <f>pf.step!E32-ProbeData!$B$2</f>
        <v>14.999934482911613</v>
      </c>
      <c r="C34" s="14">
        <f>pf.step!F32-ProbeData!$C$2</f>
        <v>5.3481613633721281E-5</v>
      </c>
      <c r="D34" s="14">
        <f>pf.step!G32-ProbeData!$D$2</f>
        <v>85.484934755188078</v>
      </c>
      <c r="E34" s="15">
        <f>pf.step!T32-ProbeData!$E$2</f>
        <v>1.6922098214285714E-2</v>
      </c>
      <c r="F34" s="15">
        <f>pf.step!U32-ProbeData!$F$2</f>
        <v>-1.1478821750000001</v>
      </c>
      <c r="G34" s="15">
        <f>pf.step!V32-ProbeData!$G$2</f>
        <v>2.5053064285714285E-2</v>
      </c>
      <c r="I34" s="16">
        <f>pf.step!H32</f>
        <v>14.999934483006957</v>
      </c>
      <c r="J34" s="16">
        <f>0</f>
        <v>0</v>
      </c>
    </row>
    <row r="35" spans="1:10" x14ac:dyDescent="0.2">
      <c r="B35" s="14">
        <f>pf.step!E33-ProbeData!$B$2</f>
        <v>14.999837316111609</v>
      </c>
      <c r="C35" s="14">
        <f>pf.step!F33-ProbeData!$C$2</f>
        <v>-4.051858638831618E-5</v>
      </c>
      <c r="D35" s="14">
        <f>pf.step!G33-ProbeData!$D$2</f>
        <v>90.484786590188094</v>
      </c>
      <c r="E35" s="15">
        <f>pf.step!T33-ProbeData!$E$2</f>
        <v>1.6660098214285716E-2</v>
      </c>
      <c r="F35" s="15">
        <f>pf.step!U33-ProbeData!$F$2</f>
        <v>-1.1441971750000002</v>
      </c>
      <c r="G35" s="15">
        <f>pf.step!V33-ProbeData!$G$2</f>
        <v>2.4080064285714284E-2</v>
      </c>
      <c r="I35" s="16">
        <f>pf.step!H33</f>
        <v>14.999837316166335</v>
      </c>
      <c r="J35" s="16">
        <f>0</f>
        <v>0</v>
      </c>
    </row>
    <row r="36" spans="1:10" x14ac:dyDescent="0.2">
      <c r="B36" s="14">
        <f>pf.step!E34-ProbeData!$B$2</f>
        <v>14.999873388311585</v>
      </c>
      <c r="C36" s="14">
        <f>pf.step!F34-ProbeData!$C$2</f>
        <v>-1.6110818637571356E-4</v>
      </c>
      <c r="D36" s="14">
        <f>pf.step!G34-ProbeData!$D$2</f>
        <v>95.48490145118808</v>
      </c>
      <c r="E36" s="15">
        <f>pf.step!T34-ProbeData!$E$2</f>
        <v>1.6397098214285716E-2</v>
      </c>
      <c r="F36" s="15">
        <f>pf.step!U34-ProbeData!$F$2</f>
        <v>-1.1391881750000001</v>
      </c>
      <c r="G36" s="15">
        <f>pf.step!V34-ProbeData!$G$2</f>
        <v>2.3200064285714285E-2</v>
      </c>
      <c r="I36" s="16">
        <f>pf.step!H34</f>
        <v>14.999873389176788</v>
      </c>
      <c r="J36" s="16">
        <f>0</f>
        <v>0</v>
      </c>
    </row>
    <row r="37" spans="1:10" x14ac:dyDescent="0.2">
      <c r="B37" s="14">
        <f>pf.step!E35-ProbeData!$B$2</f>
        <v>15.000050810711571</v>
      </c>
      <c r="C37" s="14">
        <f>pf.step!F35-ProbeData!$C$2</f>
        <v>1.5700888019409831E-4</v>
      </c>
      <c r="D37" s="14">
        <f>pf.step!G35-ProbeData!$D$2</f>
        <v>100.4848306061881</v>
      </c>
      <c r="E37" s="15">
        <f>pf.step!T35-ProbeData!$E$2</f>
        <v>1.6054098214285713E-2</v>
      </c>
      <c r="F37" s="15">
        <f>pf.step!U35-ProbeData!$F$2</f>
        <v>-1.1313961750000001</v>
      </c>
      <c r="G37" s="15">
        <f>pf.step!V35-ProbeData!$G$2</f>
        <v>2.2480064285714287E-2</v>
      </c>
      <c r="I37" s="16">
        <f>pf.step!H35</f>
        <v>15.000050811533294</v>
      </c>
      <c r="J37" s="16">
        <f>0</f>
        <v>0</v>
      </c>
    </row>
    <row r="38" spans="1:10" x14ac:dyDescent="0.2">
      <c r="B38" s="14">
        <f>pf.step!E36-ProbeData!$B$2</f>
        <v>15.000200005511601</v>
      </c>
      <c r="C38" s="14">
        <f>pf.step!F36-ProbeData!$C$2</f>
        <v>5.7116813650281983E-5</v>
      </c>
      <c r="D38" s="14">
        <f>pf.step!G36-ProbeData!$D$2</f>
        <v>105.48498146318809</v>
      </c>
      <c r="E38" s="15">
        <f>pf.step!T36-ProbeData!$E$2</f>
        <v>1.5545098214285714E-2</v>
      </c>
      <c r="F38" s="15">
        <f>pf.step!U36-ProbeData!$F$2</f>
        <v>-1.120058175</v>
      </c>
      <c r="G38" s="15">
        <f>pf.step!V36-ProbeData!$G$2</f>
        <v>2.1593064285714284E-2</v>
      </c>
      <c r="I38" s="16">
        <f>pf.step!H36</f>
        <v>15.000200005620345</v>
      </c>
      <c r="J38" s="16">
        <f>0</f>
        <v>0</v>
      </c>
    </row>
    <row r="39" spans="1:10" ht="16" thickBot="1" x14ac:dyDescent="0.25">
      <c r="A39" s="23"/>
      <c r="B39" s="24">
        <f>pf.step!E37-ProbeData!$B$2</f>
        <v>15.000243673111584</v>
      </c>
      <c r="C39" s="24">
        <f>pf.step!F37-ProbeData!$C$2</f>
        <v>-1.2372878637734175E-4</v>
      </c>
      <c r="D39" s="24">
        <f>pf.step!G37-ProbeData!$D$2</f>
        <v>110.48485350818811</v>
      </c>
      <c r="E39" s="25">
        <f>pf.step!T37-ProbeData!$E$2</f>
        <v>1.4792098214285714E-2</v>
      </c>
      <c r="F39" s="25">
        <f>pf.step!U37-ProbeData!$F$2</f>
        <v>-1.1038521750000001</v>
      </c>
      <c r="G39" s="25">
        <f>pf.step!V37-ProbeData!$G$2</f>
        <v>2.0680064285714284E-2</v>
      </c>
      <c r="H39" s="23"/>
      <c r="I39" s="26">
        <f>pf.step!H37</f>
        <v>15.000243673621869</v>
      </c>
      <c r="J39" s="26">
        <f>0</f>
        <v>0</v>
      </c>
    </row>
    <row r="40" spans="1:10" x14ac:dyDescent="0.2">
      <c r="B40" s="14">
        <f>pf.step!E38-ProbeData!$B$2</f>
        <v>4.3302227021115982</v>
      </c>
      <c r="C40" s="14">
        <f>pf.step!F38-ProbeData!$C$2</f>
        <v>2.500126972225587</v>
      </c>
      <c r="D40" s="14">
        <f>pf.step!G38-ProbeData!$D$2</f>
        <v>55.48510274624806</v>
      </c>
      <c r="E40" s="15">
        <f>pf.step!T38-ProbeData!$E$2</f>
        <v>1.9155098214285717E-2</v>
      </c>
      <c r="F40" s="15">
        <f>pf.step!U38-ProbeData!$F$2</f>
        <v>-1.299790175</v>
      </c>
      <c r="G40" s="15">
        <f>pf.step!V38-ProbeData!$G$2</f>
        <v>5.1179064285714289E-2</v>
      </c>
      <c r="I40" s="16">
        <f>pf.step!H38</f>
        <v>5.0001463505714057</v>
      </c>
      <c r="J40" s="6">
        <f>30</f>
        <v>30</v>
      </c>
    </row>
    <row r="41" spans="1:10" x14ac:dyDescent="0.2">
      <c r="B41" s="14">
        <f>pf.step!E39-ProbeData!$B$2</f>
        <v>4.3303074183115768</v>
      </c>
      <c r="C41" s="14">
        <f>pf.step!F39-ProbeData!$C$2</f>
        <v>2.4999236100256326</v>
      </c>
      <c r="D41" s="14">
        <f>pf.step!G39-ProbeData!$D$2</f>
        <v>60.485020772248106</v>
      </c>
      <c r="E41" s="15">
        <f>pf.step!T39-ProbeData!$E$2</f>
        <v>1.3455098214285715E-2</v>
      </c>
      <c r="F41" s="15">
        <f>pf.step!U39-ProbeData!$F$2</f>
        <v>-1.299213175</v>
      </c>
      <c r="G41" s="15">
        <f>pf.step!V39-ProbeData!$G$2</f>
        <v>4.8942064285714286E-2</v>
      </c>
      <c r="I41" s="16">
        <f>pf.step!H39</f>
        <v>5.0001180379114913</v>
      </c>
      <c r="J41" s="6">
        <f>30</f>
        <v>30</v>
      </c>
    </row>
    <row r="42" spans="1:10" x14ac:dyDescent="0.2">
      <c r="B42" s="14">
        <f>pf.step!E40-ProbeData!$B$2</f>
        <v>4.3302418199115777</v>
      </c>
      <c r="C42" s="14">
        <f>pf.step!F40-ProbeData!$C$2</f>
        <v>2.4998939330256462</v>
      </c>
      <c r="D42" s="14">
        <f>pf.step!G40-ProbeData!$D$2</f>
        <v>65.485020699248082</v>
      </c>
      <c r="E42" s="15">
        <f>pf.step!T40-ProbeData!$E$2</f>
        <v>8.8450982142857151E-3</v>
      </c>
      <c r="F42" s="15">
        <f>pf.step!U40-ProbeData!$F$2</f>
        <v>-1.2888571750000002</v>
      </c>
      <c r="G42" s="15">
        <f>pf.step!V40-ProbeData!$G$2</f>
        <v>4.5242064285714291E-2</v>
      </c>
      <c r="I42" s="16">
        <f>pf.step!H40</f>
        <v>5.0000463893137601</v>
      </c>
      <c r="J42" s="6">
        <f>30</f>
        <v>30</v>
      </c>
    </row>
    <row r="43" spans="1:10" x14ac:dyDescent="0.2">
      <c r="B43" s="14">
        <f>pf.step!E41-ProbeData!$B$2</f>
        <v>4.3302161831115882</v>
      </c>
      <c r="C43" s="14">
        <f>pf.step!F41-ProbeData!$C$2</f>
        <v>2.5001680644256226</v>
      </c>
      <c r="D43" s="14">
        <f>pf.step!G41-ProbeData!$D$2</f>
        <v>70.484964956248064</v>
      </c>
      <c r="E43" s="15">
        <f>pf.step!T41-ProbeData!$E$2</f>
        <v>6.4670982142857143E-3</v>
      </c>
      <c r="F43" s="15">
        <f>pf.step!U41-ProbeData!$F$2</f>
        <v>-1.271720175</v>
      </c>
      <c r="G43" s="15">
        <f>pf.step!V41-ProbeData!$G$2</f>
        <v>4.0819064285714288E-2</v>
      </c>
      <c r="I43" s="16">
        <f>pf.step!H41</f>
        <v>5.0001612516853147</v>
      </c>
      <c r="J43" s="6">
        <f>30</f>
        <v>30</v>
      </c>
    </row>
    <row r="44" spans="1:10" x14ac:dyDescent="0.2">
      <c r="B44" s="14">
        <f>pf.step!E42-ProbeData!$B$2</f>
        <v>4.3301945587115824</v>
      </c>
      <c r="C44" s="14">
        <f>pf.step!F42-ProbeData!$C$2</f>
        <v>2.4997541228256068</v>
      </c>
      <c r="D44" s="14">
        <f>pf.step!G42-ProbeData!$D$2</f>
        <v>75.484978847248044</v>
      </c>
      <c r="E44" s="15">
        <f>pf.step!T42-ProbeData!$E$2</f>
        <v>7.0130982142857139E-3</v>
      </c>
      <c r="F44" s="15">
        <f>pf.step!U42-ProbeData!$F$2</f>
        <v>-1.2528631750000001</v>
      </c>
      <c r="G44" s="15">
        <f>pf.step!V42-ProbeData!$G$2</f>
        <v>3.6500064285714291E-2</v>
      </c>
      <c r="I44" s="16">
        <f>pf.step!H42</f>
        <v>4.9999355586726324</v>
      </c>
      <c r="J44" s="6">
        <f>30</f>
        <v>30</v>
      </c>
    </row>
    <row r="45" spans="1:10" x14ac:dyDescent="0.2">
      <c r="B45" s="14">
        <f>pf.step!E43-ProbeData!$B$2</f>
        <v>4.329998180311577</v>
      </c>
      <c r="C45" s="14">
        <f>pf.step!F43-ProbeData!$C$2</f>
        <v>2.4998404686256208</v>
      </c>
      <c r="D45" s="14">
        <f>pf.step!G43-ProbeData!$D$2</f>
        <v>80.484985064248065</v>
      </c>
      <c r="E45" s="15">
        <f>pf.step!T43-ProbeData!$E$2</f>
        <v>9.0220982142857151E-3</v>
      </c>
      <c r="F45" s="15">
        <f>pf.step!U43-ProbeData!$F$2</f>
        <v>-1.2376691750000002</v>
      </c>
      <c r="G45" s="15">
        <f>pf.step!V43-ProbeData!$G$2</f>
        <v>3.3280064285714291E-2</v>
      </c>
      <c r="I45" s="16">
        <f>pf.step!H43</f>
        <v>4.9998086573467919</v>
      </c>
      <c r="J45" s="6">
        <f>30</f>
        <v>30</v>
      </c>
    </row>
    <row r="46" spans="1:10" x14ac:dyDescent="0.2">
      <c r="B46" s="14">
        <f>pf.step!E44-ProbeData!$B$2</f>
        <v>4.3302731049116119</v>
      </c>
      <c r="C46" s="14">
        <f>pf.step!F44-ProbeData!$C$2</f>
        <v>2.5001772942256366</v>
      </c>
      <c r="D46" s="14">
        <f>pf.step!G44-ProbeData!$D$2</f>
        <v>85.485045000248078</v>
      </c>
      <c r="E46" s="15">
        <f>pf.step!T44-ProbeData!$E$2</f>
        <v>1.0700098214285714E-2</v>
      </c>
      <c r="F46" s="15">
        <f>pf.step!U44-ProbeData!$F$2</f>
        <v>-1.226162175</v>
      </c>
      <c r="G46" s="15">
        <f>pf.step!V44-ProbeData!$G$2</f>
        <v>3.0838064285714284E-2</v>
      </c>
      <c r="I46" s="16">
        <f>pf.step!H44</f>
        <v>5.0002151619387618</v>
      </c>
      <c r="J46" s="6">
        <f>30</f>
        <v>30</v>
      </c>
    </row>
    <row r="47" spans="1:10" x14ac:dyDescent="0.2">
      <c r="B47" s="14">
        <f>pf.step!E45-ProbeData!$B$2</f>
        <v>4.3301759381116085</v>
      </c>
      <c r="C47" s="14">
        <f>pf.step!F45-ProbeData!$C$2</f>
        <v>2.5000832940256146</v>
      </c>
      <c r="D47" s="14">
        <f>pf.step!G45-ProbeData!$D$2</f>
        <v>90.484896835248094</v>
      </c>
      <c r="E47" s="15">
        <f>pf.step!T45-ProbeData!$E$2</f>
        <v>1.1245098214285714E-2</v>
      </c>
      <c r="F47" s="15">
        <f>pf.step!U45-ProbeData!$F$2</f>
        <v>-1.216772175</v>
      </c>
      <c r="G47" s="15">
        <f>pf.step!V45-ProbeData!$G$2</f>
        <v>2.9013064285714284E-2</v>
      </c>
      <c r="I47" s="16">
        <f>pf.step!H45</f>
        <v>5.0000840125008619</v>
      </c>
      <c r="J47" s="6">
        <f>30</f>
        <v>30</v>
      </c>
    </row>
    <row r="48" spans="1:10" x14ac:dyDescent="0.2">
      <c r="B48" s="14">
        <f>pf.step!E46-ProbeData!$B$2</f>
        <v>4.330212010311584</v>
      </c>
      <c r="C48" s="14">
        <f>pf.step!F46-ProbeData!$C$2</f>
        <v>2.4999627044255703</v>
      </c>
      <c r="D48" s="14">
        <f>pf.step!G46-ProbeData!$D$2</f>
        <v>95.48501169624808</v>
      </c>
      <c r="E48" s="15">
        <f>pf.step!T46-ProbeData!$E$2</f>
        <v>1.0345098214285715E-2</v>
      </c>
      <c r="F48" s="15">
        <f>pf.step!U46-ProbeData!$F$2</f>
        <v>-1.2074181750000001</v>
      </c>
      <c r="G48" s="15">
        <f>pf.step!V46-ProbeData!$G$2</f>
        <v>2.7558064285714286E-2</v>
      </c>
      <c r="I48" s="16">
        <f>pf.step!H46</f>
        <v>5.0000549574745179</v>
      </c>
      <c r="J48" s="6">
        <f>30</f>
        <v>30</v>
      </c>
    </row>
    <row r="49" spans="1:10" x14ac:dyDescent="0.2">
      <c r="B49" s="14">
        <f>pf.step!E47-ProbeData!$B$2</f>
        <v>4.3298894327115818</v>
      </c>
      <c r="C49" s="14">
        <f>pf.step!F47-ProbeData!$C$2</f>
        <v>2.4997808214922088</v>
      </c>
      <c r="D49" s="14">
        <f>pf.step!G47-ProbeData!$D$2</f>
        <v>100.4849408512481</v>
      </c>
      <c r="E49" s="15">
        <f>pf.step!T47-ProbeData!$E$2</f>
        <v>8.2300982142857141E-3</v>
      </c>
      <c r="F49" s="15">
        <f>pf.step!U47-ProbeData!$F$2</f>
        <v>-1.1954211750000001</v>
      </c>
      <c r="G49" s="15">
        <f>pf.step!V47-ProbeData!$G$2</f>
        <v>2.6172064285714284E-2</v>
      </c>
      <c r="I49" s="16">
        <f>pf.step!H47</f>
        <v>4.9996846555565568</v>
      </c>
      <c r="J49" s="6">
        <f>30</f>
        <v>30</v>
      </c>
    </row>
    <row r="50" spans="1:10" x14ac:dyDescent="0.2">
      <c r="B50" s="14">
        <f>pf.step!E48-ProbeData!$B$2</f>
        <v>4.3300386275116125</v>
      </c>
      <c r="C50" s="14">
        <f>pf.step!F48-ProbeData!$C$2</f>
        <v>2.5001809294255963</v>
      </c>
      <c r="D50" s="14">
        <f>pf.step!G48-ProbeData!$D$2</f>
        <v>105.48509170824809</v>
      </c>
      <c r="E50" s="15">
        <f>pf.step!T48-ProbeData!$E$2</f>
        <v>5.0510982142857137E-3</v>
      </c>
      <c r="F50" s="15">
        <f>pf.step!U48-ProbeData!$F$2</f>
        <v>-1.1786841750000001</v>
      </c>
      <c r="G50" s="15">
        <f>pf.step!V48-ProbeData!$G$2</f>
        <v>2.4828064285714286E-2</v>
      </c>
      <c r="I50" s="16">
        <f>pf.step!H48</f>
        <v>5.0000139195412334</v>
      </c>
      <c r="J50" s="6">
        <f>30</f>
        <v>30</v>
      </c>
    </row>
    <row r="51" spans="1:10" x14ac:dyDescent="0.2">
      <c r="A51" s="19"/>
      <c r="B51" s="20">
        <f>pf.step!E49-ProbeData!$B$2</f>
        <v>4.3300822951115947</v>
      </c>
      <c r="C51" s="20">
        <f>pf.step!F49-ProbeData!$C$2</f>
        <v>2.5000000838256256</v>
      </c>
      <c r="D51" s="20">
        <f>pf.step!G49-ProbeData!$D$2</f>
        <v>110.48496375324811</v>
      </c>
      <c r="E51" s="21">
        <f>pf.step!T49-ProbeData!$E$2</f>
        <v>1.3120982142857142E-3</v>
      </c>
      <c r="F51" s="21">
        <f>pf.step!U49-ProbeData!$F$2</f>
        <v>-1.156207175</v>
      </c>
      <c r="G51" s="21">
        <f>pf.step!V49-ProbeData!$G$2</f>
        <v>2.3487064285714284E-2</v>
      </c>
      <c r="H51" s="19"/>
      <c r="I51" s="22">
        <f>pf.step!H49</f>
        <v>4.9999613100070111</v>
      </c>
      <c r="J51" s="27">
        <f>30</f>
        <v>30</v>
      </c>
    </row>
    <row r="52" spans="1:10" x14ac:dyDescent="0.2">
      <c r="B52" s="14">
        <f>pf.step!E50-ProbeData!$B$2</f>
        <v>8.6603146411115972</v>
      </c>
      <c r="C52" s="14">
        <f>pf.step!F50-ProbeData!$C$2</f>
        <v>4.9993601898376028</v>
      </c>
      <c r="D52" s="14">
        <f>pf.step!G50-ProbeData!$D$2</f>
        <v>110.48480228130808</v>
      </c>
      <c r="E52" s="15">
        <f>pf.step!T50-ProbeData!$E$2</f>
        <v>-9.9169017857142858E-3</v>
      </c>
      <c r="F52" s="15">
        <f>pf.step!U50-ProbeData!$F$2</f>
        <v>-1.1530691750000002</v>
      </c>
      <c r="G52" s="15">
        <f>pf.step!V50-ProbeData!$G$2</f>
        <v>3.9175064285714288E-2</v>
      </c>
      <c r="I52" s="16">
        <f>pf.step!H50</f>
        <v>9.9997325959640015</v>
      </c>
      <c r="J52" s="6">
        <f>30</f>
        <v>30</v>
      </c>
    </row>
    <row r="53" spans="1:10" x14ac:dyDescent="0.2">
      <c r="B53" s="14">
        <f>pf.step!E51-ProbeData!$B$2</f>
        <v>8.660270973511615</v>
      </c>
      <c r="C53" s="14">
        <f>pf.step!F51-ProbeData!$C$2</f>
        <v>5.0000410354376186</v>
      </c>
      <c r="D53" s="14">
        <f>pf.step!G51-ProbeData!$D$2</f>
        <v>105.48493023630806</v>
      </c>
      <c r="E53" s="15">
        <f>pf.step!T51-ProbeData!$E$2</f>
        <v>-2.928901785714286E-3</v>
      </c>
      <c r="F53" s="15">
        <f>pf.step!U51-ProbeData!$F$2</f>
        <v>-1.174788175</v>
      </c>
      <c r="G53" s="15">
        <f>pf.step!V51-ProbeData!$G$2</f>
        <v>4.2869064285714291E-2</v>
      </c>
      <c r="I53" s="16">
        <f>pf.step!H51</f>
        <v>10.000035184473498</v>
      </c>
      <c r="J53" s="6">
        <f>30</f>
        <v>30</v>
      </c>
    </row>
    <row r="54" spans="1:10" x14ac:dyDescent="0.2">
      <c r="B54" s="14">
        <f>pf.step!E52-ProbeData!$B$2</f>
        <v>8.6601217787116411</v>
      </c>
      <c r="C54" s="14">
        <f>pf.step!F52-ProbeData!$C$2</f>
        <v>5.0001409275042192</v>
      </c>
      <c r="D54" s="14">
        <f>pf.step!G52-ProbeData!$D$2</f>
        <v>100.48477937930812</v>
      </c>
      <c r="E54" s="15">
        <f>pf.step!T52-ProbeData!$E$2</f>
        <v>2.9550982142857139E-3</v>
      </c>
      <c r="F54" s="15">
        <f>pf.step!U52-ProbeData!$F$2</f>
        <v>-1.1897821750000002</v>
      </c>
      <c r="G54" s="15">
        <f>pf.step!V52-ProbeData!$G$2</f>
        <v>4.6062064285714285E-2</v>
      </c>
      <c r="I54" s="16">
        <f>pf.step!H52</f>
        <v>9.9999559257537953</v>
      </c>
      <c r="J54" s="6">
        <f>30</f>
        <v>30</v>
      </c>
    </row>
    <row r="55" spans="1:10" x14ac:dyDescent="0.2">
      <c r="B55" s="14">
        <f>pf.step!E53-ProbeData!$B$2</f>
        <v>8.6604443563115865</v>
      </c>
      <c r="C55" s="14">
        <f>pf.step!F53-ProbeData!$C$2</f>
        <v>4.9998228104376494</v>
      </c>
      <c r="D55" s="14">
        <f>pf.step!G53-ProbeData!$D$2</f>
        <v>95.484850224308104</v>
      </c>
      <c r="E55" s="15">
        <f>pf.step!T53-ProbeData!$E$2</f>
        <v>7.0430982142857144E-3</v>
      </c>
      <c r="F55" s="15">
        <f>pf.step!U53-ProbeData!$F$2</f>
        <v>-1.1999721750000001</v>
      </c>
      <c r="G55" s="15">
        <f>pf.step!V53-ProbeData!$G$2</f>
        <v>4.8921064285714286E-2</v>
      </c>
      <c r="I55" s="16">
        <f>pf.step!H53</f>
        <v>10.00007622893655</v>
      </c>
      <c r="J55" s="6">
        <f>30</f>
        <v>30</v>
      </c>
    </row>
    <row r="56" spans="1:10" x14ac:dyDescent="0.2">
      <c r="B56" s="14">
        <f>pf.step!E54-ProbeData!$B$2</f>
        <v>8.660408284111611</v>
      </c>
      <c r="C56" s="14">
        <f>pf.step!F54-ProbeData!$C$2</f>
        <v>4.9999434000376368</v>
      </c>
      <c r="D56" s="14">
        <f>pf.step!G54-ProbeData!$D$2</f>
        <v>90.484735363308062</v>
      </c>
      <c r="E56" s="15">
        <f>pf.step!T54-ProbeData!$E$2</f>
        <v>9.0430982142857153E-3</v>
      </c>
      <c r="F56" s="15">
        <f>pf.step!U54-ProbeData!$F$2</f>
        <v>-1.2074351750000001</v>
      </c>
      <c r="G56" s="15">
        <f>pf.step!V54-ProbeData!$G$2</f>
        <v>5.1872064285714288E-2</v>
      </c>
      <c r="I56" s="16">
        <f>pf.step!H54</f>
        <v>10.000105282000233</v>
      </c>
      <c r="J56" s="6">
        <f>30</f>
        <v>30</v>
      </c>
    </row>
    <row r="57" spans="1:10" x14ac:dyDescent="0.2">
      <c r="B57" s="14">
        <f>pf.step!E55-ProbeData!$B$2</f>
        <v>8.6600054509115694</v>
      </c>
      <c r="C57" s="14">
        <f>pf.step!F55-ProbeData!$C$2</f>
        <v>5.000037400237602</v>
      </c>
      <c r="D57" s="14">
        <f>pf.step!G55-ProbeData!$D$2</f>
        <v>85.484883528308046</v>
      </c>
      <c r="E57" s="15">
        <f>pf.step!T55-ProbeData!$E$2</f>
        <v>8.7380982142857156E-3</v>
      </c>
      <c r="F57" s="15">
        <f>pf.step!U55-ProbeData!$F$2</f>
        <v>-1.2140671750000001</v>
      </c>
      <c r="G57" s="15">
        <f>pf.step!V55-ProbeData!$G$2</f>
        <v>5.5610064285714286E-2</v>
      </c>
      <c r="I57" s="16">
        <f>pf.step!H55</f>
        <v>9.9998034187474349</v>
      </c>
      <c r="J57" s="6">
        <f>30</f>
        <v>30</v>
      </c>
    </row>
    <row r="58" spans="1:10" x14ac:dyDescent="0.2">
      <c r="B58" s="14">
        <f>pf.step!E56-ProbeData!$B$2</f>
        <v>8.6602305263116364</v>
      </c>
      <c r="C58" s="14">
        <f>pf.step!F56-ProbeData!$C$2</f>
        <v>5.0002005746375744</v>
      </c>
      <c r="D58" s="14">
        <f>pf.step!G56-ProbeData!$D$2</f>
        <v>80.484823592308089</v>
      </c>
      <c r="E58" s="15">
        <f>pf.step!T56-ProbeData!$E$2</f>
        <v>6.5700982142857141E-3</v>
      </c>
      <c r="F58" s="15">
        <f>pf.step!U56-ProbeData!$F$2</f>
        <v>-1.2229361750000001</v>
      </c>
      <c r="G58" s="15">
        <f>pf.step!V56-ProbeData!$G$2</f>
        <v>6.0992064285714291E-2</v>
      </c>
      <c r="I58" s="16">
        <f>pf.step!H56</f>
        <v>10.000079927453873</v>
      </c>
      <c r="J58" s="6">
        <f>30</f>
        <v>30</v>
      </c>
    </row>
    <row r="59" spans="1:10" x14ac:dyDescent="0.2">
      <c r="B59" s="14">
        <f>pf.step!E57-ProbeData!$B$2</f>
        <v>8.6604269047115849</v>
      </c>
      <c r="C59" s="14">
        <f>pf.step!F57-ProbeData!$C$2</f>
        <v>5.0001142288376172</v>
      </c>
      <c r="D59" s="14">
        <f>pf.step!G57-ProbeData!$D$2</f>
        <v>75.484817375308069</v>
      </c>
      <c r="E59" s="15">
        <f>pf.step!T57-ProbeData!$E$2</f>
        <v>4.0520982142857138E-3</v>
      </c>
      <c r="F59" s="15">
        <f>pf.step!U57-ProbeData!$F$2</f>
        <v>-1.235663175</v>
      </c>
      <c r="G59" s="15">
        <f>pf.step!V57-ProbeData!$G$2</f>
        <v>6.9455064285714282E-2</v>
      </c>
      <c r="I59" s="16">
        <f>pf.step!H57</f>
        <v>10.000206821525076</v>
      </c>
      <c r="J59" s="6">
        <f>30</f>
        <v>30</v>
      </c>
    </row>
    <row r="60" spans="1:10" x14ac:dyDescent="0.2">
      <c r="B60" s="14">
        <f>pf.step!E58-ProbeData!$B$2</f>
        <v>8.6604485291116475</v>
      </c>
      <c r="C60" s="14">
        <f>pf.step!F58-ProbeData!$C$2</f>
        <v>5.0000281704376448</v>
      </c>
      <c r="D60" s="14">
        <f>pf.step!G58-ProbeData!$D$2</f>
        <v>70.484803484308088</v>
      </c>
      <c r="E60" s="15">
        <f>pf.step!T58-ProbeData!$E$2</f>
        <v>4.0380982142857146E-3</v>
      </c>
      <c r="F60" s="15">
        <f>pf.step!U58-ProbeData!$F$2</f>
        <v>-1.251393175</v>
      </c>
      <c r="G60" s="15">
        <f>pf.step!V58-ProbeData!$G$2</f>
        <v>8.1700064285714288E-2</v>
      </c>
      <c r="I60" s="16">
        <f>pf.step!H58</f>
        <v>10.000182519862431</v>
      </c>
      <c r="J60" s="6">
        <f>30</f>
        <v>30</v>
      </c>
    </row>
    <row r="61" spans="1:10" x14ac:dyDescent="0.2">
      <c r="B61" s="14">
        <f>pf.step!E59-ProbeData!$B$2</f>
        <v>8.6604741659116371</v>
      </c>
      <c r="C61" s="14">
        <f>pf.step!F59-ProbeData!$C$2</f>
        <v>4.9997540390376116</v>
      </c>
      <c r="D61" s="14">
        <f>pf.step!G59-ProbeData!$D$2</f>
        <v>65.48485922730805</v>
      </c>
      <c r="E61" s="15">
        <f>pf.step!T59-ProbeData!$E$2</f>
        <v>8.2450982142857152E-3</v>
      </c>
      <c r="F61" s="15">
        <f>pf.step!U59-ProbeData!$F$2</f>
        <v>-1.265447175</v>
      </c>
      <c r="G61" s="15">
        <f>pf.step!V59-ProbeData!$G$2</f>
        <v>9.517606428571429E-2</v>
      </c>
      <c r="I61" s="16">
        <f>pf.step!H59</f>
        <v>10.000067661235887</v>
      </c>
      <c r="J61" s="6">
        <f>30</f>
        <v>30</v>
      </c>
    </row>
    <row r="62" spans="1:10" x14ac:dyDescent="0.2">
      <c r="B62" s="14">
        <f>pf.step!E60-ProbeData!$B$2</f>
        <v>8.6600397643115912</v>
      </c>
      <c r="C62" s="14">
        <f>pf.step!F60-ProbeData!$C$2</f>
        <v>4.999783716037598</v>
      </c>
      <c r="D62" s="14">
        <f>pf.step!G60-ProbeData!$D$2</f>
        <v>60.484859300308131</v>
      </c>
      <c r="E62" s="15">
        <f>pf.step!T60-ProbeData!$E$2</f>
        <v>1.5018098214285715E-2</v>
      </c>
      <c r="F62" s="15">
        <f>pf.step!U60-ProbeData!$F$2</f>
        <v>-1.2725121750000001</v>
      </c>
      <c r="G62" s="15">
        <f>pf.step!V60-ProbeData!$G$2</f>
        <v>0.10525306428571429</v>
      </c>
      <c r="I62" s="16">
        <f>pf.step!H60</f>
        <v>9.9997062920174162</v>
      </c>
      <c r="J62" s="6">
        <f>30</f>
        <v>30</v>
      </c>
    </row>
    <row r="63" spans="1:10" x14ac:dyDescent="0.2">
      <c r="A63" s="19"/>
      <c r="B63" s="20">
        <f>pf.step!E61-ProbeData!$B$2</f>
        <v>8.6604550481116007</v>
      </c>
      <c r="C63" s="20">
        <f>pf.step!F61-ProbeData!$C$2</f>
        <v>4.9999870782376092</v>
      </c>
      <c r="D63" s="20">
        <f>pf.step!G61-ProbeData!$D$2</f>
        <v>55.484941274308085</v>
      </c>
      <c r="E63" s="21">
        <f>pf.step!T61-ProbeData!$E$2</f>
        <v>2.2946098214285716E-2</v>
      </c>
      <c r="F63" s="21">
        <f>pf.step!U61-ProbeData!$F$2</f>
        <v>-1.2710281750000001</v>
      </c>
      <c r="G63" s="21">
        <f>pf.step!V61-ProbeData!$G$2</f>
        <v>0.11042106428571428</v>
      </c>
      <c r="H63" s="19"/>
      <c r="I63" s="22">
        <f>pf.step!H61</f>
        <v>10.00016761974042</v>
      </c>
      <c r="J63" s="27">
        <f>30</f>
        <v>30</v>
      </c>
    </row>
    <row r="64" spans="1:10" x14ac:dyDescent="0.2">
      <c r="B64" s="14">
        <f>pf.step!E62-ProbeData!$B$2</f>
        <v>12.990607972111604</v>
      </c>
      <c r="C64" s="14">
        <f>pf.step!F62-ProbeData!$C$2</f>
        <v>7.5000548212828448</v>
      </c>
      <c r="D64" s="14">
        <f>pf.step!G62-ProbeData!$D$2</f>
        <v>55.484783740426906</v>
      </c>
      <c r="E64" s="15">
        <f>pf.step!T62-ProbeData!$E$2</f>
        <v>2.7595098214285716E-2</v>
      </c>
      <c r="F64" s="15">
        <f>pf.step!U62-ProbeData!$F$2</f>
        <v>-1.215671175</v>
      </c>
      <c r="G64" s="15">
        <f>pf.step!V62-ProbeData!$G$2</f>
        <v>0.21064306428571428</v>
      </c>
      <c r="I64" s="16">
        <f>pf.step!H62</f>
        <v>15.000223925239837</v>
      </c>
      <c r="J64" s="6">
        <f>30</f>
        <v>30</v>
      </c>
    </row>
    <row r="65" spans="1:10" x14ac:dyDescent="0.2">
      <c r="B65" s="14">
        <f>pf.step!E63-ProbeData!$B$2</f>
        <v>12.990192688311652</v>
      </c>
      <c r="C65" s="14">
        <f>pf.step!F63-ProbeData!$C$2</f>
        <v>7.4998514590828336</v>
      </c>
      <c r="D65" s="14">
        <f>pf.step!G63-ProbeData!$D$2</f>
        <v>60.484701766426838</v>
      </c>
      <c r="E65" s="15">
        <f>pf.step!T63-ProbeData!$E$2</f>
        <v>2.2997098214285715E-2</v>
      </c>
      <c r="F65" s="15">
        <f>pf.step!U63-ProbeData!$F$2</f>
        <v>-1.219109175</v>
      </c>
      <c r="G65" s="15">
        <f>pf.step!V63-ProbeData!$G$2</f>
        <v>0.2022840642857143</v>
      </c>
      <c r="I65" s="16">
        <f>pf.step!H63</f>
        <v>14.999762597713753</v>
      </c>
      <c r="J65" s="6">
        <f>30</f>
        <v>30</v>
      </c>
    </row>
    <row r="66" spans="1:10" x14ac:dyDescent="0.2">
      <c r="B66" s="14">
        <f>pf.step!E64-ProbeData!$B$2</f>
        <v>12.990627089911584</v>
      </c>
      <c r="C66" s="14">
        <f>pf.step!F64-ProbeData!$C$2</f>
        <v>7.4998217820828472</v>
      </c>
      <c r="D66" s="14">
        <f>pf.step!G64-ProbeData!$D$2</f>
        <v>65.484701693426871</v>
      </c>
      <c r="E66" s="15">
        <f>pf.step!T64-ProbeData!$E$2</f>
        <v>2.0728098214285715E-2</v>
      </c>
      <c r="F66" s="15">
        <f>pf.step!U64-ProbeData!$F$2</f>
        <v>-1.219568175</v>
      </c>
      <c r="G66" s="15">
        <f>pf.step!V64-ProbeData!$G$2</f>
        <v>0.1813060642857143</v>
      </c>
      <c r="I66" s="16">
        <f>pf.step!H64</f>
        <v>15.000123964559394</v>
      </c>
      <c r="J66" s="6">
        <f>30</f>
        <v>30</v>
      </c>
    </row>
    <row r="67" spans="1:10" x14ac:dyDescent="0.2">
      <c r="B67" s="14">
        <f>pf.step!E65-ProbeData!$B$2</f>
        <v>12.990601453111651</v>
      </c>
      <c r="C67" s="14">
        <f>pf.step!F65-ProbeData!$C$2</f>
        <v>7.5000959134828236</v>
      </c>
      <c r="D67" s="14">
        <f>pf.step!G65-ProbeData!$D$2</f>
        <v>70.485145950426897</v>
      </c>
      <c r="E67" s="15">
        <f>pf.step!T65-ProbeData!$E$2</f>
        <v>1.5712098214285715E-2</v>
      </c>
      <c r="F67" s="15">
        <f>pf.step!U65-ProbeData!$F$2</f>
        <v>-1.2153911750000002</v>
      </c>
      <c r="G67" s="15">
        <f>pf.step!V65-ProbeData!$G$2</f>
        <v>0.1490010642857143</v>
      </c>
      <c r="I67" s="16">
        <f>pf.step!H65</f>
        <v>15.000238825599688</v>
      </c>
      <c r="J67" s="6">
        <f>30</f>
        <v>30</v>
      </c>
    </row>
    <row r="68" spans="1:10" x14ac:dyDescent="0.2">
      <c r="B68" s="14">
        <f>pf.step!E66-ProbeData!$B$2</f>
        <v>12.990579828711589</v>
      </c>
      <c r="C68" s="14">
        <f>pf.step!F66-ProbeData!$C$2</f>
        <v>7.500181971882796</v>
      </c>
      <c r="D68" s="14">
        <f>pf.step!G66-ProbeData!$D$2</f>
        <v>75.485159841426878</v>
      </c>
      <c r="E68" s="15">
        <f>pf.step!T66-ProbeData!$E$2</f>
        <v>1.0509098214285716E-2</v>
      </c>
      <c r="F68" s="15">
        <f>pf.step!U66-ProbeData!$F$2</f>
        <v>-1.205984175</v>
      </c>
      <c r="G68" s="15">
        <f>pf.step!V66-ProbeData!$G$2</f>
        <v>0.12173106428571429</v>
      </c>
      <c r="I68" s="16">
        <f>pf.step!H66</f>
        <v>15.000263127608266</v>
      </c>
      <c r="J68" s="6">
        <f>30</f>
        <v>30</v>
      </c>
    </row>
    <row r="69" spans="1:10" x14ac:dyDescent="0.2">
      <c r="B69" s="14">
        <f>pf.step!E67-ProbeData!$B$2</f>
        <v>12.990383450311583</v>
      </c>
      <c r="C69" s="14">
        <f>pf.step!F67-ProbeData!$C$2</f>
        <v>7.4997683176828218</v>
      </c>
      <c r="D69" s="14">
        <f>pf.step!G67-ProbeData!$D$2</f>
        <v>80.485166058426898</v>
      </c>
      <c r="E69" s="15">
        <f>pf.step!T67-ProbeData!$E$2</f>
        <v>9.7240982142857146E-3</v>
      </c>
      <c r="F69" s="15">
        <f>pf.step!U67-ProbeData!$F$2</f>
        <v>-1.198796175</v>
      </c>
      <c r="G69" s="15">
        <f>pf.step!V67-ProbeData!$G$2</f>
        <v>0.10633706428571429</v>
      </c>
      <c r="I69" s="16">
        <f>pf.step!H67</f>
        <v>14.999886233070173</v>
      </c>
      <c r="J69" s="6">
        <f>30</f>
        <v>30</v>
      </c>
    </row>
    <row r="70" spans="1:10" x14ac:dyDescent="0.2">
      <c r="B70" s="14">
        <f>pf.step!E68-ProbeData!$B$2</f>
        <v>12.990158374911573</v>
      </c>
      <c r="C70" s="14">
        <f>pf.step!F68-ProbeData!$C$2</f>
        <v>7.5001051432828376</v>
      </c>
      <c r="D70" s="14">
        <f>pf.step!G68-ProbeData!$D$2</f>
        <v>85.484725994426867</v>
      </c>
      <c r="E70" s="15">
        <f>pf.step!T68-ProbeData!$E$2</f>
        <v>1.0268098214285716E-2</v>
      </c>
      <c r="F70" s="15">
        <f>pf.step!U68-ProbeData!$F$2</f>
        <v>-1.194181175</v>
      </c>
      <c r="G70" s="15">
        <f>pf.step!V68-ProbeData!$G$2</f>
        <v>9.7708064285714283E-2</v>
      </c>
      <c r="I70" s="16">
        <f>pf.step!H68</f>
        <v>14.999859724863528</v>
      </c>
      <c r="J70" s="6">
        <f>30</f>
        <v>30</v>
      </c>
    </row>
    <row r="71" spans="1:10" x14ac:dyDescent="0.2">
      <c r="B71" s="14">
        <f>pf.step!E69-ProbeData!$B$2</f>
        <v>12.990561208111558</v>
      </c>
      <c r="C71" s="14">
        <f>pf.step!F69-ProbeData!$C$2</f>
        <v>7.5000111430828156</v>
      </c>
      <c r="D71" s="14">
        <f>pf.step!G69-ProbeData!$D$2</f>
        <v>90.485077829426871</v>
      </c>
      <c r="E71" s="15">
        <f>pf.step!T69-ProbeData!$E$2</f>
        <v>9.5300982142857149E-3</v>
      </c>
      <c r="F71" s="15">
        <f>pf.step!U69-ProbeData!$F$2</f>
        <v>-1.190761175</v>
      </c>
      <c r="G71" s="15">
        <f>pf.step!V69-ProbeData!$G$2</f>
        <v>9.2195064285714293E-2</v>
      </c>
      <c r="I71" s="16">
        <f>pf.step!H69</f>
        <v>15.00016158739829</v>
      </c>
      <c r="J71" s="6">
        <f>30</f>
        <v>30</v>
      </c>
    </row>
    <row r="72" spans="1:10" x14ac:dyDescent="0.2">
      <c r="B72" s="14">
        <f>pf.step!E70-ProbeData!$B$2</f>
        <v>12.99059728031159</v>
      </c>
      <c r="C72" s="14">
        <f>pf.step!F70-ProbeData!$C$2</f>
        <v>7.4998905534828282</v>
      </c>
      <c r="D72" s="14">
        <f>pf.step!G70-ProbeData!$D$2</f>
        <v>95.485192690426913</v>
      </c>
      <c r="E72" s="15">
        <f>pf.step!T70-ProbeData!$E$2</f>
        <v>6.2590982142857144E-3</v>
      </c>
      <c r="F72" s="15">
        <f>pf.step!U70-ProbeData!$F$2</f>
        <v>-1.186326175</v>
      </c>
      <c r="G72" s="15">
        <f>pf.step!V70-ProbeData!$G$2</f>
        <v>8.7560064285714292E-2</v>
      </c>
      <c r="I72" s="16">
        <f>pf.step!H70</f>
        <v>15.000132533196494</v>
      </c>
      <c r="J72" s="6">
        <f>30</f>
        <v>30</v>
      </c>
    </row>
    <row r="73" spans="1:10" x14ac:dyDescent="0.2">
      <c r="B73" s="14">
        <f>pf.step!E71-ProbeData!$B$2</f>
        <v>12.990274702711588</v>
      </c>
      <c r="C73" s="14">
        <f>pf.step!F71-ProbeData!$C$2</f>
        <v>7.500208670549398</v>
      </c>
      <c r="D73" s="14">
        <f>pf.step!G71-ProbeData!$D$2</f>
        <v>100.48512184542687</v>
      </c>
      <c r="E73" s="15">
        <f>pf.step!T71-ProbeData!$E$2</f>
        <v>5.5409821428571422E-4</v>
      </c>
      <c r="F73" s="15">
        <f>pf.step!U71-ProbeData!$F$2</f>
        <v>-1.1788921750000001</v>
      </c>
      <c r="G73" s="15">
        <f>pf.step!V71-ProbeData!$G$2</f>
        <v>8.2704064285714293E-2</v>
      </c>
      <c r="I73" s="16">
        <f>pf.step!H71</f>
        <v>15.00001223178478</v>
      </c>
      <c r="J73" s="6">
        <f>30</f>
        <v>30</v>
      </c>
    </row>
    <row r="74" spans="1:10" x14ac:dyDescent="0.2">
      <c r="B74" s="14">
        <f>pf.step!E72-ProbeData!$B$2</f>
        <v>12.990423897511619</v>
      </c>
      <c r="C74" s="14">
        <f>pf.step!F72-ProbeData!$C$2</f>
        <v>7.5001087784827973</v>
      </c>
      <c r="D74" s="14">
        <f>pf.step!G72-ProbeData!$D$2</f>
        <v>105.48477270242688</v>
      </c>
      <c r="E74" s="15">
        <f>pf.step!T72-ProbeData!$E$2</f>
        <v>-7.6619017857142866E-3</v>
      </c>
      <c r="F74" s="15">
        <f>pf.step!U72-ProbeData!$F$2</f>
        <v>-1.166518175</v>
      </c>
      <c r="G74" s="15">
        <f>pf.step!V72-ProbeData!$G$2</f>
        <v>7.6849064285714294E-2</v>
      </c>
      <c r="I74" s="16">
        <f>pf.step!H72</f>
        <v>15.000091490591505</v>
      </c>
      <c r="J74" s="6">
        <f>30</f>
        <v>30</v>
      </c>
    </row>
    <row r="75" spans="1:10" ht="16" thickBot="1" x14ac:dyDescent="0.25">
      <c r="A75" s="23"/>
      <c r="B75" s="24">
        <f>pf.step!E73-ProbeData!$B$2</f>
        <v>12.990467565111601</v>
      </c>
      <c r="C75" s="24">
        <f>pf.step!F73-ProbeData!$C$2</f>
        <v>7.4999279328828266</v>
      </c>
      <c r="D75" s="24">
        <f>pf.step!G73-ProbeData!$D$2</f>
        <v>110.48514474742683</v>
      </c>
      <c r="E75" s="25">
        <f>pf.step!T73-ProbeData!$E$2</f>
        <v>-1.7448901785714285E-2</v>
      </c>
      <c r="F75" s="25">
        <f>pf.step!U73-ProbeData!$F$2</f>
        <v>-1.1473151750000001</v>
      </c>
      <c r="G75" s="25">
        <f>pf.step!V73-ProbeData!$G$2</f>
        <v>6.9395064285714292E-2</v>
      </c>
      <c r="H75" s="23"/>
      <c r="I75" s="26">
        <f>pf.step!H73</f>
        <v>15.000038885238018</v>
      </c>
      <c r="J75" s="28">
        <f>30</f>
        <v>30</v>
      </c>
    </row>
    <row r="76" spans="1:10" x14ac:dyDescent="0.2">
      <c r="B76" s="14">
        <f>pf.step!E74-ProbeData!$B$2</f>
        <v>2.5001172561115936</v>
      </c>
      <c r="C76" s="14">
        <f>pf.step!F74-ProbeData!$C$2</f>
        <v>4.330019014013601</v>
      </c>
      <c r="D76" s="14">
        <f>pf.step!G74-ProbeData!$D$2</f>
        <v>55.484941493988117</v>
      </c>
      <c r="E76" s="15">
        <f>pf.step!T74-ProbeData!$E$2</f>
        <v>2.0512098214285714E-2</v>
      </c>
      <c r="F76" s="15">
        <f>pf.step!U74-ProbeData!$F$2</f>
        <v>-1.3252091750000001</v>
      </c>
      <c r="G76" s="15">
        <f>pf.step!V74-ProbeData!$G$2</f>
        <v>5.0864064285714286E-2</v>
      </c>
      <c r="I76" s="16">
        <f>pf.step!H74</f>
        <v>4.9999650954807953</v>
      </c>
      <c r="J76" s="6">
        <f>60</f>
        <v>60</v>
      </c>
    </row>
    <row r="77" spans="1:10" x14ac:dyDescent="0.2">
      <c r="B77" s="14">
        <f>pf.step!E75-ProbeData!$B$2</f>
        <v>2.5002019723115723</v>
      </c>
      <c r="C77" s="14">
        <f>pf.step!F75-ProbeData!$C$2</f>
        <v>4.3303156518136348</v>
      </c>
      <c r="D77" s="14">
        <f>pf.step!G75-ProbeData!$D$2</f>
        <v>60.484859519988049</v>
      </c>
      <c r="E77" s="15">
        <f>pf.step!T75-ProbeData!$E$2</f>
        <v>1.0068098214285715E-2</v>
      </c>
      <c r="F77" s="15">
        <f>pf.step!U75-ProbeData!$F$2</f>
        <v>-1.3232851750000001</v>
      </c>
      <c r="G77" s="15">
        <f>pf.step!V75-ProbeData!$G$2</f>
        <v>4.8289064285714285E-2</v>
      </c>
      <c r="I77" s="16">
        <f>pf.step!H75</f>
        <v>5.0002643476813127</v>
      </c>
      <c r="J77" s="6">
        <f>60</f>
        <v>60</v>
      </c>
    </row>
    <row r="78" spans="1:10" x14ac:dyDescent="0.2">
      <c r="B78" s="14">
        <f>pf.step!E76-ProbeData!$B$2</f>
        <v>2.5001363739115732</v>
      </c>
      <c r="C78" s="14">
        <f>pf.step!F76-ProbeData!$C$2</f>
        <v>4.3302859748135916</v>
      </c>
      <c r="D78" s="14">
        <f>pf.step!G76-ProbeData!$D$2</f>
        <v>65.484859446988082</v>
      </c>
      <c r="E78" s="15">
        <f>pf.step!T76-ProbeData!$E$2</f>
        <v>1.3230982142857142E-3</v>
      </c>
      <c r="F78" s="15">
        <f>pf.step!U76-ProbeData!$F$2</f>
        <v>-1.3096951750000001</v>
      </c>
      <c r="G78" s="15">
        <f>pf.step!V76-ProbeData!$G$2</f>
        <v>4.429706428571429E-2</v>
      </c>
      <c r="I78" s="16">
        <f>pf.step!H76</f>
        <v>5.0002058469450041</v>
      </c>
      <c r="J78" s="6">
        <f>60</f>
        <v>60</v>
      </c>
    </row>
    <row r="79" spans="1:10" x14ac:dyDescent="0.2">
      <c r="B79" s="14">
        <f>pf.step!E77-ProbeData!$B$2</f>
        <v>2.5001107371115836</v>
      </c>
      <c r="C79" s="14">
        <f>pf.step!F77-ProbeData!$C$2</f>
        <v>4.3300601062135797</v>
      </c>
      <c r="D79" s="14">
        <f>pf.step!G77-ProbeData!$D$2</f>
        <v>70.484803703988064</v>
      </c>
      <c r="E79" s="15">
        <f>pf.step!T77-ProbeData!$E$2</f>
        <v>-2.8259017857142862E-3</v>
      </c>
      <c r="F79" s="15">
        <f>pf.step!U77-ProbeData!$F$2</f>
        <v>-1.2877181750000002</v>
      </c>
      <c r="G79" s="15">
        <f>pf.step!V77-ProbeData!$G$2</f>
        <v>3.9702064285714288E-2</v>
      </c>
      <c r="I79" s="16">
        <f>pf.step!H77</f>
        <v>4.9999974221236343</v>
      </c>
      <c r="J79" s="6">
        <f>60</f>
        <v>60</v>
      </c>
    </row>
    <row r="80" spans="1:10" x14ac:dyDescent="0.2">
      <c r="B80" s="14">
        <f>pf.step!E78-ProbeData!$B$2</f>
        <v>2.5000891127115779</v>
      </c>
      <c r="C80" s="14">
        <f>pf.step!F78-ProbeData!$C$2</f>
        <v>4.330146164613609</v>
      </c>
      <c r="D80" s="14">
        <f>pf.step!G78-ProbeData!$D$2</f>
        <v>75.484817594988101</v>
      </c>
      <c r="E80" s="15">
        <f>pf.step!T78-ProbeData!$E$2</f>
        <v>-1.3019017857142858E-3</v>
      </c>
      <c r="F80" s="15">
        <f>pf.step!U78-ProbeData!$F$2</f>
        <v>-1.264910175</v>
      </c>
      <c r="G80" s="15">
        <f>pf.step!V78-ProbeData!$G$2</f>
        <v>3.5432064285714292E-2</v>
      </c>
      <c r="I80" s="16">
        <f>pf.step!H78</f>
        <v>5.0000611374679123</v>
      </c>
      <c r="J80" s="6">
        <f>60</f>
        <v>60</v>
      </c>
    </row>
    <row r="81" spans="1:10" x14ac:dyDescent="0.2">
      <c r="B81" s="14">
        <f>pf.step!E79-ProbeData!$B$2</f>
        <v>2.4998927343115724</v>
      </c>
      <c r="C81" s="14">
        <f>pf.step!F79-ProbeData!$C$2</f>
        <v>4.330232510413623</v>
      </c>
      <c r="D81" s="14">
        <f>pf.step!G79-ProbeData!$D$2</f>
        <v>80.484823811988065</v>
      </c>
      <c r="E81" s="15">
        <f>pf.step!T79-ProbeData!$E$2</f>
        <v>2.952098214285714E-3</v>
      </c>
      <c r="F81" s="15">
        <f>pf.step!U79-ProbeData!$F$2</f>
        <v>-1.2465641750000001</v>
      </c>
      <c r="G81" s="15">
        <f>pf.step!V79-ProbeData!$G$2</f>
        <v>3.2067064285714292E-2</v>
      </c>
      <c r="I81" s="16">
        <f>pf.step!H79</f>
        <v>5.0000377275883485</v>
      </c>
      <c r="J81" s="6">
        <f>60</f>
        <v>60</v>
      </c>
    </row>
    <row r="82" spans="1:10" x14ac:dyDescent="0.2">
      <c r="B82" s="14">
        <f>pf.step!E80-ProbeData!$B$2</f>
        <v>2.5001676589116073</v>
      </c>
      <c r="C82" s="14">
        <f>pf.step!F80-ProbeData!$C$2</f>
        <v>4.3300693360135938</v>
      </c>
      <c r="D82" s="14">
        <f>pf.step!G80-ProbeData!$D$2</f>
        <v>85.484883747988079</v>
      </c>
      <c r="E82" s="15">
        <f>pf.step!T80-ProbeData!$E$2</f>
        <v>6.4050982142857139E-3</v>
      </c>
      <c r="F82" s="15">
        <f>pf.step!U80-ProbeData!$F$2</f>
        <v>-1.234338175</v>
      </c>
      <c r="G82" s="15">
        <f>pf.step!V80-ProbeData!$G$2</f>
        <v>2.9580064285714285E-2</v>
      </c>
      <c r="I82" s="16">
        <f>pf.step!H80</f>
        <v>5.0000338776205062</v>
      </c>
      <c r="J82" s="6">
        <f>60</f>
        <v>60</v>
      </c>
    </row>
    <row r="83" spans="1:10" x14ac:dyDescent="0.2">
      <c r="B83" s="14">
        <f>pf.step!E81-ProbeData!$B$2</f>
        <v>2.5000704921116039</v>
      </c>
      <c r="C83" s="14">
        <f>pf.step!F81-ProbeData!$C$2</f>
        <v>4.3299753358136286</v>
      </c>
      <c r="D83" s="14">
        <f>pf.step!G81-ProbeData!$D$2</f>
        <v>90.484735582988094</v>
      </c>
      <c r="E83" s="15">
        <f>pf.step!T81-ProbeData!$E$2</f>
        <v>7.5540982142857137E-3</v>
      </c>
      <c r="F83" s="15">
        <f>pf.step!U81-ProbeData!$F$2</f>
        <v>-1.2248541750000002</v>
      </c>
      <c r="G83" s="15">
        <f>pf.step!V81-ProbeData!$G$2</f>
        <v>2.7715064285714287E-2</v>
      </c>
      <c r="I83" s="16">
        <f>pf.step!H81</f>
        <v>4.9999038865043701</v>
      </c>
      <c r="J83" s="6">
        <f>60</f>
        <v>60</v>
      </c>
    </row>
    <row r="84" spans="1:10" x14ac:dyDescent="0.2">
      <c r="B84" s="14">
        <f>pf.step!E82-ProbeData!$B$2</f>
        <v>2.5001065643115794</v>
      </c>
      <c r="C84" s="14">
        <f>pf.step!F82-ProbeData!$C$2</f>
        <v>4.3303547462136294</v>
      </c>
      <c r="D84" s="14">
        <f>pf.step!G82-ProbeData!$D$2</f>
        <v>95.48485044398808</v>
      </c>
      <c r="E84" s="15">
        <f>pf.step!T82-ProbeData!$E$2</f>
        <v>6.1930982142857144E-3</v>
      </c>
      <c r="F84" s="15">
        <f>pf.step!U82-ProbeData!$F$2</f>
        <v>-1.2152351750000001</v>
      </c>
      <c r="G84" s="15">
        <f>pf.step!V82-ProbeData!$G$2</f>
        <v>2.6146064285714286E-2</v>
      </c>
      <c r="I84" s="16">
        <f>pf.step!H82</f>
        <v>5.0002504998218598</v>
      </c>
      <c r="J84" s="6">
        <f>60</f>
        <v>60</v>
      </c>
    </row>
    <row r="85" spans="1:10" x14ac:dyDescent="0.2">
      <c r="B85" s="14">
        <f>pf.step!E83-ProbeData!$B$2</f>
        <v>2.4997839867115772</v>
      </c>
      <c r="C85" s="14">
        <f>pf.step!F83-ProbeData!$C$2</f>
        <v>4.330172863280211</v>
      </c>
      <c r="D85" s="14">
        <f>pf.step!G83-ProbeData!$D$2</f>
        <v>100.48477959898804</v>
      </c>
      <c r="E85" s="15">
        <f>pf.step!T83-ProbeData!$E$2</f>
        <v>2.691098214285714E-3</v>
      </c>
      <c r="F85" s="15">
        <f>pf.step!U83-ProbeData!$F$2</f>
        <v>-1.2034771750000002</v>
      </c>
      <c r="G85" s="15">
        <f>pf.step!V83-ProbeData!$G$2</f>
        <v>2.4871064285714284E-2</v>
      </c>
      <c r="I85" s="16">
        <f>pf.step!H83</f>
        <v>4.9999317001443098</v>
      </c>
      <c r="J85" s="6">
        <f>60</f>
        <v>60</v>
      </c>
    </row>
    <row r="86" spans="1:10" x14ac:dyDescent="0.2">
      <c r="B86" s="14">
        <f>pf.step!E84-ProbeData!$B$2</f>
        <v>2.4999331815116079</v>
      </c>
      <c r="C86" s="14">
        <f>pf.step!F84-ProbeData!$C$2</f>
        <v>4.3300729712136672</v>
      </c>
      <c r="D86" s="14">
        <f>pf.step!G84-ProbeData!$D$2</f>
        <v>105.48493045598809</v>
      </c>
      <c r="E86" s="15">
        <f>pf.step!T84-ProbeData!$E$2</f>
        <v>-2.539901785714286E-3</v>
      </c>
      <c r="F86" s="15">
        <f>pf.step!U84-ProbeData!$F$2</f>
        <v>-1.186626175</v>
      </c>
      <c r="G86" s="15">
        <f>pf.step!V84-ProbeData!$G$2</f>
        <v>2.3576064285714286E-2</v>
      </c>
      <c r="I86" s="16">
        <f>pf.step!H84</f>
        <v>4.9999197841623326</v>
      </c>
      <c r="J86" s="6">
        <f>60</f>
        <v>60</v>
      </c>
    </row>
    <row r="87" spans="1:10" x14ac:dyDescent="0.2">
      <c r="A87" s="19"/>
      <c r="B87" s="20">
        <f>pf.step!E85-ProbeData!$B$2</f>
        <v>2.4999768491115901</v>
      </c>
      <c r="C87" s="20">
        <f>pf.step!F85-ProbeData!$C$2</f>
        <v>4.3298921256136396</v>
      </c>
      <c r="D87" s="20">
        <f>pf.step!G85-ProbeData!$D$2</f>
        <v>110.48480250098805</v>
      </c>
      <c r="E87" s="21">
        <f>pf.step!T85-ProbeData!$E$2</f>
        <v>-8.6569017857142851E-3</v>
      </c>
      <c r="F87" s="21">
        <f>pf.step!U85-ProbeData!$F$2</f>
        <v>-1.1633581750000002</v>
      </c>
      <c r="G87" s="21">
        <f>pf.step!V85-ProbeData!$G$2</f>
        <v>2.2263064285714285E-2</v>
      </c>
      <c r="H87" s="19"/>
      <c r="I87" s="22">
        <f>pf.step!H85</f>
        <v>4.9997850019320742</v>
      </c>
      <c r="J87" s="27">
        <f>60</f>
        <v>60</v>
      </c>
    </row>
    <row r="88" spans="1:10" x14ac:dyDescent="0.2">
      <c r="B88" s="14">
        <f>pf.step!E86-ProbeData!$B$2</f>
        <v>4.9997997371116298</v>
      </c>
      <c r="C88" s="14">
        <f>pf.step!F86-ProbeData!$C$2</f>
        <v>8.6604558998135985</v>
      </c>
      <c r="D88" s="14">
        <f>pf.step!G86-ProbeData!$D$2</f>
        <v>110.48501613518806</v>
      </c>
      <c r="E88" s="15">
        <f>pf.step!T86-ProbeData!$E$2</f>
        <v>-3.1767901785714286E-2</v>
      </c>
      <c r="F88" s="15">
        <f>pf.step!U86-ProbeData!$F$2</f>
        <v>-1.1825841750000001</v>
      </c>
      <c r="G88" s="15">
        <f>pf.step!V86-ProbeData!$G$2</f>
        <v>3.4665064285714288E-2</v>
      </c>
      <c r="I88" s="16">
        <f>pf.step!H86</f>
        <v>10.000074689912955</v>
      </c>
      <c r="J88" s="6">
        <f>60</f>
        <v>60</v>
      </c>
    </row>
    <row r="89" spans="1:10" x14ac:dyDescent="0.2">
      <c r="B89" s="14">
        <f>pf.step!E87-ProbeData!$B$2</f>
        <v>4.9997560695115908</v>
      </c>
      <c r="C89" s="14">
        <f>pf.step!F87-ProbeData!$C$2</f>
        <v>8.660136745413638</v>
      </c>
      <c r="D89" s="14">
        <f>pf.step!G87-ProbeData!$D$2</f>
        <v>105.4851440901881</v>
      </c>
      <c r="E89" s="15">
        <f>pf.step!T87-ProbeData!$E$2</f>
        <v>-1.9023901785714285E-2</v>
      </c>
      <c r="F89" s="15">
        <f>pf.step!U87-ProbeData!$F$2</f>
        <v>-1.2070061750000001</v>
      </c>
      <c r="G89" s="15">
        <f>pf.step!V87-ProbeData!$G$2</f>
        <v>3.8005064285714291E-2</v>
      </c>
      <c r="I89" s="16">
        <f>pf.step!H87</f>
        <v>9.9997764576955177</v>
      </c>
      <c r="J89" s="6">
        <f>60</f>
        <v>60</v>
      </c>
    </row>
    <row r="90" spans="1:10" x14ac:dyDescent="0.2">
      <c r="B90" s="14">
        <f>pf.step!E88-ProbeData!$B$2</f>
        <v>5.0001068747116051</v>
      </c>
      <c r="C90" s="14">
        <f>pf.step!F88-ProbeData!$C$2</f>
        <v>8.6602366374802386</v>
      </c>
      <c r="D90" s="14">
        <f>pf.step!G88-ProbeData!$D$2</f>
        <v>100.48499323318805</v>
      </c>
      <c r="E90" s="15">
        <f>pf.step!T88-ProbeData!$E$2</f>
        <v>-8.2289017857142856E-3</v>
      </c>
      <c r="F90" s="15">
        <f>pf.step!U88-ProbeData!$F$2</f>
        <v>-1.2231101750000002</v>
      </c>
      <c r="G90" s="15">
        <f>pf.step!V88-ProbeData!$G$2</f>
        <v>4.1249064285714288E-2</v>
      </c>
      <c r="I90" s="16">
        <f>pf.step!H88</f>
        <v>10.000038368711056</v>
      </c>
      <c r="J90" s="6">
        <f>60</f>
        <v>60</v>
      </c>
    </row>
    <row r="91" spans="1:10" x14ac:dyDescent="0.2">
      <c r="B91" s="14">
        <f>pf.step!E89-ProbeData!$B$2</f>
        <v>4.9999294523116191</v>
      </c>
      <c r="C91" s="14">
        <f>pf.step!F89-ProbeData!$C$2</f>
        <v>8.6604185204136002</v>
      </c>
      <c r="D91" s="14">
        <f>pf.step!G89-ProbeData!$D$2</f>
        <v>95.485064078188088</v>
      </c>
      <c r="E91" s="15">
        <f>pf.step!T89-ProbeData!$E$2</f>
        <v>-9.6390178571428582E-4</v>
      </c>
      <c r="F91" s="15">
        <f>pf.step!U89-ProbeData!$F$2</f>
        <v>-1.2334781750000001</v>
      </c>
      <c r="G91" s="15">
        <f>pf.step!V89-ProbeData!$G$2</f>
        <v>4.4274064285714287E-2</v>
      </c>
      <c r="I91" s="16">
        <f>pf.step!H89</f>
        <v>10.000107173266498</v>
      </c>
      <c r="J91" s="6">
        <f>60</f>
        <v>60</v>
      </c>
    </row>
    <row r="92" spans="1:10" x14ac:dyDescent="0.2">
      <c r="B92" s="14">
        <f>pf.step!E90-ProbeData!$B$2</f>
        <v>4.9998933801115868</v>
      </c>
      <c r="C92" s="14">
        <f>pf.step!F90-ProbeData!$C$2</f>
        <v>8.6600391100135994</v>
      </c>
      <c r="D92" s="14">
        <f>pf.step!G90-ProbeData!$D$2</f>
        <v>90.484949217188046</v>
      </c>
      <c r="E92" s="15">
        <f>pf.step!T90-ProbeData!$E$2</f>
        <v>1.9260982142857142E-3</v>
      </c>
      <c r="F92" s="15">
        <f>pf.step!U90-ProbeData!$F$2</f>
        <v>-1.240975175</v>
      </c>
      <c r="G92" s="15">
        <f>pf.step!V90-ProbeData!$G$2</f>
        <v>4.7553064285714292E-2</v>
      </c>
      <c r="I92" s="16">
        <f>pf.step!H90</f>
        <v>9.9997605571057946</v>
      </c>
      <c r="J92" s="6">
        <f>60</f>
        <v>60</v>
      </c>
    </row>
    <row r="93" spans="1:10" x14ac:dyDescent="0.2">
      <c r="B93" s="14">
        <f>pf.step!E91-ProbeData!$B$2</f>
        <v>4.9999905469115902</v>
      </c>
      <c r="C93" s="14">
        <f>pf.step!F91-ProbeData!$C$2</f>
        <v>8.6601331102136214</v>
      </c>
      <c r="D93" s="14">
        <f>pf.step!G91-ProbeData!$D$2</f>
        <v>85.485097382188087</v>
      </c>
      <c r="E93" s="15">
        <f>pf.step!T91-ProbeData!$E$2</f>
        <v>-1.2290178571428581E-4</v>
      </c>
      <c r="F93" s="15">
        <f>pf.step!U91-ProbeData!$F$2</f>
        <v>-1.2479201750000002</v>
      </c>
      <c r="G93" s="15">
        <f>pf.step!V91-ProbeData!$G$2</f>
        <v>5.1643064285714288E-2</v>
      </c>
      <c r="I93" s="16">
        <f>pf.step!H91</f>
        <v>9.9998905471921802</v>
      </c>
      <c r="J93" s="6">
        <f>60</f>
        <v>60</v>
      </c>
    </row>
    <row r="94" spans="1:10" x14ac:dyDescent="0.2">
      <c r="B94" s="14">
        <f>pf.step!E92-ProbeData!$B$2</f>
        <v>5.0002156223116003</v>
      </c>
      <c r="C94" s="14">
        <f>pf.step!F92-ProbeData!$C$2</f>
        <v>8.6602962846136506</v>
      </c>
      <c r="D94" s="14">
        <f>pf.step!G92-ProbeData!$D$2</f>
        <v>80.485037446188073</v>
      </c>
      <c r="E94" s="15">
        <f>pf.step!T92-ProbeData!$E$2</f>
        <v>-7.8009017857142851E-3</v>
      </c>
      <c r="F94" s="15">
        <f>pf.step!U92-ProbeData!$F$2</f>
        <v>-1.2588421750000001</v>
      </c>
      <c r="G94" s="15">
        <f>pf.step!V92-ProbeData!$G$2</f>
        <v>5.770206428571429E-2</v>
      </c>
      <c r="I94" s="16">
        <f>pf.step!H92</f>
        <v>10.000144399302542</v>
      </c>
      <c r="J94" s="6">
        <f>60</f>
        <v>60</v>
      </c>
    </row>
    <row r="95" spans="1:10" x14ac:dyDescent="0.2">
      <c r="B95" s="14">
        <f>pf.step!E93-ProbeData!$B$2</f>
        <v>4.9999120007116176</v>
      </c>
      <c r="C95" s="14">
        <f>pf.step!F93-ProbeData!$C$2</f>
        <v>8.6602099388136367</v>
      </c>
      <c r="D95" s="14">
        <f>pf.step!G93-ProbeData!$D$2</f>
        <v>75.48503122918811</v>
      </c>
      <c r="E95" s="15">
        <f>pf.step!T93-ProbeData!$E$2</f>
        <v>-1.9004901785714286E-2</v>
      </c>
      <c r="F95" s="15">
        <f>pf.step!U93-ProbeData!$F$2</f>
        <v>-1.2803661750000002</v>
      </c>
      <c r="G95" s="15">
        <f>pf.step!V93-ProbeData!$G$2</f>
        <v>6.6647064285714291E-2</v>
      </c>
      <c r="I95" s="16">
        <f>pf.step!H93</f>
        <v>9.9999178096215644</v>
      </c>
      <c r="J95" s="6">
        <f>60</f>
        <v>60</v>
      </c>
    </row>
    <row r="96" spans="1:10" x14ac:dyDescent="0.2">
      <c r="B96" s="14">
        <f>pf.step!E94-ProbeData!$B$2</f>
        <v>4.9999336251115665</v>
      </c>
      <c r="C96" s="14">
        <f>pf.step!F94-ProbeData!$C$2</f>
        <v>8.6601238804136074</v>
      </c>
      <c r="D96" s="14">
        <f>pf.step!G94-ProbeData!$D$2</f>
        <v>70.485017338188072</v>
      </c>
      <c r="E96" s="15">
        <f>pf.step!T94-ProbeData!$E$2</f>
        <v>-2.4776901785714286E-2</v>
      </c>
      <c r="F96" s="15">
        <f>pf.step!U94-ProbeData!$F$2</f>
        <v>-1.3147581750000001</v>
      </c>
      <c r="G96" s="15">
        <f>pf.step!V94-ProbeData!$G$2</f>
        <v>7.8866064285714285E-2</v>
      </c>
      <c r="I96" s="16">
        <f>pf.step!H94</f>
        <v>9.999854092917122</v>
      </c>
      <c r="J96" s="6">
        <f>60</f>
        <v>60</v>
      </c>
    </row>
    <row r="97" spans="1:10" x14ac:dyDescent="0.2">
      <c r="B97" s="14">
        <f>pf.step!E95-ProbeData!$B$2</f>
        <v>4.999959261911556</v>
      </c>
      <c r="C97" s="14">
        <f>pf.step!F95-ProbeData!$C$2</f>
        <v>8.6603497490136192</v>
      </c>
      <c r="D97" s="14">
        <f>pf.step!G95-ProbeData!$D$2</f>
        <v>65.485073081188091</v>
      </c>
      <c r="E97" s="15">
        <f>pf.step!T95-ProbeData!$E$2</f>
        <v>-1.5255901785714286E-2</v>
      </c>
      <c r="F97" s="15">
        <f>pf.step!U95-ProbeData!$F$2</f>
        <v>-1.3499521750000001</v>
      </c>
      <c r="G97" s="15">
        <f>pf.step!V95-ProbeData!$G$2</f>
        <v>9.2545064285714282E-2</v>
      </c>
      <c r="I97" s="16">
        <f>pf.step!H95</f>
        <v>10.000062519605336</v>
      </c>
      <c r="J97" s="6">
        <f>60</f>
        <v>60</v>
      </c>
    </row>
    <row r="98" spans="1:10" x14ac:dyDescent="0.2">
      <c r="B98" s="14">
        <f>pf.step!E96-ProbeData!$B$2</f>
        <v>5.000024860311612</v>
      </c>
      <c r="C98" s="14">
        <f>pf.step!F96-ProbeData!$C$2</f>
        <v>8.6603794260136056</v>
      </c>
      <c r="D98" s="14">
        <f>pf.step!G96-ProbeData!$D$2</f>
        <v>60.485073154188058</v>
      </c>
      <c r="E98" s="15">
        <f>pf.step!T96-ProbeData!$E$2</f>
        <v>4.7020982142857142E-3</v>
      </c>
      <c r="F98" s="15">
        <f>pf.step!U96-ProbeData!$F$2</f>
        <v>-1.370153175</v>
      </c>
      <c r="G98" s="15">
        <f>pf.step!V96-ProbeData!$G$2</f>
        <v>0.10384706428571429</v>
      </c>
      <c r="I98" s="16">
        <f>pf.step!H96</f>
        <v>10.000121019580408</v>
      </c>
      <c r="J98" s="6">
        <f>60</f>
        <v>60</v>
      </c>
    </row>
    <row r="99" spans="1:10" x14ac:dyDescent="0.2">
      <c r="A99" s="19"/>
      <c r="B99" s="20">
        <f>pf.step!E97-ProbeData!$B$2</f>
        <v>4.9999401441115765</v>
      </c>
      <c r="C99" s="20">
        <f>pf.step!F97-ProbeData!$C$2</f>
        <v>8.6600827882135718</v>
      </c>
      <c r="D99" s="20">
        <f>pf.step!G97-ProbeData!$D$2</f>
        <v>55.485155128188069</v>
      </c>
      <c r="E99" s="21">
        <f>pf.step!T97-ProbeData!$E$2</f>
        <v>2.5647098214285714E-2</v>
      </c>
      <c r="F99" s="21">
        <f>pf.step!U97-ProbeData!$F$2</f>
        <v>-1.373111175</v>
      </c>
      <c r="G99" s="21">
        <f>pf.step!V97-ProbeData!$G$2</f>
        <v>0.10969206428571429</v>
      </c>
      <c r="H99" s="19"/>
      <c r="I99" s="22">
        <f>pf.step!H97</f>
        <v>9.9998217655821975</v>
      </c>
      <c r="J99" s="27">
        <f>60</f>
        <v>60</v>
      </c>
    </row>
    <row r="100" spans="1:10" x14ac:dyDescent="0.2">
      <c r="B100" s="14">
        <f>pf.step!E98-ProbeData!$B$2</f>
        <v>7.5001476721115523</v>
      </c>
      <c r="C100" s="14">
        <f>pf.step!F98-ProbeData!$C$2</f>
        <v>12.990154440213587</v>
      </c>
      <c r="D100" s="14">
        <f>pf.step!G98-ProbeData!$D$2</f>
        <v>55.484850583188063</v>
      </c>
      <c r="E100" s="15">
        <f>pf.step!T98-ProbeData!$E$2</f>
        <v>3.2726098214285716E-2</v>
      </c>
      <c r="F100" s="15">
        <f>pf.step!U98-ProbeData!$F$2</f>
        <v>-1.4597101750000001</v>
      </c>
      <c r="G100" s="15">
        <f>pf.step!V98-ProbeData!$G$2</f>
        <v>0.21062006428571428</v>
      </c>
      <c r="I100" s="16">
        <f>pf.step!H98</f>
        <v>14.999877582303167</v>
      </c>
      <c r="J100" s="6">
        <f>60</f>
        <v>60</v>
      </c>
    </row>
    <row r="101" spans="1:10" x14ac:dyDescent="0.2">
      <c r="B101" s="14">
        <f>pf.step!E99-ProbeData!$B$2</f>
        <v>7.5002323883115878</v>
      </c>
      <c r="C101" s="14">
        <f>pf.step!F99-ProbeData!$C$2</f>
        <v>12.990451078013621</v>
      </c>
      <c r="D101" s="14">
        <f>pf.step!G99-ProbeData!$D$2</f>
        <v>60.484768609188109</v>
      </c>
      <c r="E101" s="15">
        <f>pf.step!T99-ProbeData!$E$2</f>
        <v>1.0640982142857143E-3</v>
      </c>
      <c r="F101" s="15">
        <f>pf.step!U99-ProbeData!$F$2</f>
        <v>-1.459015175</v>
      </c>
      <c r="G101" s="15">
        <f>pf.step!V99-ProbeData!$G$2</f>
        <v>0.2005650642857143</v>
      </c>
      <c r="I101" s="16">
        <f>pf.step!H99</f>
        <v>15.000176835255756</v>
      </c>
      <c r="J101" s="6">
        <f>60</f>
        <v>60</v>
      </c>
    </row>
    <row r="102" spans="1:10" x14ac:dyDescent="0.2">
      <c r="B102" s="14">
        <f>pf.step!E100-ProbeData!$B$2</f>
        <v>7.5001667899115887</v>
      </c>
      <c r="C102" s="14">
        <f>pf.step!F100-ProbeData!$C$2</f>
        <v>12.990421401013577</v>
      </c>
      <c r="D102" s="14">
        <f>pf.step!G100-ProbeData!$D$2</f>
        <v>65.484768536188085</v>
      </c>
      <c r="E102" s="15">
        <f>pf.step!T100-ProbeData!$E$2</f>
        <v>-3.9261901785714287E-2</v>
      </c>
      <c r="F102" s="15">
        <f>pf.step!U100-ProbeData!$F$2</f>
        <v>-1.4296551750000002</v>
      </c>
      <c r="G102" s="15">
        <f>pf.step!V100-ProbeData!$G$2</f>
        <v>0.17343406428571428</v>
      </c>
      <c r="I102" s="16">
        <f>pf.step!H100</f>
        <v>15.000118334613374</v>
      </c>
      <c r="J102" s="6">
        <f>60</f>
        <v>60</v>
      </c>
    </row>
    <row r="103" spans="1:10" x14ac:dyDescent="0.2">
      <c r="B103" s="14">
        <f>pf.step!E101-ProbeData!$B$2</f>
        <v>7.5001411531115991</v>
      </c>
      <c r="C103" s="14">
        <f>pf.step!F101-ProbeData!$C$2</f>
        <v>12.990195532413622</v>
      </c>
      <c r="D103" s="14">
        <f>pf.step!G101-ProbeData!$D$2</f>
        <v>70.484712793188066</v>
      </c>
      <c r="E103" s="15">
        <f>pf.step!T101-ProbeData!$E$2</f>
        <v>-6.1852901785714287E-2</v>
      </c>
      <c r="F103" s="15">
        <f>pf.step!U101-ProbeData!$F$2</f>
        <v>-1.358336175</v>
      </c>
      <c r="G103" s="15">
        <f>pf.step!V101-ProbeData!$G$2</f>
        <v>0.14113806428571429</v>
      </c>
      <c r="I103" s="16">
        <f>pf.step!H101</f>
        <v>14.999909909294022</v>
      </c>
      <c r="J103" s="6">
        <f>60</f>
        <v>60</v>
      </c>
    </row>
    <row r="104" spans="1:10" x14ac:dyDescent="0.2">
      <c r="B104" s="14">
        <f>pf.step!E102-ProbeData!$B$2</f>
        <v>7.5001195287115934</v>
      </c>
      <c r="C104" s="14">
        <f>pf.step!F102-ProbeData!$C$2</f>
        <v>12.990281590813652</v>
      </c>
      <c r="D104" s="14">
        <f>pf.step!G102-ProbeData!$D$2</f>
        <v>75.484726684188047</v>
      </c>
      <c r="E104" s="15">
        <f>pf.step!T102-ProbeData!$E$2</f>
        <v>-3.9804901785714282E-2</v>
      </c>
      <c r="F104" s="15">
        <f>pf.step!U102-ProbeData!$F$2</f>
        <v>-1.298965175</v>
      </c>
      <c r="G104" s="15">
        <f>pf.step!V102-ProbeData!$G$2</f>
        <v>0.11482606428571429</v>
      </c>
      <c r="I104" s="16">
        <f>pf.step!H102</f>
        <v>14.999973625096581</v>
      </c>
      <c r="J104" s="6">
        <f>60</f>
        <v>60</v>
      </c>
    </row>
    <row r="105" spans="1:10" x14ac:dyDescent="0.2">
      <c r="B105" s="14">
        <f>pf.step!E103-ProbeData!$B$2</f>
        <v>7.499923150311588</v>
      </c>
      <c r="C105" s="14">
        <f>pf.step!F103-ProbeData!$C$2</f>
        <v>12.990367936613609</v>
      </c>
      <c r="D105" s="14">
        <f>pf.step!G103-ProbeData!$D$2</f>
        <v>80.484732901188067</v>
      </c>
      <c r="E105" s="15">
        <f>pf.step!T103-ProbeData!$E$2</f>
        <v>-1.4412901785714286E-2</v>
      </c>
      <c r="F105" s="15">
        <f>pf.step!U103-ProbeData!$F$2</f>
        <v>-1.2765331750000002</v>
      </c>
      <c r="G105" s="15">
        <f>pf.step!V103-ProbeData!$G$2</f>
        <v>9.6128064285714285E-2</v>
      </c>
      <c r="I105" s="16">
        <f>pf.step!H103</f>
        <v>14.999950212889996</v>
      </c>
      <c r="J105" s="6">
        <f>60</f>
        <v>60</v>
      </c>
    </row>
    <row r="106" spans="1:10" x14ac:dyDescent="0.2">
      <c r="B106" s="14">
        <f>pf.step!E104-ProbeData!$B$2</f>
        <v>7.5001980749116228</v>
      </c>
      <c r="C106" s="14">
        <f>pf.step!F104-ProbeData!$C$2</f>
        <v>12.99020476221358</v>
      </c>
      <c r="D106" s="14">
        <f>pf.step!G104-ProbeData!$D$2</f>
        <v>85.484792837188081</v>
      </c>
      <c r="E106" s="15">
        <f>pf.step!T104-ProbeData!$E$2</f>
        <v>-1.7519017857142857E-3</v>
      </c>
      <c r="F106" s="15">
        <f>pf.step!U104-ProbeData!$F$2</f>
        <v>-1.270702175</v>
      </c>
      <c r="G106" s="15">
        <f>pf.step!V104-ProbeData!$G$2</f>
        <v>8.5055064285714285E-2</v>
      </c>
      <c r="I106" s="16">
        <f>pf.step!H104</f>
        <v>14.999946364142252</v>
      </c>
      <c r="J106" s="6">
        <f>60</f>
        <v>60</v>
      </c>
    </row>
    <row r="107" spans="1:10" x14ac:dyDescent="0.2">
      <c r="B107" s="14">
        <f>pf.step!E105-ProbeData!$B$2</f>
        <v>7.5001009081116194</v>
      </c>
      <c r="C107" s="14">
        <f>pf.step!F105-ProbeData!$C$2</f>
        <v>12.990610762013603</v>
      </c>
      <c r="D107" s="14">
        <f>pf.step!G105-ProbeData!$D$2</f>
        <v>90.485144672188085</v>
      </c>
      <c r="E107" s="15">
        <f>pf.step!T105-ProbeData!$E$2</f>
        <v>4.5109821428571421E-4</v>
      </c>
      <c r="F107" s="15">
        <f>pf.step!U105-ProbeData!$F$2</f>
        <v>-1.267933175</v>
      </c>
      <c r="G107" s="15">
        <f>pf.step!V105-ProbeData!$G$2</f>
        <v>7.7989064285714282E-2</v>
      </c>
      <c r="I107" s="16">
        <f>pf.step!H105</f>
        <v>15.000249384660256</v>
      </c>
      <c r="J107" s="6">
        <f>60</f>
        <v>60</v>
      </c>
    </row>
    <row r="108" spans="1:10" x14ac:dyDescent="0.2">
      <c r="B108" s="14">
        <f>pf.step!E106-ProbeData!$B$2</f>
        <v>7.5001369803115949</v>
      </c>
      <c r="C108" s="14">
        <f>pf.step!F106-ProbeData!$C$2</f>
        <v>12.990490172413615</v>
      </c>
      <c r="D108" s="14">
        <f>pf.step!G106-ProbeData!$D$2</f>
        <v>95.484759533188083</v>
      </c>
      <c r="E108" s="15">
        <f>pf.step!T106-ProbeData!$E$2</f>
        <v>-4.7429017857142861E-3</v>
      </c>
      <c r="F108" s="15">
        <f>pf.step!U106-ProbeData!$F$2</f>
        <v>-1.2648551750000001</v>
      </c>
      <c r="G108" s="15">
        <f>pf.step!V106-ProbeData!$G$2</f>
        <v>7.2247064285714285E-2</v>
      </c>
      <c r="I108" s="16">
        <f>pf.step!H106</f>
        <v>15.000162987214914</v>
      </c>
      <c r="J108" s="6">
        <f>60</f>
        <v>60</v>
      </c>
    </row>
    <row r="109" spans="1:10" x14ac:dyDescent="0.2">
      <c r="B109" s="14">
        <f>pf.step!E107-ProbeData!$B$2</f>
        <v>7.4998144027115927</v>
      </c>
      <c r="C109" s="14">
        <f>pf.step!F107-ProbeData!$C$2</f>
        <v>12.990308289480197</v>
      </c>
      <c r="D109" s="14">
        <f>pf.step!G107-ProbeData!$D$2</f>
        <v>100.48518868818809</v>
      </c>
      <c r="E109" s="15">
        <f>pf.step!T107-ProbeData!$E$2</f>
        <v>-1.6250901785714283E-2</v>
      </c>
      <c r="F109" s="15">
        <f>pf.step!U107-ProbeData!$F$2</f>
        <v>-1.257666175</v>
      </c>
      <c r="G109" s="15">
        <f>pf.step!V107-ProbeData!$G$2</f>
        <v>6.6438064285714291E-2</v>
      </c>
      <c r="I109" s="16">
        <f>pf.step!H107</f>
        <v>14.999844183552646</v>
      </c>
      <c r="J109" s="6">
        <f>60</f>
        <v>60</v>
      </c>
    </row>
    <row r="110" spans="1:10" x14ac:dyDescent="0.2">
      <c r="B110" s="14">
        <f>pf.step!E108-ProbeData!$B$2</f>
        <v>7.4999635975115666</v>
      </c>
      <c r="C110" s="14">
        <f>pf.step!F108-ProbeData!$C$2</f>
        <v>12.990208397413653</v>
      </c>
      <c r="D110" s="14">
        <f>pf.step!G108-ProbeData!$D$2</f>
        <v>105.48483954518804</v>
      </c>
      <c r="E110" s="15">
        <f>pf.step!T108-ProbeData!$E$2</f>
        <v>-3.3746901785714288E-2</v>
      </c>
      <c r="F110" s="15">
        <f>pf.step!U108-ProbeData!$F$2</f>
        <v>-1.2431711750000001</v>
      </c>
      <c r="G110" s="15">
        <f>pf.step!V108-ProbeData!$G$2</f>
        <v>6.0122064285714288E-2</v>
      </c>
      <c r="I110" s="16">
        <f>pf.step!H108</f>
        <v>14.999832271470066</v>
      </c>
      <c r="J110" s="6">
        <f>60</f>
        <v>60</v>
      </c>
    </row>
    <row r="111" spans="1:10" ht="16" thickBot="1" x14ac:dyDescent="0.25">
      <c r="A111" s="23"/>
      <c r="B111" s="24">
        <f>pf.step!E109-ProbeData!$B$2</f>
        <v>7.5000072651116056</v>
      </c>
      <c r="C111" s="24">
        <f>pf.step!F109-ProbeData!$C$2</f>
        <v>12.990527551813614</v>
      </c>
      <c r="D111" s="24">
        <f>pf.step!G109-ProbeData!$D$2</f>
        <v>110.48471159018811</v>
      </c>
      <c r="E111" s="25">
        <f>pf.step!T109-ProbeData!$E$2</f>
        <v>-5.5890901785714285E-2</v>
      </c>
      <c r="F111" s="25">
        <f>pf.step!U109-ProbeData!$F$2</f>
        <v>-1.2181641750000001</v>
      </c>
      <c r="G111" s="25">
        <f>pf.step!V109-ProbeData!$G$2</f>
        <v>5.3052064285714289E-2</v>
      </c>
      <c r="H111" s="23"/>
      <c r="I111" s="26">
        <f>pf.step!H109</f>
        <v>15.000130501137498</v>
      </c>
      <c r="J111" s="28">
        <f>60</f>
        <v>60</v>
      </c>
    </row>
    <row r="112" spans="1:10" x14ac:dyDescent="0.2">
      <c r="B112" s="14">
        <f>pf.step!E110-ProbeData!$B$2</f>
        <v>-5.9967888375922485E-5</v>
      </c>
      <c r="C112" s="14">
        <f>pf.step!F110-ProbeData!$C$2</f>
        <v>5.0001673560136055</v>
      </c>
      <c r="D112" s="14">
        <f>pf.step!G110-ProbeData!$D$2</f>
        <v>55.48470803898806</v>
      </c>
      <c r="E112" s="15">
        <f>pf.step!T110-ProbeData!$E$2</f>
        <v>2.0360098214285714E-2</v>
      </c>
      <c r="F112" s="15">
        <f>pf.step!U110-ProbeData!$F$2</f>
        <v>-1.338058175</v>
      </c>
      <c r="G112" s="15">
        <f>pf.step!V110-ProbeData!$G$2</f>
        <v>3.1398064285714289E-2</v>
      </c>
      <c r="I112" s="16">
        <f>pf.step!H110</f>
        <v>5.0001673563732085</v>
      </c>
      <c r="J112" s="6">
        <f>90</f>
        <v>90</v>
      </c>
    </row>
    <row r="113" spans="1:10" x14ac:dyDescent="0.2">
      <c r="B113" s="14">
        <f>pf.step!E111-ProbeData!$B$2</f>
        <v>2.4748311602706963E-5</v>
      </c>
      <c r="C113" s="14">
        <f>pf.step!F111-ProbeData!$C$2</f>
        <v>4.9999639938136511</v>
      </c>
      <c r="D113" s="14">
        <f>pf.step!G111-ProbeData!$D$2</f>
        <v>60.485626064988082</v>
      </c>
      <c r="E113" s="15">
        <f>pf.step!T111-ProbeData!$E$2</f>
        <v>7.8140982142857144E-3</v>
      </c>
      <c r="F113" s="15">
        <f>pf.step!U111-ProbeData!$F$2</f>
        <v>-1.335194175</v>
      </c>
      <c r="G113" s="15">
        <f>pf.step!V111-ProbeData!$G$2</f>
        <v>2.9417064285714285E-2</v>
      </c>
      <c r="I113" s="16">
        <f>pf.step!H111</f>
        <v>4.999963993874899</v>
      </c>
      <c r="J113" s="6">
        <f>90</f>
        <v>90</v>
      </c>
    </row>
    <row r="114" spans="1:10" x14ac:dyDescent="0.2">
      <c r="B114" s="14">
        <f>pf.step!E112-ProbeData!$B$2</f>
        <v>-4.0850088396382489E-5</v>
      </c>
      <c r="C114" s="14">
        <f>pf.step!F112-ProbeData!$C$2</f>
        <v>4.9999343168136079</v>
      </c>
      <c r="D114" s="14">
        <f>pf.step!G112-ProbeData!$D$2</f>
        <v>65.48512599198807</v>
      </c>
      <c r="E114" s="15">
        <f>pf.step!T112-ProbeData!$E$2</f>
        <v>-2.7219017857142858E-3</v>
      </c>
      <c r="F114" s="15">
        <f>pf.step!U112-ProbeData!$F$2</f>
        <v>-1.319391175</v>
      </c>
      <c r="G114" s="15">
        <f>pf.step!V112-ProbeData!$G$2</f>
        <v>2.7404064285714284E-2</v>
      </c>
      <c r="I114" s="16">
        <f>pf.step!H112</f>
        <v>4.9999343169804833</v>
      </c>
      <c r="J114" s="6">
        <f>90</f>
        <v>90</v>
      </c>
    </row>
    <row r="115" spans="1:10" x14ac:dyDescent="0.2">
      <c r="B115" s="14">
        <f>pf.step!E113-ProbeData!$B$2</f>
        <v>-6.6486888385952625E-5</v>
      </c>
      <c r="C115" s="14">
        <f>pf.step!F113-ProbeData!$C$2</f>
        <v>5.0002084482136411</v>
      </c>
      <c r="D115" s="14">
        <f>pf.step!G113-ProbeData!$D$2</f>
        <v>70.485070248988052</v>
      </c>
      <c r="E115" s="15">
        <f>pf.step!T113-ProbeData!$E$2</f>
        <v>-7.5999017857142862E-3</v>
      </c>
      <c r="F115" s="15">
        <f>pf.step!U113-ProbeData!$F$2</f>
        <v>-1.2951281750000001</v>
      </c>
      <c r="G115" s="15">
        <f>pf.step!V113-ProbeData!$G$2</f>
        <v>2.5388064285714284E-2</v>
      </c>
      <c r="I115" s="16">
        <f>pf.step!H113</f>
        <v>5.0002084486556733</v>
      </c>
      <c r="J115" s="6">
        <f>90</f>
        <v>90</v>
      </c>
    </row>
    <row r="116" spans="1:10" x14ac:dyDescent="0.2">
      <c r="B116" s="14">
        <f>pf.step!E114-ProbeData!$B$2</f>
        <v>-8.8111288391701237E-5</v>
      </c>
      <c r="C116" s="14">
        <f>pf.step!F114-ProbeData!$C$2</f>
        <v>4.9997945066136253</v>
      </c>
      <c r="D116" s="14">
        <f>pf.step!G114-ProbeData!$D$2</f>
        <v>75.485084139988032</v>
      </c>
      <c r="E116" s="15">
        <f>pf.step!T114-ProbeData!$E$2</f>
        <v>-5.4009017857142858E-3</v>
      </c>
      <c r="F116" s="15">
        <f>pf.step!U114-ProbeData!$F$2</f>
        <v>-1.2700391750000002</v>
      </c>
      <c r="G116" s="15">
        <f>pf.step!V114-ProbeData!$G$2</f>
        <v>2.3505064285714285E-2</v>
      </c>
      <c r="I116" s="16">
        <f>pf.step!H114</f>
        <v>4.9997945073900176</v>
      </c>
      <c r="J116" s="6">
        <f>90</f>
        <v>90</v>
      </c>
    </row>
    <row r="117" spans="1:10" x14ac:dyDescent="0.2">
      <c r="B117" s="14">
        <f>pf.step!E115-ProbeData!$B$2</f>
        <v>2.155103115910606E-4</v>
      </c>
      <c r="C117" s="14">
        <f>pf.step!F115-ProbeData!$C$2</f>
        <v>4.9998808524136393</v>
      </c>
      <c r="D117" s="14">
        <f>pf.step!G115-ProbeData!$D$2</f>
        <v>80.485090356988053</v>
      </c>
      <c r="E117" s="15">
        <f>pf.step!T115-ProbeData!$E$2</f>
        <v>-1.4901785714285814E-5</v>
      </c>
      <c r="F117" s="15">
        <f>pf.step!U115-ProbeData!$F$2</f>
        <v>-1.2504521750000002</v>
      </c>
      <c r="G117" s="15">
        <f>pf.step!V115-ProbeData!$G$2</f>
        <v>2.1917064285714286E-2</v>
      </c>
      <c r="I117" s="16">
        <f>pf.step!H115</f>
        <v>4.9998808570582192</v>
      </c>
      <c r="J117" s="6">
        <f>90</f>
        <v>90</v>
      </c>
    </row>
    <row r="118" spans="1:10" x14ac:dyDescent="0.2">
      <c r="B118" s="14">
        <f>pf.step!E116-ProbeData!$B$2</f>
        <v>-9.5650883622511174E-6</v>
      </c>
      <c r="C118" s="14">
        <f>pf.step!F116-ProbeData!$C$2</f>
        <v>5.0002176780136551</v>
      </c>
      <c r="D118" s="14">
        <f>pf.step!G116-ProbeData!$D$2</f>
        <v>85.485150292988067</v>
      </c>
      <c r="E118" s="15">
        <f>pf.step!T116-ProbeData!$E$2</f>
        <v>4.2390982142857143E-3</v>
      </c>
      <c r="F118" s="15">
        <f>pf.step!U116-ProbeData!$F$2</f>
        <v>-1.2376831750000001</v>
      </c>
      <c r="G118" s="15">
        <f>pf.step!V116-ProbeData!$G$2</f>
        <v>2.0596064285714286E-2</v>
      </c>
      <c r="I118" s="16">
        <f>pf.step!H116</f>
        <v>5.0002176780228034</v>
      </c>
      <c r="J118" s="6">
        <f>90</f>
        <v>90</v>
      </c>
    </row>
    <row r="119" spans="1:10" x14ac:dyDescent="0.2">
      <c r="B119" s="14">
        <f>pf.step!E117-ProbeData!$B$2</f>
        <v>-1.0673188836562986E-4</v>
      </c>
      <c r="C119" s="14">
        <f>pf.step!F117-ProbeData!$C$2</f>
        <v>5.0001236778135763</v>
      </c>
      <c r="D119" s="14">
        <f>pf.step!G117-ProbeData!$D$2</f>
        <v>90.485002127988082</v>
      </c>
      <c r="E119" s="15">
        <f>pf.step!T117-ProbeData!$E$2</f>
        <v>5.7800982142857142E-3</v>
      </c>
      <c r="F119" s="15">
        <f>pf.step!U117-ProbeData!$F$2</f>
        <v>-1.2280531750000001</v>
      </c>
      <c r="G119" s="15">
        <f>pf.step!V117-ProbeData!$G$2</f>
        <v>1.9452064285714284E-2</v>
      </c>
      <c r="I119" s="16">
        <f>pf.step!H117</f>
        <v>5.0001236789527175</v>
      </c>
      <c r="J119" s="6">
        <f>90</f>
        <v>90</v>
      </c>
    </row>
    <row r="120" spans="1:10" x14ac:dyDescent="0.2">
      <c r="B120" s="14">
        <f>pf.step!E118-ProbeData!$B$2</f>
        <v>-7.0659688390151132E-5</v>
      </c>
      <c r="C120" s="14">
        <f>pf.step!F118-ProbeData!$C$2</f>
        <v>5.0000030882135889</v>
      </c>
      <c r="D120" s="14">
        <f>pf.step!G118-ProbeData!$D$2</f>
        <v>95.485116988988068</v>
      </c>
      <c r="E120" s="15">
        <f>pf.step!T118-ProbeData!$E$2</f>
        <v>4.3760982142857143E-3</v>
      </c>
      <c r="F120" s="15">
        <f>pf.step!U118-ProbeData!$F$2</f>
        <v>-1.218637175</v>
      </c>
      <c r="G120" s="15">
        <f>pf.step!V118-ProbeData!$G$2</f>
        <v>1.8485064285714285E-2</v>
      </c>
      <c r="I120" s="16">
        <f>pf.step!H118</f>
        <v>5.0000030887128677</v>
      </c>
      <c r="J120" s="6">
        <f>90</f>
        <v>90</v>
      </c>
    </row>
    <row r="121" spans="1:10" x14ac:dyDescent="0.2">
      <c r="B121" s="14">
        <f>pf.step!E119-ProbeData!$B$2</f>
        <v>1.0676271159582029E-4</v>
      </c>
      <c r="C121" s="14">
        <f>pf.step!F119-ProbeData!$C$2</f>
        <v>4.9998212052802273</v>
      </c>
      <c r="D121" s="14">
        <f>pf.step!G119-ProbeData!$D$2</f>
        <v>100.48504614398809</v>
      </c>
      <c r="E121" s="15">
        <f>pf.step!T119-ProbeData!$E$2</f>
        <v>4.550982142857142E-4</v>
      </c>
      <c r="F121" s="15">
        <f>pf.step!U119-ProbeData!$F$2</f>
        <v>-1.2065491750000001</v>
      </c>
      <c r="G121" s="15">
        <f>pf.step!V119-ProbeData!$G$2</f>
        <v>1.7691064285714285E-2</v>
      </c>
      <c r="I121" s="16">
        <f>pf.step!H119</f>
        <v>4.999821206420096</v>
      </c>
      <c r="J121" s="6">
        <f>90</f>
        <v>90</v>
      </c>
    </row>
    <row r="122" spans="1:10" x14ac:dyDescent="0.2">
      <c r="B122" s="14">
        <f>pf.step!E120-ProbeData!$B$2</f>
        <v>-2.440424884184722E-4</v>
      </c>
      <c r="C122" s="14">
        <f>pf.step!F120-ProbeData!$C$2</f>
        <v>5.0002213132136148</v>
      </c>
      <c r="D122" s="14">
        <f>pf.step!G120-ProbeData!$D$2</f>
        <v>105.48519700098808</v>
      </c>
      <c r="E122" s="15">
        <f>pf.step!T120-ProbeData!$E$2</f>
        <v>-5.4779017857142856E-3</v>
      </c>
      <c r="F122" s="15">
        <f>pf.step!U120-ProbeData!$F$2</f>
        <v>-1.189225175</v>
      </c>
      <c r="G122" s="15">
        <f>pf.step!V120-ProbeData!$G$2</f>
        <v>1.7092064285714286E-2</v>
      </c>
      <c r="I122" s="16">
        <f>pf.step!H120</f>
        <v>5.0002213191690243</v>
      </c>
      <c r="J122" s="6">
        <f>90</f>
        <v>90</v>
      </c>
    </row>
    <row r="123" spans="1:10" x14ac:dyDescent="0.2">
      <c r="A123" s="19"/>
      <c r="B123" s="20">
        <f>pf.step!E121-ProbeData!$B$2</f>
        <v>-2.0037488837942874E-4</v>
      </c>
      <c r="C123" s="20">
        <f>pf.step!F121-ProbeData!$C$2</f>
        <v>5.0000404676136441</v>
      </c>
      <c r="D123" s="20">
        <f>pf.step!G121-ProbeData!$D$2</f>
        <v>110.4850690459881</v>
      </c>
      <c r="E123" s="21">
        <f>pf.step!T121-ProbeData!$E$2</f>
        <v>-1.2454901785714284E-2</v>
      </c>
      <c r="F123" s="21">
        <f>pf.step!U121-ProbeData!$F$2</f>
        <v>-1.1657801750000001</v>
      </c>
      <c r="G123" s="21">
        <f>pf.step!V121-ProbeData!$G$2</f>
        <v>1.6631064285714287E-2</v>
      </c>
      <c r="H123" s="19"/>
      <c r="I123" s="22">
        <f>pf.step!H121</f>
        <v>5.0000404716286209</v>
      </c>
      <c r="J123" s="27">
        <f>90</f>
        <v>90</v>
      </c>
    </row>
    <row r="124" spans="1:10" x14ac:dyDescent="0.2">
      <c r="B124" s="14">
        <f>pf.step!E122-ProbeData!$B$2</f>
        <v>-2.0037488837942874E-4</v>
      </c>
      <c r="C124" s="14">
        <f>pf.step!F122-ProbeData!$C$2</f>
        <v>9.9999077666136031</v>
      </c>
      <c r="D124" s="14">
        <f>pf.step!G122-ProbeData!$D$2</f>
        <v>110.4850690459881</v>
      </c>
      <c r="E124" s="15">
        <f>pf.step!T122-ProbeData!$E$2</f>
        <v>-4.1040901785714283E-2</v>
      </c>
      <c r="F124" s="15">
        <f>pf.step!U122-ProbeData!$F$2</f>
        <v>-1.1933591750000001</v>
      </c>
      <c r="G124" s="15">
        <f>pf.step!V122-ProbeData!$G$2</f>
        <v>1.4543064285714285E-2</v>
      </c>
      <c r="I124" s="16">
        <f>pf.step!H122</f>
        <v>9.9999077686211262</v>
      </c>
      <c r="J124" s="6">
        <f>90</f>
        <v>90</v>
      </c>
    </row>
    <row r="125" spans="1:10" x14ac:dyDescent="0.2">
      <c r="B125" s="14">
        <f>pf.step!E123-ProbeData!$B$2</f>
        <v>-2.440424884184722E-4</v>
      </c>
      <c r="C125" s="14">
        <f>pf.step!F123-ProbeData!$C$2</f>
        <v>10.000088612213574</v>
      </c>
      <c r="D125" s="14">
        <f>pf.step!G123-ProbeData!$D$2</f>
        <v>105.48519700098808</v>
      </c>
      <c r="E125" s="15">
        <f>pf.step!T123-ProbeData!$E$2</f>
        <v>-2.5952901785714286E-2</v>
      </c>
      <c r="F125" s="15">
        <f>pf.step!U123-ProbeData!$F$2</f>
        <v>-1.2190901750000001</v>
      </c>
      <c r="G125" s="15">
        <f>pf.step!V123-ProbeData!$G$2</f>
        <v>1.4878064285714285E-2</v>
      </c>
      <c r="I125" s="16">
        <f>pf.step!H123</f>
        <v>10.000088615191384</v>
      </c>
      <c r="J125" s="6">
        <f>90</f>
        <v>90</v>
      </c>
    </row>
    <row r="126" spans="1:10" x14ac:dyDescent="0.2">
      <c r="B126" s="14">
        <f>pf.step!E124-ProbeData!$B$2</f>
        <v>1.0676271159582029E-4</v>
      </c>
      <c r="C126" s="14">
        <f>pf.step!F124-ProbeData!$C$2</f>
        <v>10.000188504280231</v>
      </c>
      <c r="D126" s="14">
        <f>pf.step!G124-ProbeData!$D$2</f>
        <v>100.48504614398809</v>
      </c>
      <c r="E126" s="15">
        <f>pf.step!T124-ProbeData!$E$2</f>
        <v>-1.3387901785714286E-2</v>
      </c>
      <c r="F126" s="15">
        <f>pf.step!U124-ProbeData!$F$2</f>
        <v>-1.2358231750000002</v>
      </c>
      <c r="G126" s="15">
        <f>pf.step!V124-ProbeData!$G$2</f>
        <v>1.5557064285714284E-2</v>
      </c>
      <c r="I126" s="16">
        <f>pf.step!H124</f>
        <v>10.000188504850135</v>
      </c>
      <c r="J126" s="6">
        <f>90</f>
        <v>90</v>
      </c>
    </row>
    <row r="127" spans="1:10" x14ac:dyDescent="0.2">
      <c r="B127" s="14">
        <f>pf.step!E125-ProbeData!$B$2</f>
        <v>-7.0659688390151132E-5</v>
      </c>
      <c r="C127" s="14">
        <f>pf.step!F125-ProbeData!$C$2</f>
        <v>9.9998703872136048</v>
      </c>
      <c r="D127" s="14">
        <f>pf.step!G125-ProbeData!$D$2</f>
        <v>95.485116988988068</v>
      </c>
      <c r="E127" s="15">
        <f>pf.step!T125-ProbeData!$E$2</f>
        <v>-5.0619017857142859E-3</v>
      </c>
      <c r="F127" s="15">
        <f>pf.step!U125-ProbeData!$F$2</f>
        <v>-1.2461741750000002</v>
      </c>
      <c r="G127" s="15">
        <f>pf.step!V125-ProbeData!$G$2</f>
        <v>1.6389064285714284E-2</v>
      </c>
      <c r="I127" s="16">
        <f>pf.step!H125</f>
        <v>9.9998703874632469</v>
      </c>
      <c r="J127" s="6">
        <f>90</f>
        <v>90</v>
      </c>
    </row>
    <row r="128" spans="1:10" x14ac:dyDescent="0.2">
      <c r="B128" s="14">
        <f>pf.step!E126-ProbeData!$B$2</f>
        <v>-1.0673188836562986E-4</v>
      </c>
      <c r="C128" s="14">
        <f>pf.step!F126-ProbeData!$C$2</f>
        <v>9.999990976813649</v>
      </c>
      <c r="D128" s="14">
        <f>pf.step!G126-ProbeData!$D$2</f>
        <v>90.485002127988082</v>
      </c>
      <c r="E128" s="15">
        <f>pf.step!T126-ProbeData!$E$2</f>
        <v>-2.0039017857142859E-3</v>
      </c>
      <c r="F128" s="15">
        <f>pf.step!U126-ProbeData!$F$2</f>
        <v>-1.2536611750000002</v>
      </c>
      <c r="G128" s="15">
        <f>pf.step!V126-ProbeData!$G$2</f>
        <v>1.7669064285714284E-2</v>
      </c>
      <c r="I128" s="16">
        <f>pf.step!H126</f>
        <v>9.9999909773832343</v>
      </c>
      <c r="J128" s="6">
        <f>90</f>
        <v>90</v>
      </c>
    </row>
    <row r="129" spans="1:10" x14ac:dyDescent="0.2">
      <c r="B129" s="14">
        <f>pf.step!E127-ProbeData!$B$2</f>
        <v>-9.5650883622511174E-6</v>
      </c>
      <c r="C129" s="14">
        <f>pf.step!F127-ProbeData!$C$2</f>
        <v>10.000084977013614</v>
      </c>
      <c r="D129" s="14">
        <f>pf.step!G127-ProbeData!$D$2</f>
        <v>85.485150292988067</v>
      </c>
      <c r="E129" s="15">
        <f>pf.step!T127-ProbeData!$E$2</f>
        <v>-5.3479017857142857E-3</v>
      </c>
      <c r="F129" s="15">
        <f>pf.step!U127-ProbeData!$F$2</f>
        <v>-1.2611361750000001</v>
      </c>
      <c r="G129" s="15">
        <f>pf.step!V127-ProbeData!$G$2</f>
        <v>1.9033064285714284E-2</v>
      </c>
      <c r="I129" s="16">
        <f>pf.step!H127</f>
        <v>10.000084977018188</v>
      </c>
      <c r="J129" s="6">
        <f>90</f>
        <v>90</v>
      </c>
    </row>
    <row r="130" spans="1:10" x14ac:dyDescent="0.2">
      <c r="B130" s="14">
        <f>pf.step!E128-ProbeData!$B$2</f>
        <v>2.155103115910606E-4</v>
      </c>
      <c r="C130" s="14">
        <f>pf.step!F128-ProbeData!$C$2</f>
        <v>10.000248151413587</v>
      </c>
      <c r="D130" s="14">
        <f>pf.step!G128-ProbeData!$D$2</f>
        <v>80.485090356988053</v>
      </c>
      <c r="E130" s="15">
        <f>pf.step!T128-ProbeData!$E$2</f>
        <v>-1.6479901785714283E-2</v>
      </c>
      <c r="F130" s="15">
        <f>pf.step!U128-ProbeData!$F$2</f>
        <v>-1.2733431750000002</v>
      </c>
      <c r="G130" s="15">
        <f>pf.step!V128-ProbeData!$G$2</f>
        <v>2.0566064285714284E-2</v>
      </c>
      <c r="I130" s="16">
        <f>pf.step!H128</f>
        <v>10.000248153735765</v>
      </c>
      <c r="J130" s="6">
        <f>90</f>
        <v>90</v>
      </c>
    </row>
    <row r="131" spans="1:10" x14ac:dyDescent="0.2">
      <c r="B131" s="14">
        <f>pf.step!E129-ProbeData!$B$2</f>
        <v>-8.8111288391701237E-5</v>
      </c>
      <c r="C131" s="14">
        <f>pf.step!F129-ProbeData!$C$2</f>
        <v>10.000161805613629</v>
      </c>
      <c r="D131" s="14">
        <f>pf.step!G129-ProbeData!$D$2</f>
        <v>75.485084139988032</v>
      </c>
      <c r="E131" s="15">
        <f>pf.step!T129-ProbeData!$E$2</f>
        <v>-3.3324901785714282E-2</v>
      </c>
      <c r="F131" s="15">
        <f>pf.step!U129-ProbeData!$F$2</f>
        <v>-1.299159175</v>
      </c>
      <c r="G131" s="15">
        <f>pf.step!V129-ProbeData!$G$2</f>
        <v>2.2531064285714286E-2</v>
      </c>
      <c r="I131" s="16">
        <f>pf.step!H129</f>
        <v>10.000161806001802</v>
      </c>
      <c r="J131" s="6">
        <f>90</f>
        <v>90</v>
      </c>
    </row>
    <row r="132" spans="1:10" x14ac:dyDescent="0.2">
      <c r="B132" s="14">
        <f>pf.step!E130-ProbeData!$B$2</f>
        <v>-6.6486888385952625E-5</v>
      </c>
      <c r="C132" s="14">
        <f>pf.step!F130-ProbeData!$C$2</f>
        <v>10.0000757472136</v>
      </c>
      <c r="D132" s="14">
        <f>pf.step!G130-ProbeData!$D$2</f>
        <v>70.485070248988052</v>
      </c>
      <c r="E132" s="15">
        <f>pf.step!T130-ProbeData!$E$2</f>
        <v>-4.3723901785714288E-2</v>
      </c>
      <c r="F132" s="15">
        <f>pf.step!U130-ProbeData!$F$2</f>
        <v>-1.3428861750000001</v>
      </c>
      <c r="G132" s="15">
        <f>pf.step!V130-ProbeData!$G$2</f>
        <v>2.4698064285714284E-2</v>
      </c>
      <c r="I132" s="16">
        <f>pf.step!H130</f>
        <v>10.000075747434623</v>
      </c>
      <c r="J132" s="6">
        <f>90</f>
        <v>90</v>
      </c>
    </row>
    <row r="133" spans="1:10" x14ac:dyDescent="0.2">
      <c r="B133" s="14">
        <f>pf.step!E131-ProbeData!$B$2</f>
        <v>-4.0850088396382489E-5</v>
      </c>
      <c r="C133" s="14">
        <f>pf.step!F131-ProbeData!$C$2</f>
        <v>9.9998016158136238</v>
      </c>
      <c r="D133" s="14">
        <f>pf.step!G131-ProbeData!$D$2</f>
        <v>65.48512599198807</v>
      </c>
      <c r="E133" s="15">
        <f>pf.step!T131-ProbeData!$E$2</f>
        <v>-3.1907901785714288E-2</v>
      </c>
      <c r="F133" s="15">
        <f>pf.step!U131-ProbeData!$F$2</f>
        <v>-1.3904251750000001</v>
      </c>
      <c r="G133" s="15">
        <f>pf.step!V131-ProbeData!$G$2</f>
        <v>2.7582064285714285E-2</v>
      </c>
      <c r="I133" s="16">
        <f>pf.step!H131</f>
        <v>9.9998016158970611</v>
      </c>
      <c r="J133" s="6">
        <f>90</f>
        <v>90</v>
      </c>
    </row>
    <row r="134" spans="1:10" x14ac:dyDescent="0.2">
      <c r="B134" s="14">
        <f>pf.step!E132-ProbeData!$B$2</f>
        <v>2.4748311602706963E-5</v>
      </c>
      <c r="C134" s="14">
        <f>pf.step!F132-ProbeData!$C$2</f>
        <v>9.9998312928136102</v>
      </c>
      <c r="D134" s="14">
        <f>pf.step!G132-ProbeData!$D$2</f>
        <v>60.485126064988094</v>
      </c>
      <c r="E134" s="15">
        <f>pf.step!T132-ProbeData!$E$2</f>
        <v>-3.9629017857142857E-3</v>
      </c>
      <c r="F134" s="15">
        <f>pf.step!U132-ProbeData!$F$2</f>
        <v>-1.418318175</v>
      </c>
      <c r="G134" s="15">
        <f>pf.step!V132-ProbeData!$G$2</f>
        <v>3.0786064285714284E-2</v>
      </c>
      <c r="I134" s="16">
        <f>pf.step!H132</f>
        <v>9.9998312928442346</v>
      </c>
      <c r="J134" s="6">
        <f>90</f>
        <v>90</v>
      </c>
    </row>
    <row r="135" spans="1:10" x14ac:dyDescent="0.2">
      <c r="A135" s="19"/>
      <c r="B135" s="20">
        <f>pf.step!E133-ProbeData!$B$2</f>
        <v>-5.9967888375922485E-5</v>
      </c>
      <c r="C135" s="20">
        <f>pf.step!F133-ProbeData!$C$2</f>
        <v>10.000034655013621</v>
      </c>
      <c r="D135" s="20">
        <f>pf.step!G133-ProbeData!$D$2</f>
        <v>55.48470803898806</v>
      </c>
      <c r="E135" s="21">
        <f>pf.step!T133-ProbeData!$E$2</f>
        <v>2.4933098214285715E-2</v>
      </c>
      <c r="F135" s="21">
        <f>pf.step!U133-ProbeData!$F$2</f>
        <v>-1.4230691750000002</v>
      </c>
      <c r="G135" s="21">
        <f>pf.step!V133-ProbeData!$G$2</f>
        <v>3.3669064285714291E-2</v>
      </c>
      <c r="H135" s="19"/>
      <c r="I135" s="22">
        <f>pf.step!H133</f>
        <v>10.000034655193428</v>
      </c>
      <c r="J135" s="27">
        <f>90</f>
        <v>90</v>
      </c>
    </row>
    <row r="136" spans="1:10" x14ac:dyDescent="0.2">
      <c r="B136" s="14">
        <f>pf.step!E134-ProbeData!$B$2</f>
        <v>-5.9967888375922485E-5</v>
      </c>
      <c r="C136" s="14">
        <f>pf.step!F134-ProbeData!$C$2</f>
        <v>14.999961169013602</v>
      </c>
      <c r="D136" s="14">
        <f>pf.step!G134-ProbeData!$D$2</f>
        <v>55.48470803898806</v>
      </c>
      <c r="E136" s="15">
        <f>pf.step!T134-ProbeData!$E$2</f>
        <v>3.2922098214285718E-2</v>
      </c>
      <c r="F136" s="15">
        <f>pf.step!U134-ProbeData!$F$2</f>
        <v>-1.5589361750000001</v>
      </c>
      <c r="G136" s="15">
        <f>pf.step!V134-ProbeData!$G$2</f>
        <v>3.5921064285714288E-2</v>
      </c>
      <c r="I136" s="16">
        <f>pf.step!H134</f>
        <v>14.999961169133474</v>
      </c>
      <c r="J136" s="6">
        <f>90</f>
        <v>90</v>
      </c>
    </row>
    <row r="137" spans="1:10" x14ac:dyDescent="0.2">
      <c r="B137" s="14">
        <f>pf.step!E135-ProbeData!$B$2</f>
        <v>2.4748311602706963E-5</v>
      </c>
      <c r="C137" s="14">
        <f>pf.step!F135-ProbeData!$C$2</f>
        <v>14.999757806813591</v>
      </c>
      <c r="D137" s="14">
        <f>pf.step!G135-ProbeData!$D$2</f>
        <v>60.485126064988094</v>
      </c>
      <c r="E137" s="15">
        <f>pf.step!T135-ProbeData!$E$2</f>
        <v>-2.0682901785714285E-2</v>
      </c>
      <c r="F137" s="15">
        <f>pf.step!U135-ProbeData!$F$2</f>
        <v>-1.5585131750000001</v>
      </c>
      <c r="G137" s="15">
        <f>pf.step!V135-ProbeData!$G$2</f>
        <v>3.1713064285714285E-2</v>
      </c>
      <c r="I137" s="16">
        <f>pf.step!H135</f>
        <v>14.999757806834008</v>
      </c>
      <c r="J137" s="6">
        <f>90</f>
        <v>90</v>
      </c>
    </row>
    <row r="138" spans="1:10" x14ac:dyDescent="0.2">
      <c r="B138" s="14">
        <f>pf.step!E136-ProbeData!$B$2</f>
        <v>-4.0850088396382489E-5</v>
      </c>
      <c r="C138" s="14">
        <f>pf.step!F136-ProbeData!$C$2</f>
        <v>15.000228129813593</v>
      </c>
      <c r="D138" s="14">
        <f>pf.step!G136-ProbeData!$D$2</f>
        <v>65.48512599198807</v>
      </c>
      <c r="E138" s="15">
        <f>pf.step!T136-ProbeData!$E$2</f>
        <v>-8.9492901785714299E-2</v>
      </c>
      <c r="F138" s="15">
        <f>pf.step!U136-ProbeData!$F$2</f>
        <v>-1.513742175</v>
      </c>
      <c r="G138" s="15">
        <f>pf.step!V136-ProbeData!$G$2</f>
        <v>2.7530064285714285E-2</v>
      </c>
      <c r="I138" s="16">
        <f>pf.step!H136</f>
        <v>15.000228129869216</v>
      </c>
      <c r="J138" s="6">
        <f>90</f>
        <v>90</v>
      </c>
    </row>
    <row r="139" spans="1:10" x14ac:dyDescent="0.2">
      <c r="B139" s="14">
        <f>pf.step!E137-ProbeData!$B$2</f>
        <v>-6.6486888385952625E-5</v>
      </c>
      <c r="C139" s="14">
        <f>pf.step!F137-ProbeData!$C$2</f>
        <v>15.000002261213638</v>
      </c>
      <c r="D139" s="14">
        <f>pf.step!G137-ProbeData!$D$2</f>
        <v>70.485070248988052</v>
      </c>
      <c r="E139" s="15">
        <f>pf.step!T137-ProbeData!$E$2</f>
        <v>-0.11914790178571429</v>
      </c>
      <c r="F139" s="15">
        <f>pf.step!U137-ProbeData!$F$2</f>
        <v>-1.4087861750000001</v>
      </c>
      <c r="G139" s="15">
        <f>pf.step!V137-ProbeData!$G$2</f>
        <v>2.3745064285714285E-2</v>
      </c>
      <c r="I139" s="16">
        <f>pf.step!H137</f>
        <v>15.000002261360988</v>
      </c>
      <c r="J139" s="6">
        <f>90</f>
        <v>90</v>
      </c>
    </row>
    <row r="140" spans="1:10" x14ac:dyDescent="0.2">
      <c r="B140" s="14">
        <f>pf.step!E138-ProbeData!$B$2</f>
        <v>-8.8111288391701237E-5</v>
      </c>
      <c r="C140" s="14">
        <f>pf.step!F138-ProbeData!$C$2</f>
        <v>15.00008831961361</v>
      </c>
      <c r="D140" s="14">
        <f>pf.step!G138-ProbeData!$D$2</f>
        <v>75.485084139988032</v>
      </c>
      <c r="E140" s="15">
        <f>pf.step!T138-ProbeData!$E$2</f>
        <v>-7.5656901785714298E-2</v>
      </c>
      <c r="F140" s="15">
        <f>pf.step!U138-ProbeData!$F$2</f>
        <v>-1.3264921750000001</v>
      </c>
      <c r="G140" s="15">
        <f>pf.step!V138-ProbeData!$G$2</f>
        <v>2.1179064285714286E-2</v>
      </c>
      <c r="I140" s="16">
        <f>pf.step!H138</f>
        <v>15.000088319872395</v>
      </c>
      <c r="J140" s="6">
        <f>90</f>
        <v>90</v>
      </c>
    </row>
    <row r="141" spans="1:10" x14ac:dyDescent="0.2">
      <c r="B141" s="14">
        <f>pf.step!E139-ProbeData!$B$2</f>
        <v>2.155103115910606E-4</v>
      </c>
      <c r="C141" s="14">
        <f>pf.step!F139-ProbeData!$C$2</f>
        <v>15.000174665413624</v>
      </c>
      <c r="D141" s="14">
        <f>pf.step!G139-ProbeData!$D$2</f>
        <v>80.485090356988053</v>
      </c>
      <c r="E141" s="15">
        <f>pf.step!T139-ProbeData!$E$2</f>
        <v>-3.1834901785714284E-2</v>
      </c>
      <c r="F141" s="15">
        <f>pf.step!U139-ProbeData!$F$2</f>
        <v>-1.2984641750000001</v>
      </c>
      <c r="G141" s="15">
        <f>pf.step!V139-ProbeData!$G$2</f>
        <v>1.9102064285714284E-2</v>
      </c>
      <c r="I141" s="16">
        <f>pf.step!H139</f>
        <v>15.000174666961762</v>
      </c>
      <c r="J141" s="6">
        <f>90</f>
        <v>90</v>
      </c>
    </row>
    <row r="142" spans="1:10" x14ac:dyDescent="0.2">
      <c r="B142" s="14">
        <f>pf.step!E140-ProbeData!$B$2</f>
        <v>-9.5650883622511174E-6</v>
      </c>
      <c r="C142" s="14">
        <f>pf.step!F140-ProbeData!$C$2</f>
        <v>15.000011491013595</v>
      </c>
      <c r="D142" s="14">
        <f>pf.step!G140-ProbeData!$D$2</f>
        <v>85.485150292988067</v>
      </c>
      <c r="E142" s="15">
        <f>pf.step!T140-ProbeData!$E$2</f>
        <v>-1.0909901785714285E-2</v>
      </c>
      <c r="F142" s="15">
        <f>pf.step!U140-ProbeData!$F$2</f>
        <v>-1.2927641750000001</v>
      </c>
      <c r="G142" s="15">
        <f>pf.step!V140-ProbeData!$G$2</f>
        <v>1.7478064285714284E-2</v>
      </c>
      <c r="I142" s="16">
        <f>pf.step!H140</f>
        <v>15.000011491016645</v>
      </c>
      <c r="J142" s="6">
        <f>90</f>
        <v>90</v>
      </c>
    </row>
    <row r="143" spans="1:10" x14ac:dyDescent="0.2">
      <c r="B143" s="14">
        <f>pf.step!E141-ProbeData!$B$2</f>
        <v>-1.0673188836562986E-4</v>
      </c>
      <c r="C143" s="14">
        <f>pf.step!F141-ProbeData!$C$2</f>
        <v>14.99991749081363</v>
      </c>
      <c r="D143" s="14">
        <f>pf.step!G141-ProbeData!$D$2</f>
        <v>90.485002127988082</v>
      </c>
      <c r="E143" s="15">
        <f>pf.step!T141-ProbeData!$E$2</f>
        <v>-6.0679017857142858E-3</v>
      </c>
      <c r="F143" s="15">
        <f>pf.step!U141-ProbeData!$F$2</f>
        <v>-1.291199175</v>
      </c>
      <c r="G143" s="15">
        <f>pf.step!V141-ProbeData!$G$2</f>
        <v>1.5661064285714284E-2</v>
      </c>
      <c r="I143" s="16">
        <f>pf.step!H141</f>
        <v>14.999917491193356</v>
      </c>
      <c r="J143" s="6">
        <f>90</f>
        <v>90</v>
      </c>
    </row>
    <row r="144" spans="1:10" x14ac:dyDescent="0.2">
      <c r="B144" s="14">
        <f>pf.step!E142-ProbeData!$B$2</f>
        <v>-7.0659688390151132E-5</v>
      </c>
      <c r="C144" s="14">
        <f>pf.step!F142-ProbeData!$C$2</f>
        <v>14.999796901213642</v>
      </c>
      <c r="D144" s="14">
        <f>pf.step!G142-ProbeData!$D$2</f>
        <v>95.485116988988068</v>
      </c>
      <c r="E144" s="15">
        <f>pf.step!T142-ProbeData!$E$2</f>
        <v>-1.1681901785714285E-2</v>
      </c>
      <c r="F144" s="15">
        <f>pf.step!U142-ProbeData!$F$2</f>
        <v>-1.2880081750000001</v>
      </c>
      <c r="G144" s="15">
        <f>pf.step!V142-ProbeData!$G$2</f>
        <v>1.4147064285714285E-2</v>
      </c>
      <c r="I144" s="16">
        <f>pf.step!H142</f>
        <v>14.999796901380071</v>
      </c>
      <c r="J144" s="6">
        <f>90</f>
        <v>90</v>
      </c>
    </row>
    <row r="145" spans="1:10" x14ac:dyDescent="0.2">
      <c r="B145" s="14">
        <f>pf.step!E143-ProbeData!$B$2</f>
        <v>1.0676271159582029E-4</v>
      </c>
      <c r="C145" s="14">
        <f>pf.step!F143-ProbeData!$C$2</f>
        <v>15.000115018280212</v>
      </c>
      <c r="D145" s="14">
        <f>pf.step!G143-ProbeData!$D$2</f>
        <v>100.48504614398809</v>
      </c>
      <c r="E145" s="15">
        <f>pf.step!T143-ProbeData!$E$2</f>
        <v>-2.5433901785714284E-2</v>
      </c>
      <c r="F145" s="15">
        <f>pf.step!U143-ProbeData!$F$2</f>
        <v>-1.2802971750000001</v>
      </c>
      <c r="G145" s="15">
        <f>pf.step!V143-ProbeData!$G$2</f>
        <v>1.2975064285714285E-2</v>
      </c>
      <c r="I145" s="16">
        <f>pf.step!H143</f>
        <v>15.000115018660152</v>
      </c>
      <c r="J145" s="6">
        <f>90</f>
        <v>90</v>
      </c>
    </row>
    <row r="146" spans="1:10" x14ac:dyDescent="0.2">
      <c r="B146" s="14">
        <f>pf.step!E144-ProbeData!$B$2</f>
        <v>-2.440424884184722E-4</v>
      </c>
      <c r="C146" s="14">
        <f>pf.step!F144-ProbeData!$C$2</f>
        <v>15.000015126213668</v>
      </c>
      <c r="D146" s="14">
        <f>pf.step!G144-ProbeData!$D$2</f>
        <v>105.48519700098808</v>
      </c>
      <c r="E146" s="15">
        <f>pf.step!T144-ProbeData!$E$2</f>
        <v>-4.6721901785714288E-2</v>
      </c>
      <c r="F146" s="15">
        <f>pf.step!U144-ProbeData!$F$2</f>
        <v>-1.2651841750000001</v>
      </c>
      <c r="G146" s="15">
        <f>pf.step!V144-ProbeData!$G$2</f>
        <v>1.2382064285714285E-2</v>
      </c>
      <c r="I146" s="16">
        <f>pf.step!H144</f>
        <v>15.000015128198891</v>
      </c>
      <c r="J146" s="6">
        <f>90</f>
        <v>90</v>
      </c>
    </row>
    <row r="147" spans="1:10" ht="16" thickBot="1" x14ac:dyDescent="0.25">
      <c r="A147" s="23"/>
      <c r="B147" s="24">
        <f>pf.step!E145-ProbeData!$B$2</f>
        <v>-2.0037488837942874E-4</v>
      </c>
      <c r="C147" s="24">
        <f>pf.step!F145-ProbeData!$C$2</f>
        <v>14.999834280613641</v>
      </c>
      <c r="D147" s="24">
        <f>pf.step!G145-ProbeData!$D$2</f>
        <v>110.4850690459881</v>
      </c>
      <c r="E147" s="25">
        <f>pf.step!T145-ProbeData!$E$2</f>
        <v>-7.3686901785714298E-2</v>
      </c>
      <c r="F147" s="25">
        <f>pf.step!U145-ProbeData!$F$2</f>
        <v>-1.237579175</v>
      </c>
      <c r="G147" s="25">
        <f>pf.step!V145-ProbeData!$G$2</f>
        <v>1.2155064285714286E-2</v>
      </c>
      <c r="H147" s="23"/>
      <c r="I147" s="26">
        <f>pf.step!H145</f>
        <v>14.999834281951992</v>
      </c>
      <c r="J147" s="28">
        <f>90</f>
        <v>90</v>
      </c>
    </row>
    <row r="148" spans="1:10" x14ac:dyDescent="0.2">
      <c r="B148" s="14">
        <f>pf.step!E146-ProbeData!$B$2</f>
        <v>-2.500031247888387</v>
      </c>
      <c r="C148" s="14">
        <f>pf.step!F146-ProbeData!$C$2</f>
        <v>4.3299266183136069</v>
      </c>
      <c r="D148" s="14">
        <f>pf.step!G146-ProbeData!$D$2</f>
        <v>55.484712348548896</v>
      </c>
      <c r="E148" s="15">
        <f>pf.step!T146-ProbeData!$E$2</f>
        <v>1.9097098214285714E-2</v>
      </c>
      <c r="F148" s="15">
        <f>pf.step!U146-ProbeData!$F$2</f>
        <v>-1.3262941750000001</v>
      </c>
      <c r="G148" s="15">
        <f>pf.step!V146-ProbeData!$G$2</f>
        <v>1.1202064285714285E-2</v>
      </c>
      <c r="I148" s="16">
        <f>pf.step!H146</f>
        <v>4.9998420735458309</v>
      </c>
      <c r="J148" s="6">
        <f>120</f>
        <v>120</v>
      </c>
    </row>
    <row r="149" spans="1:10" x14ac:dyDescent="0.2">
      <c r="B149" s="14">
        <f>pf.step!E147-ProbeData!$B$2</f>
        <v>-2.4999465316884084</v>
      </c>
      <c r="C149" s="14">
        <f>pf.step!F147-ProbeData!$C$2</f>
        <v>4.3302232561136407</v>
      </c>
      <c r="D149" s="14">
        <f>pf.step!G147-ProbeData!$D$2</f>
        <v>60.485130374548874</v>
      </c>
      <c r="E149" s="15">
        <f>pf.step!T147-ProbeData!$E$2</f>
        <v>8.5160982142857156E-3</v>
      </c>
      <c r="F149" s="15">
        <f>pf.step!U147-ProbeData!$F$2</f>
        <v>-1.3234501750000001</v>
      </c>
      <c r="G149" s="15">
        <f>pf.step!V147-ProbeData!$G$2</f>
        <v>1.0246064285714285E-2</v>
      </c>
      <c r="I149" s="16">
        <f>pf.step!H147</f>
        <v>5.0000566105883566</v>
      </c>
      <c r="J149" s="6">
        <f>120</f>
        <v>120</v>
      </c>
    </row>
    <row r="150" spans="1:10" x14ac:dyDescent="0.2">
      <c r="B150" s="14">
        <f>pf.step!E148-ProbeData!$B$2</f>
        <v>-2.5000121300884075</v>
      </c>
      <c r="C150" s="14">
        <f>pf.step!F148-ProbeData!$C$2</f>
        <v>4.3301935791135975</v>
      </c>
      <c r="D150" s="14">
        <f>pf.step!G148-ProbeData!$D$2</f>
        <v>65.48513030154885</v>
      </c>
      <c r="E150" s="15">
        <f>pf.step!T148-ProbeData!$E$2</f>
        <v>-2.3790178571428584E-4</v>
      </c>
      <c r="F150" s="15">
        <f>pf.step!U148-ProbeData!$F$2</f>
        <v>-1.3089871750000002</v>
      </c>
      <c r="G150" s="15">
        <f>pf.step!V148-ProbeData!$G$2</f>
        <v>1.0259064285714286E-2</v>
      </c>
      <c r="I150" s="16">
        <f>pf.step!H148</f>
        <v>5.0000637079127106</v>
      </c>
      <c r="J150" s="6">
        <f>120</f>
        <v>120</v>
      </c>
    </row>
    <row r="151" spans="1:10" x14ac:dyDescent="0.2">
      <c r="B151" s="14">
        <f>pf.step!E149-ProbeData!$B$2</f>
        <v>-2.5000377668883971</v>
      </c>
      <c r="C151" s="14">
        <f>pf.step!F149-ProbeData!$C$2</f>
        <v>4.3299677105135856</v>
      </c>
      <c r="D151" s="14">
        <f>pf.step!G149-ProbeData!$D$2</f>
        <v>70.485074558548888</v>
      </c>
      <c r="E151" s="15">
        <f>pf.step!T149-ProbeData!$E$2</f>
        <v>-4.2579017857142859E-3</v>
      </c>
      <c r="F151" s="15">
        <f>pf.step!U149-ProbeData!$F$2</f>
        <v>-1.286689175</v>
      </c>
      <c r="G151" s="15">
        <f>pf.step!V149-ProbeData!$G$2</f>
        <v>1.1052064285714286E-2</v>
      </c>
      <c r="I151" s="16">
        <f>pf.step!H149</f>
        <v>4.9998809195778442</v>
      </c>
      <c r="J151" s="6">
        <f>120</f>
        <v>120</v>
      </c>
    </row>
    <row r="152" spans="1:10" x14ac:dyDescent="0.2">
      <c r="B152" s="14">
        <f>pf.step!E150-ProbeData!$B$2</f>
        <v>-2.5000593912884028</v>
      </c>
      <c r="C152" s="14">
        <f>pf.step!F150-ProbeData!$C$2</f>
        <v>4.3300537689136718</v>
      </c>
      <c r="D152" s="14">
        <f>pf.step!G150-ProbeData!$D$2</f>
        <v>75.485088449548869</v>
      </c>
      <c r="E152" s="15">
        <f>pf.step!T150-ProbeData!$E$2</f>
        <v>-2.5349017857142862E-3</v>
      </c>
      <c r="F152" s="15">
        <f>pf.step!U150-ProbeData!$F$2</f>
        <v>-1.2632791750000001</v>
      </c>
      <c r="G152" s="15">
        <f>pf.step!V150-ProbeData!$G$2</f>
        <v>1.1719064285714285E-2</v>
      </c>
      <c r="I152" s="16">
        <f>pf.step!H150</f>
        <v>4.999966260051445</v>
      </c>
      <c r="J152" s="6">
        <f>120</f>
        <v>120</v>
      </c>
    </row>
    <row r="153" spans="1:10" x14ac:dyDescent="0.2">
      <c r="B153" s="14">
        <f>pf.step!E151-ProbeData!$B$2</f>
        <v>-2.4997557696884201</v>
      </c>
      <c r="C153" s="14">
        <f>pf.step!F151-ProbeData!$C$2</f>
        <v>4.3301401147136289</v>
      </c>
      <c r="D153" s="14">
        <f>pf.step!G151-ProbeData!$D$2</f>
        <v>80.485094666548889</v>
      </c>
      <c r="E153" s="15">
        <f>pf.step!T151-ProbeData!$E$2</f>
        <v>1.8230982142857142E-3</v>
      </c>
      <c r="F153" s="15">
        <f>pf.step!U151-ProbeData!$F$2</f>
        <v>-1.2451591750000002</v>
      </c>
      <c r="G153" s="15">
        <f>pf.step!V151-ProbeData!$G$2</f>
        <v>1.2017064285714285E-2</v>
      </c>
      <c r="I153" s="16">
        <f>pf.step!H151</f>
        <v>4.9998892308872911</v>
      </c>
      <c r="J153" s="6">
        <f>120</f>
        <v>120</v>
      </c>
    </row>
    <row r="154" spans="1:10" x14ac:dyDescent="0.2">
      <c r="B154" s="14">
        <f>pf.step!E152-ProbeData!$B$2</f>
        <v>-2.4999808450883734</v>
      </c>
      <c r="C154" s="14">
        <f>pf.step!F152-ProbeData!$C$2</f>
        <v>4.3299769403135997</v>
      </c>
      <c r="D154" s="14">
        <f>pf.step!G152-ProbeData!$D$2</f>
        <v>85.485154602548846</v>
      </c>
      <c r="E154" s="15">
        <f>pf.step!T152-ProbeData!$E$2</f>
        <v>5.4340982142857142E-3</v>
      </c>
      <c r="F154" s="15">
        <f>pf.step!U152-ProbeData!$F$2</f>
        <v>-1.2325571750000002</v>
      </c>
      <c r="G154" s="15">
        <f>pf.step!V152-ProbeData!$G$2</f>
        <v>1.1876064285714284E-2</v>
      </c>
      <c r="I154" s="16">
        <f>pf.step!H152</f>
        <v>4.9998604509982369</v>
      </c>
      <c r="J154" s="6">
        <f>120</f>
        <v>120</v>
      </c>
    </row>
    <row r="155" spans="1:10" x14ac:dyDescent="0.2">
      <c r="B155" s="14">
        <f>pf.step!E153-ProbeData!$B$2</f>
        <v>-2.5000780118884336</v>
      </c>
      <c r="C155" s="14">
        <f>pf.step!F153-ProbeData!$C$2</f>
        <v>4.3298829401136345</v>
      </c>
      <c r="D155" s="14">
        <f>pf.step!G153-ProbeData!$D$2</f>
        <v>90.485006437548918</v>
      </c>
      <c r="E155" s="15">
        <f>pf.step!T153-ProbeData!$E$2</f>
        <v>6.7180982142857138E-3</v>
      </c>
      <c r="F155" s="15">
        <f>pf.step!U153-ProbeData!$F$2</f>
        <v>-1.2230001750000001</v>
      </c>
      <c r="G155" s="15">
        <f>pf.step!V153-ProbeData!$G$2</f>
        <v>1.1626064285714286E-2</v>
      </c>
      <c r="I155" s="16">
        <f>pf.step!H153</f>
        <v>4.9998276310904073</v>
      </c>
      <c r="J155" s="6">
        <f>120</f>
        <v>120</v>
      </c>
    </row>
    <row r="156" spans="1:10" x14ac:dyDescent="0.2">
      <c r="B156" s="14">
        <f>pf.step!E154-ProbeData!$B$2</f>
        <v>-2.5000419396884013</v>
      </c>
      <c r="C156" s="14">
        <f>pf.step!F154-ProbeData!$C$2</f>
        <v>4.3302623505136353</v>
      </c>
      <c r="D156" s="14">
        <f>pf.step!G154-ProbeData!$D$2</f>
        <v>95.485121298548904</v>
      </c>
      <c r="E156" s="15">
        <f>pf.step!T154-ProbeData!$E$2</f>
        <v>5.6040982142857142E-3</v>
      </c>
      <c r="F156" s="15">
        <f>pf.step!U154-ProbeData!$F$2</f>
        <v>-1.2131561750000002</v>
      </c>
      <c r="G156" s="15">
        <f>pf.step!V154-ProbeData!$G$2</f>
        <v>1.1255064285714286E-2</v>
      </c>
      <c r="I156" s="16">
        <f>pf.step!H154</f>
        <v>5.0001381705385723</v>
      </c>
      <c r="J156" s="6">
        <f>120</f>
        <v>120</v>
      </c>
    </row>
    <row r="157" spans="1:10" x14ac:dyDescent="0.2">
      <c r="B157" s="14">
        <f>pf.step!E155-ProbeData!$B$2</f>
        <v>-2.4998645172884153</v>
      </c>
      <c r="C157" s="14">
        <f>pf.step!F155-ProbeData!$C$2</f>
        <v>4.3300804675802169</v>
      </c>
      <c r="D157" s="14">
        <f>pf.step!G155-ProbeData!$D$2</f>
        <v>100.48505045354892</v>
      </c>
      <c r="E157" s="15">
        <f>pf.step!T155-ProbeData!$E$2</f>
        <v>2.2680982142857138E-3</v>
      </c>
      <c r="F157" s="15">
        <f>pf.step!U155-ProbeData!$F$2</f>
        <v>-1.2010541750000001</v>
      </c>
      <c r="G157" s="15">
        <f>pf.step!V155-ProbeData!$G$2</f>
        <v>1.1148064285714285E-2</v>
      </c>
      <c r="I157" s="16">
        <f>pf.step!H155</f>
        <v>4.9998919448841441</v>
      </c>
      <c r="J157" s="6">
        <f>120</f>
        <v>120</v>
      </c>
    </row>
    <row r="158" spans="1:10" x14ac:dyDescent="0.2">
      <c r="B158" s="14">
        <f>pf.step!E156-ProbeData!$B$2</f>
        <v>-2.5002153224883727</v>
      </c>
      <c r="C158" s="14">
        <f>pf.step!F156-ProbeData!$C$2</f>
        <v>4.3299805755136163</v>
      </c>
      <c r="D158" s="14">
        <f>pf.step!G156-ProbeData!$D$2</f>
        <v>105.48470131054887</v>
      </c>
      <c r="E158" s="15">
        <f>pf.step!T156-ProbeData!$E$2</f>
        <v>-2.6539017857142859E-3</v>
      </c>
      <c r="F158" s="15">
        <f>pf.step!U156-ProbeData!$F$2</f>
        <v>-1.184024175</v>
      </c>
      <c r="G158" s="15">
        <f>pf.step!V156-ProbeData!$G$2</f>
        <v>1.1215064285714286E-2</v>
      </c>
      <c r="I158" s="16">
        <f>pf.step!H156</f>
        <v>4.9999808442763918</v>
      </c>
      <c r="J158" s="6">
        <f>120</f>
        <v>120</v>
      </c>
    </row>
    <row r="159" spans="1:10" x14ac:dyDescent="0.2">
      <c r="A159" s="19"/>
      <c r="B159" s="20">
        <f>pf.step!E157-ProbeData!$B$2</f>
        <v>-2.5001716548884474</v>
      </c>
      <c r="C159" s="20">
        <f>pf.step!F157-ProbeData!$C$2</f>
        <v>4.3302997299136337</v>
      </c>
      <c r="D159" s="20">
        <f>pf.step!G157-ProbeData!$D$2</f>
        <v>110.48507335554888</v>
      </c>
      <c r="E159" s="21">
        <f>pf.step!T157-ProbeData!$E$2</f>
        <v>-8.5929017857142853E-3</v>
      </c>
      <c r="F159" s="21">
        <f>pf.step!U157-ProbeData!$F$2</f>
        <v>-1.1611181750000001</v>
      </c>
      <c r="G159" s="21">
        <f>pf.step!V157-ProbeData!$G$2</f>
        <v>1.1545064285714285E-2</v>
      </c>
      <c r="H159" s="19"/>
      <c r="I159" s="22">
        <f>pf.step!H157</f>
        <v>5.0002353999384592</v>
      </c>
      <c r="J159" s="27">
        <f>120</f>
        <v>120</v>
      </c>
    </row>
    <row r="160" spans="1:10" x14ac:dyDescent="0.2">
      <c r="B160" s="14">
        <f>pf.step!E158-ProbeData!$B$2</f>
        <v>-5.000167134888386</v>
      </c>
      <c r="C160" s="14">
        <f>pf.step!F158-ProbeData!$C$2</f>
        <v>8.6603895449136417</v>
      </c>
      <c r="D160" s="14">
        <f>pf.step!G158-ProbeData!$D$2</f>
        <v>110.48483690004889</v>
      </c>
      <c r="E160" s="15">
        <f>pf.step!T158-ProbeData!$E$2</f>
        <v>-3.1185901785714287E-2</v>
      </c>
      <c r="F160" s="15">
        <f>pf.step!U158-ProbeData!$F$2</f>
        <v>-1.1777831750000001</v>
      </c>
      <c r="G160" s="15">
        <f>pf.step!V158-ProbeData!$G$2</f>
        <v>-4.4719357142857137E-3</v>
      </c>
      <c r="I160" s="16">
        <f>pf.step!H158</f>
        <v>10.000200920304925</v>
      </c>
      <c r="J160" s="6">
        <f>120</f>
        <v>120</v>
      </c>
    </row>
    <row r="161" spans="1:10" x14ac:dyDescent="0.2">
      <c r="B161" s="14">
        <f>pf.step!E159-ProbeData!$B$2</f>
        <v>-5.0002108024883682</v>
      </c>
      <c r="C161" s="14">
        <f>pf.step!F159-ProbeData!$C$2</f>
        <v>8.6600703905136243</v>
      </c>
      <c r="D161" s="14">
        <f>pf.step!G159-ProbeData!$D$2</f>
        <v>105.48496485504887</v>
      </c>
      <c r="E161" s="15">
        <f>pf.step!T159-ProbeData!$E$2</f>
        <v>-1.9152901785714285E-2</v>
      </c>
      <c r="F161" s="15">
        <f>pf.step!U159-ProbeData!$F$2</f>
        <v>-1.2018391750000001</v>
      </c>
      <c r="G161" s="15">
        <f>pf.step!V159-ProbeData!$G$2</f>
        <v>-7.0869357142857138E-3</v>
      </c>
      <c r="I161" s="16">
        <f>pf.step!H159</f>
        <v>9.9999463617547555</v>
      </c>
      <c r="J161" s="6">
        <f>120</f>
        <v>120</v>
      </c>
    </row>
    <row r="162" spans="1:10" x14ac:dyDescent="0.2">
      <c r="B162" s="14">
        <f>pf.step!E160-ProbeData!$B$2</f>
        <v>-4.999859997288354</v>
      </c>
      <c r="C162" s="14">
        <f>pf.step!F160-ProbeData!$C$2</f>
        <v>8.6601702825802249</v>
      </c>
      <c r="D162" s="14">
        <f>pf.step!G160-ProbeData!$D$2</f>
        <v>100.48481399804888</v>
      </c>
      <c r="E162" s="15">
        <f>pf.step!T160-ProbeData!$E$2</f>
        <v>-9.1509017857142848E-3</v>
      </c>
      <c r="F162" s="15">
        <f>pf.step!U160-ProbeData!$F$2</f>
        <v>-1.217987175</v>
      </c>
      <c r="G162" s="15">
        <f>pf.step!V160-ProbeData!$G$2</f>
        <v>-8.9809357142857146E-3</v>
      </c>
      <c r="I162" s="16">
        <f>pf.step!H160</f>
        <v>9.999857464772683</v>
      </c>
      <c r="J162" s="6">
        <f>120</f>
        <v>120</v>
      </c>
    </row>
    <row r="163" spans="1:10" x14ac:dyDescent="0.2">
      <c r="B163" s="14">
        <f>pf.step!E161-ProbeData!$B$2</f>
        <v>-5.0000374196883968</v>
      </c>
      <c r="C163" s="14">
        <f>pf.step!F161-ProbeData!$C$2</f>
        <v>8.6603521655135864</v>
      </c>
      <c r="D163" s="14">
        <f>pf.step!G161-ProbeData!$D$2</f>
        <v>95.48488484304886</v>
      </c>
      <c r="E163" s="15">
        <f>pf.step!T161-ProbeData!$E$2</f>
        <v>-2.5219017857142862E-3</v>
      </c>
      <c r="F163" s="15">
        <f>pf.step!U161-ProbeData!$F$2</f>
        <v>-1.2289061750000001</v>
      </c>
      <c r="G163" s="15">
        <f>pf.step!V161-ProbeData!$G$2</f>
        <v>-1.0267935714285715E-2</v>
      </c>
      <c r="I163" s="16">
        <f>pf.step!H161</f>
        <v>10.000103690912413</v>
      </c>
      <c r="J163" s="6">
        <f>120</f>
        <v>120</v>
      </c>
    </row>
    <row r="164" spans="1:10" x14ac:dyDescent="0.2">
      <c r="B164" s="14">
        <f>pf.step!E162-ProbeData!$B$2</f>
        <v>-5.0000734918884291</v>
      </c>
      <c r="C164" s="14">
        <f>pf.step!F162-ProbeData!$C$2</f>
        <v>8.6604727551135738</v>
      </c>
      <c r="D164" s="14">
        <f>pf.step!G162-ProbeData!$D$2</f>
        <v>90.484769982048874</v>
      </c>
      <c r="E164" s="15">
        <f>pf.step!T162-ProbeData!$E$2</f>
        <v>-3.8901785714285801E-5</v>
      </c>
      <c r="F164" s="15">
        <f>pf.step!U162-ProbeData!$F$2</f>
        <v>-1.236770175</v>
      </c>
      <c r="G164" s="15">
        <f>pf.step!V162-ProbeData!$G$2</f>
        <v>-1.1440935714285715E-2</v>
      </c>
      <c r="I164" s="16">
        <f>pf.step!H162</f>
        <v>10.000226160760057</v>
      </c>
      <c r="J164" s="6">
        <f>120</f>
        <v>120</v>
      </c>
    </row>
    <row r="165" spans="1:10" x14ac:dyDescent="0.2">
      <c r="B165" s="14">
        <f>pf.step!E163-ProbeData!$B$2</f>
        <v>-4.9999763250884257</v>
      </c>
      <c r="C165" s="14">
        <f>pf.step!F163-ProbeData!$C$2</f>
        <v>8.6600667553136645</v>
      </c>
      <c r="D165" s="14">
        <f>pf.step!G163-ProbeData!$D$2</f>
        <v>85.484918147048859</v>
      </c>
      <c r="E165" s="15">
        <f>pf.step!T163-ProbeData!$E$2</f>
        <v>-2.451901785714286E-3</v>
      </c>
      <c r="F165" s="15">
        <f>pf.step!U163-ProbeData!$F$2</f>
        <v>-1.2442421750000001</v>
      </c>
      <c r="G165" s="15">
        <f>pf.step!V163-ProbeData!$G$2</f>
        <v>-1.2918935714285715E-2</v>
      </c>
      <c r="I165" s="16">
        <f>pf.step!H163</f>
        <v>9.9998259713823874</v>
      </c>
      <c r="J165" s="6">
        <f>120</f>
        <v>120</v>
      </c>
    </row>
    <row r="166" spans="1:10" x14ac:dyDescent="0.2">
      <c r="B166" s="14">
        <f>pf.step!E164-ProbeData!$B$2</f>
        <v>-4.9997512496883587</v>
      </c>
      <c r="C166" s="14">
        <f>pf.step!F164-ProbeData!$C$2</f>
        <v>8.6602299297136369</v>
      </c>
      <c r="D166" s="14">
        <f>pf.step!G164-ProbeData!$D$2</f>
        <v>80.484858211048902</v>
      </c>
      <c r="E166" s="15">
        <f>pf.step!T164-ProbeData!$E$2</f>
        <v>-1.0358901785714286E-2</v>
      </c>
      <c r="F166" s="15">
        <f>pf.step!U164-ProbeData!$F$2</f>
        <v>-1.2562011750000002</v>
      </c>
      <c r="G166" s="15">
        <f>pf.step!V164-ProbeData!$G$2</f>
        <v>-1.6107935714285714E-2</v>
      </c>
      <c r="I166" s="16">
        <f>pf.step!H164</f>
        <v>9.9998547486585103</v>
      </c>
      <c r="J166" s="6">
        <f>120</f>
        <v>120</v>
      </c>
    </row>
    <row r="167" spans="1:10" x14ac:dyDescent="0.2">
      <c r="B167" s="14">
        <f>pf.step!E165-ProbeData!$B$2</f>
        <v>-5.0000548712883983</v>
      </c>
      <c r="C167" s="14">
        <f>pf.step!F165-ProbeData!$C$2</f>
        <v>8.6601435839136229</v>
      </c>
      <c r="D167" s="14">
        <f>pf.step!G165-ProbeData!$D$2</f>
        <v>75.484851994048881</v>
      </c>
      <c r="E167" s="15">
        <f>pf.step!T165-ProbeData!$E$2</f>
        <v>-2.1857901785714284E-2</v>
      </c>
      <c r="F167" s="15">
        <f>pf.step!U165-ProbeData!$F$2</f>
        <v>-1.278087175</v>
      </c>
      <c r="G167" s="15">
        <f>pf.step!V165-ProbeData!$G$2</f>
        <v>-2.1532935714285713E-2</v>
      </c>
      <c r="I167" s="16">
        <f>pf.step!H165</f>
        <v>9.9999317802620595</v>
      </c>
      <c r="J167" s="6">
        <f>120</f>
        <v>120</v>
      </c>
    </row>
    <row r="168" spans="1:10" x14ac:dyDescent="0.2">
      <c r="B168" s="14">
        <f>pf.step!E166-ProbeData!$B$2</f>
        <v>-5.0000332468883926</v>
      </c>
      <c r="C168" s="14">
        <f>pf.step!F166-ProbeData!$C$2</f>
        <v>8.6600575255135936</v>
      </c>
      <c r="D168" s="14">
        <f>pf.step!G166-ProbeData!$D$2</f>
        <v>70.484838103048844</v>
      </c>
      <c r="E168" s="15">
        <f>pf.step!T166-ProbeData!$E$2</f>
        <v>-2.8001901785714284E-2</v>
      </c>
      <c r="F168" s="15">
        <f>pf.step!U166-ProbeData!$F$2</f>
        <v>-1.3127631750000002</v>
      </c>
      <c r="G168" s="15">
        <f>pf.step!V166-ProbeData!$G$2</f>
        <v>-2.9510935714285716E-2</v>
      </c>
      <c r="I168" s="16">
        <f>pf.step!H166</f>
        <v>9.9998464395806561</v>
      </c>
      <c r="J168" s="6">
        <f>120</f>
        <v>120</v>
      </c>
    </row>
    <row r="169" spans="1:10" x14ac:dyDescent="0.2">
      <c r="B169" s="14">
        <f>pf.step!E167-ProbeData!$B$2</f>
        <v>-5.000007610088403</v>
      </c>
      <c r="C169" s="14">
        <f>pf.step!F167-ProbeData!$C$2</f>
        <v>8.6602833941136055</v>
      </c>
      <c r="D169" s="14">
        <f>pf.step!G167-ProbeData!$D$2</f>
        <v>65.484893846048863</v>
      </c>
      <c r="E169" s="15">
        <f>pf.step!T167-ProbeData!$E$2</f>
        <v>-1.9150901785714287E-2</v>
      </c>
      <c r="F169" s="15">
        <f>pf.step!U167-ProbeData!$F$2</f>
        <v>-1.349894175</v>
      </c>
      <c r="G169" s="15">
        <f>pf.step!V167-ProbeData!$G$2</f>
        <v>-3.8002935714285709E-2</v>
      </c>
      <c r="I169" s="16">
        <f>pf.step!H167</f>
        <v>10.000029228322376</v>
      </c>
      <c r="J169" s="6">
        <f>120</f>
        <v>120</v>
      </c>
    </row>
    <row r="170" spans="1:10" x14ac:dyDescent="0.2">
      <c r="B170" s="14">
        <f>pf.step!E168-ProbeData!$B$2</f>
        <v>-4.9999420116884039</v>
      </c>
      <c r="C170" s="14">
        <f>pf.step!F168-ProbeData!$C$2</f>
        <v>8.6603130711136487</v>
      </c>
      <c r="D170" s="14">
        <f>pf.step!G168-ProbeData!$D$2</f>
        <v>60.484893919048886</v>
      </c>
      <c r="E170" s="15">
        <f>pf.step!T168-ProbeData!$E$2</f>
        <v>4.7909821428571419E-4</v>
      </c>
      <c r="F170" s="15">
        <f>pf.step!U168-ProbeData!$F$2</f>
        <v>-1.371543175</v>
      </c>
      <c r="G170" s="15">
        <f>pf.step!V168-ProbeData!$G$2</f>
        <v>-4.3666935714285711E-2</v>
      </c>
      <c r="I170" s="16">
        <f>pf.step!H168</f>
        <v>10.000022130472942</v>
      </c>
      <c r="J170" s="6">
        <f>120</f>
        <v>120</v>
      </c>
    </row>
    <row r="171" spans="1:10" x14ac:dyDescent="0.2">
      <c r="A171" s="19"/>
      <c r="B171" s="20">
        <f>pf.step!E169-ProbeData!$B$2</f>
        <v>-5.0000267278883825</v>
      </c>
      <c r="C171" s="20">
        <f>pf.step!F169-ProbeData!$C$2</f>
        <v>8.6600164333136149</v>
      </c>
      <c r="D171" s="20">
        <f>pf.step!G169-ProbeData!$D$2</f>
        <v>55.484975893048841</v>
      </c>
      <c r="E171" s="21">
        <f>pf.step!T169-ProbeData!$E$2</f>
        <v>2.1486098214285716E-2</v>
      </c>
      <c r="F171" s="21">
        <f>pf.step!U169-ProbeData!$F$2</f>
        <v>-1.3760171750000001</v>
      </c>
      <c r="G171" s="21">
        <f>pf.step!V169-ProbeData!$G$2</f>
        <v>-4.4006935714285711E-2</v>
      </c>
      <c r="H171" s="19"/>
      <c r="I171" s="22">
        <f>pf.step!H169</f>
        <v>9.9998075933919885</v>
      </c>
      <c r="J171" s="27">
        <f>120</f>
        <v>120</v>
      </c>
    </row>
    <row r="172" spans="1:10" x14ac:dyDescent="0.2">
      <c r="B172" s="14">
        <f>pf.step!E170-ProbeData!$B$2</f>
        <v>-7.500090731888406</v>
      </c>
      <c r="C172" s="14">
        <f>pf.step!F170-ProbeData!$C$2</f>
        <v>12.990291264413599</v>
      </c>
      <c r="D172" s="14">
        <f>pf.step!G170-ProbeData!$D$2</f>
        <v>55.485108834588061</v>
      </c>
      <c r="E172" s="15">
        <f>pf.step!T170-ProbeData!$E$2</f>
        <v>2.4678098214285713E-2</v>
      </c>
      <c r="F172" s="15">
        <f>pf.step!U170-ProbeData!$F$2</f>
        <v>-1.4649811750000001</v>
      </c>
      <c r="G172" s="15">
        <f>pf.step!V170-ProbeData!$G$2</f>
        <v>-0.13857293571428572</v>
      </c>
      <c r="I172" s="16">
        <f>pf.step!H170</f>
        <v>14.999967603993639</v>
      </c>
      <c r="J172" s="6">
        <f>120</f>
        <v>120</v>
      </c>
    </row>
    <row r="173" spans="1:10" x14ac:dyDescent="0.2">
      <c r="B173" s="14">
        <f>pf.step!E171-ProbeData!$B$2</f>
        <v>-7.5000060156884274</v>
      </c>
      <c r="C173" s="14">
        <f>pf.step!F171-ProbeData!$C$2</f>
        <v>12.990587902213576</v>
      </c>
      <c r="D173" s="14">
        <f>pf.step!G171-ProbeData!$D$2</f>
        <v>60.48502686058805</v>
      </c>
      <c r="E173" s="15">
        <f>pf.step!T171-ProbeData!$E$2</f>
        <v>-7.5119017857142858E-3</v>
      </c>
      <c r="F173" s="15">
        <f>pf.step!U171-ProbeData!$F$2</f>
        <v>-1.4620481750000001</v>
      </c>
      <c r="G173" s="15">
        <f>pf.step!V171-ProbeData!$G$2</f>
        <v>-0.13497693571428571</v>
      </c>
      <c r="I173" s="16">
        <f>pf.step!H171</f>
        <v>15.000182141577492</v>
      </c>
      <c r="J173" s="6">
        <f>120</f>
        <v>120</v>
      </c>
    </row>
    <row r="174" spans="1:10" x14ac:dyDescent="0.2">
      <c r="B174" s="14">
        <f>pf.step!E172-ProbeData!$B$2</f>
        <v>-7.5000716140883696</v>
      </c>
      <c r="C174" s="14">
        <f>pf.step!F172-ProbeData!$C$2</f>
        <v>12.990558225213647</v>
      </c>
      <c r="D174" s="14">
        <f>pf.step!G172-ProbeData!$D$2</f>
        <v>65.485026787588083</v>
      </c>
      <c r="E174" s="15">
        <f>pf.step!T172-ProbeData!$E$2</f>
        <v>-4.7206901785714288E-2</v>
      </c>
      <c r="F174" s="15">
        <f>pf.step!U172-ProbeData!$F$2</f>
        <v>-1.429465175</v>
      </c>
      <c r="G174" s="15">
        <f>pf.step!V172-ProbeData!$G$2</f>
        <v>-0.11684593571428571</v>
      </c>
      <c r="I174" s="16">
        <f>pf.step!H172</f>
        <v>15.000189239443616</v>
      </c>
      <c r="J174" s="6">
        <f>120</f>
        <v>120</v>
      </c>
    </row>
    <row r="175" spans="1:10" x14ac:dyDescent="0.2">
      <c r="B175" s="14">
        <f>pf.step!E173-ProbeData!$B$2</f>
        <v>-7.5000972508884161</v>
      </c>
      <c r="C175" s="14">
        <f>pf.step!F173-ProbeData!$C$2</f>
        <v>12.990332356613635</v>
      </c>
      <c r="D175" s="14">
        <f>pf.step!G173-ProbeData!$D$2</f>
        <v>70.484971044588065</v>
      </c>
      <c r="E175" s="15">
        <f>pf.step!T173-ProbeData!$E$2</f>
        <v>-6.6999901785714286E-2</v>
      </c>
      <c r="F175" s="15">
        <f>pf.step!U173-ProbeData!$F$2</f>
        <v>-1.3559971750000002</v>
      </c>
      <c r="G175" s="15">
        <f>pf.step!V173-ProbeData!$G$2</f>
        <v>-9.279593571428571E-2</v>
      </c>
      <c r="I175" s="16">
        <f>pf.step!H173</f>
        <v>15.000006450267517</v>
      </c>
      <c r="J175" s="6">
        <f>120</f>
        <v>120</v>
      </c>
    </row>
    <row r="176" spans="1:10" x14ac:dyDescent="0.2">
      <c r="B176" s="14">
        <f>pf.step!E174-ProbeData!$B$2</f>
        <v>-7.5001188752884218</v>
      </c>
      <c r="C176" s="14">
        <f>pf.step!F174-ProbeData!$C$2</f>
        <v>12.990418415013608</v>
      </c>
      <c r="D176" s="14">
        <f>pf.step!G174-ProbeData!$D$2</f>
        <v>75.484984935588102</v>
      </c>
      <c r="E176" s="15">
        <f>pf.step!T174-ProbeData!$E$2</f>
        <v>-4.4473901785714288E-2</v>
      </c>
      <c r="F176" s="15">
        <f>pf.step!U174-ProbeData!$F$2</f>
        <v>-1.295936175</v>
      </c>
      <c r="G176" s="15">
        <f>pf.step!V174-ProbeData!$G$2</f>
        <v>-7.1923935714285708E-2</v>
      </c>
      <c r="I176" s="16">
        <f>pf.step!H174</f>
        <v>15.00009179107189</v>
      </c>
      <c r="J176" s="6">
        <f>120</f>
        <v>120</v>
      </c>
    </row>
    <row r="177" spans="1:10" x14ac:dyDescent="0.2">
      <c r="B177" s="14">
        <f>pf.step!E175-ProbeData!$B$2</f>
        <v>-7.4998152536883822</v>
      </c>
      <c r="C177" s="14">
        <f>pf.step!F175-ProbeData!$C$2</f>
        <v>12.990504760813621</v>
      </c>
      <c r="D177" s="14">
        <f>pf.step!G175-ProbeData!$D$2</f>
        <v>80.484991152588123</v>
      </c>
      <c r="E177" s="15">
        <f>pf.step!T175-ProbeData!$E$2</f>
        <v>-1.8844901785714286E-2</v>
      </c>
      <c r="F177" s="15">
        <f>pf.step!U175-ProbeData!$F$2</f>
        <v>-1.2723781750000001</v>
      </c>
      <c r="G177" s="15">
        <f>pf.step!V175-ProbeData!$G$2</f>
        <v>-5.702193571428571E-2</v>
      </c>
      <c r="I177" s="16">
        <f>pf.step!H175</f>
        <v>15.000014759332016</v>
      </c>
      <c r="J177" s="6">
        <f>120</f>
        <v>120</v>
      </c>
    </row>
    <row r="178" spans="1:10" x14ac:dyDescent="0.2">
      <c r="B178" s="14">
        <f>pf.step!E176-ProbeData!$B$2</f>
        <v>-7.5000403290883924</v>
      </c>
      <c r="C178" s="14">
        <f>pf.step!F176-ProbeData!$C$2</f>
        <v>12.990341586413592</v>
      </c>
      <c r="D178" s="14">
        <f>pf.step!G176-ProbeData!$D$2</f>
        <v>85.485051088588079</v>
      </c>
      <c r="E178" s="15">
        <f>pf.step!T176-ProbeData!$E$2</f>
        <v>-5.9329017857142861E-3</v>
      </c>
      <c r="F178" s="15">
        <f>pf.step!U176-ProbeData!$F$2</f>
        <v>-1.2651981750000001</v>
      </c>
      <c r="G178" s="15">
        <f>pf.step!V176-ProbeData!$G$2</f>
        <v>-4.9016935714285712E-2</v>
      </c>
      <c r="I178" s="16">
        <f>pf.step!H176</f>
        <v>14.999985982315408</v>
      </c>
      <c r="J178" s="6">
        <f>120</f>
        <v>120</v>
      </c>
    </row>
    <row r="179" spans="1:10" x14ac:dyDescent="0.2">
      <c r="B179" s="14">
        <f>pf.step!E177-ProbeData!$B$2</f>
        <v>-7.5001374958883957</v>
      </c>
      <c r="C179" s="14">
        <f>pf.step!F177-ProbeData!$C$2</f>
        <v>12.990247586213627</v>
      </c>
      <c r="D179" s="14">
        <f>pf.step!G177-ProbeData!$D$2</f>
        <v>90.484902923588038</v>
      </c>
      <c r="E179" s="15">
        <f>pf.step!T177-ProbeData!$E$2</f>
        <v>-3.229901785714286E-3</v>
      </c>
      <c r="F179" s="15">
        <f>pf.step!U177-ProbeData!$F$2</f>
        <v>-1.261553175</v>
      </c>
      <c r="G179" s="15">
        <f>pf.step!V177-ProbeData!$G$2</f>
        <v>-4.4694935714285712E-2</v>
      </c>
      <c r="I179" s="16">
        <f>pf.step!H177</f>
        <v>14.999953160205536</v>
      </c>
      <c r="J179" s="6">
        <f>120</f>
        <v>120</v>
      </c>
    </row>
    <row r="180" spans="1:10" x14ac:dyDescent="0.2">
      <c r="B180" s="14">
        <f>pf.step!E178-ProbeData!$B$2</f>
        <v>-7.5001014236884203</v>
      </c>
      <c r="C180" s="14">
        <f>pf.step!F178-ProbeData!$C$2</f>
        <v>12.990626996613628</v>
      </c>
      <c r="D180" s="14">
        <f>pf.step!G178-ProbeData!$D$2</f>
        <v>95.485017784588081</v>
      </c>
      <c r="E180" s="15">
        <f>pf.step!T178-ProbeData!$E$2</f>
        <v>-7.578901785714286E-3</v>
      </c>
      <c r="F180" s="15">
        <f>pf.step!U178-ProbeData!$F$2</f>
        <v>-1.257472175</v>
      </c>
      <c r="G180" s="15">
        <f>pf.step!V178-ProbeData!$G$2</f>
        <v>-4.1800935714285711E-2</v>
      </c>
      <c r="I180" s="16">
        <f>pf.step!H178</f>
        <v>15.000263702040703</v>
      </c>
      <c r="J180" s="6">
        <f>120</f>
        <v>120</v>
      </c>
    </row>
    <row r="181" spans="1:10" x14ac:dyDescent="0.2">
      <c r="B181" s="14">
        <f>pf.step!E179-ProbeData!$B$2</f>
        <v>-7.4999240012884343</v>
      </c>
      <c r="C181" s="14">
        <f>pf.step!F179-ProbeData!$C$2</f>
        <v>12.990445113680266</v>
      </c>
      <c r="D181" s="14">
        <f>pf.step!G179-ProbeData!$D$2</f>
        <v>100.48494693958804</v>
      </c>
      <c r="E181" s="15">
        <f>pf.step!T179-ProbeData!$E$2</f>
        <v>-1.7841901785714286E-2</v>
      </c>
      <c r="F181" s="15">
        <f>pf.step!U179-ProbeData!$F$2</f>
        <v>-1.249023175</v>
      </c>
      <c r="G181" s="15">
        <f>pf.step!V179-ProbeData!$G$2</f>
        <v>-3.7841935714285714E-2</v>
      </c>
      <c r="I181" s="16">
        <f>pf.step!H179</f>
        <v>15.000017475877881</v>
      </c>
      <c r="J181" s="6">
        <f>120</f>
        <v>120</v>
      </c>
    </row>
    <row r="182" spans="1:10" x14ac:dyDescent="0.2">
      <c r="B182" s="14">
        <f>pf.step!E180-ProbeData!$B$2</f>
        <v>-7.4997748064884036</v>
      </c>
      <c r="C182" s="14">
        <f>pf.step!F180-ProbeData!$C$2</f>
        <v>12.990345221613609</v>
      </c>
      <c r="D182" s="14">
        <f>pf.step!G180-ProbeData!$D$2</f>
        <v>105.48509779658809</v>
      </c>
      <c r="E182" s="15">
        <f>pf.step!T180-ProbeData!$E$2</f>
        <v>-3.3729901785714285E-2</v>
      </c>
      <c r="F182" s="15">
        <f>pf.step!U180-ProbeData!$F$2</f>
        <v>-1.2347521750000001</v>
      </c>
      <c r="G182" s="15">
        <f>pf.step!V180-ProbeData!$G$2</f>
        <v>-3.2832935714285715E-2</v>
      </c>
      <c r="I182" s="16">
        <f>pf.step!H180</f>
        <v>14.999856370136939</v>
      </c>
      <c r="J182" s="6">
        <f>120</f>
        <v>120</v>
      </c>
    </row>
    <row r="183" spans="1:10" ht="16" thickBot="1" x14ac:dyDescent="0.25">
      <c r="A183" s="23"/>
      <c r="B183" s="24">
        <f>pf.step!E181-ProbeData!$B$2</f>
        <v>-7.5002311388884095</v>
      </c>
      <c r="C183" s="24">
        <f>pf.step!F181-ProbeData!$C$2</f>
        <v>12.990164376013581</v>
      </c>
      <c r="D183" s="24">
        <f>pf.step!G181-ProbeData!$D$2</f>
        <v>110.48496984158805</v>
      </c>
      <c r="E183" s="25">
        <f>pf.step!T181-ProbeData!$E$2</f>
        <v>-5.4237901785714283E-2</v>
      </c>
      <c r="F183" s="25">
        <f>pf.step!U181-ProbeData!$F$2</f>
        <v>-1.2097781750000001</v>
      </c>
      <c r="G183" s="25">
        <f>pf.step!V181-ProbeData!$G$2</f>
        <v>-2.6279935714285715E-2</v>
      </c>
      <c r="H183" s="23"/>
      <c r="I183" s="26">
        <f>pf.step!H181</f>
        <v>14.999927921580278</v>
      </c>
      <c r="J183" s="28">
        <f>120</f>
        <v>120</v>
      </c>
    </row>
    <row r="184" spans="1:10" x14ac:dyDescent="0.2">
      <c r="B184" s="14">
        <f>pf.step!E182-ProbeData!$B$2</f>
        <v>-4.3300105433883687</v>
      </c>
      <c r="C184" s="14">
        <f>pf.step!F182-ProbeData!$C$2</f>
        <v>2.5000294843015922</v>
      </c>
      <c r="D184" s="14">
        <f>pf.step!G182-ProbeData!$D$2</f>
        <v>55.484905315831782</v>
      </c>
      <c r="E184" s="15">
        <f>pf.step!T182-ProbeData!$E$2</f>
        <v>1.7145098214285715E-2</v>
      </c>
      <c r="F184" s="15">
        <f>pf.step!U182-ProbeData!$F$2</f>
        <v>-1.3010901750000001</v>
      </c>
      <c r="G184" s="15">
        <f>pf.step!V182-ProbeData!$G$2</f>
        <v>9.1610642857142856E-3</v>
      </c>
      <c r="I184" s="16">
        <f>pf.step!H182</f>
        <v>4.9999138720813701</v>
      </c>
      <c r="J184" s="6">
        <f>150</f>
        <v>150</v>
      </c>
    </row>
    <row r="185" spans="1:10" x14ac:dyDescent="0.2">
      <c r="B185" s="14">
        <f>pf.step!E183-ProbeData!$B$2</f>
        <v>-4.32992582718839</v>
      </c>
      <c r="C185" s="14">
        <f>pf.step!F183-ProbeData!$C$2</f>
        <v>2.4998261221015809</v>
      </c>
      <c r="D185" s="14">
        <f>pf.step!G183-ProbeData!$D$2</f>
        <v>60.48482334183177</v>
      </c>
      <c r="E185" s="15">
        <f>pf.step!T183-ProbeData!$E$2</f>
        <v>1.1126098214285715E-2</v>
      </c>
      <c r="F185" s="15">
        <f>pf.step!U183-ProbeData!$F$2</f>
        <v>-1.299256175</v>
      </c>
      <c r="G185" s="15">
        <f>pf.step!V183-ProbeData!$G$2</f>
        <v>8.4640642857142859E-3</v>
      </c>
      <c r="I185" s="16">
        <f>pf.step!H183</f>
        <v>4.9997388241481664</v>
      </c>
      <c r="J185" s="6">
        <f>150</f>
        <v>150</v>
      </c>
    </row>
    <row r="186" spans="1:10" x14ac:dyDescent="0.2">
      <c r="B186" s="14">
        <f>pf.step!E184-ProbeData!$B$2</f>
        <v>-4.3299914255883891</v>
      </c>
      <c r="C186" s="14">
        <f>pf.step!F184-ProbeData!$C$2</f>
        <v>2.4997964451015946</v>
      </c>
      <c r="D186" s="14">
        <f>pf.step!G184-ProbeData!$D$2</f>
        <v>65.484823268831747</v>
      </c>
      <c r="E186" s="15">
        <f>pf.step!T184-ProbeData!$E$2</f>
        <v>6.3710982142857137E-3</v>
      </c>
      <c r="F186" s="15">
        <f>pf.step!U184-ProbeData!$F$2</f>
        <v>-1.2880081750000001</v>
      </c>
      <c r="G186" s="15">
        <f>pf.step!V184-ProbeData!$G$2</f>
        <v>9.0040642857142847E-3</v>
      </c>
      <c r="I186" s="16">
        <f>pf.step!H184</f>
        <v>4.9997807964561343</v>
      </c>
      <c r="J186" s="6">
        <f>150</f>
        <v>150</v>
      </c>
    </row>
    <row r="187" spans="1:10" x14ac:dyDescent="0.2">
      <c r="B187" s="14">
        <f>pf.step!E185-ProbeData!$B$2</f>
        <v>-4.3300170623884355</v>
      </c>
      <c r="C187" s="14">
        <f>pf.step!F185-ProbeData!$C$2</f>
        <v>2.5000705765016278</v>
      </c>
      <c r="D187" s="14">
        <f>pf.step!G185-ProbeData!$D$2</f>
        <v>70.484767525831785</v>
      </c>
      <c r="E187" s="15">
        <f>pf.step!T185-ProbeData!$E$2</f>
        <v>4.1410982142857143E-3</v>
      </c>
      <c r="F187" s="15">
        <f>pf.step!U185-ProbeData!$F$2</f>
        <v>-1.270200175</v>
      </c>
      <c r="G187" s="15">
        <f>pf.step!V185-ProbeData!$G$2</f>
        <v>1.0124064285714286E-2</v>
      </c>
      <c r="I187" s="16">
        <f>pf.step!H185</f>
        <v>4.9999400644471885</v>
      </c>
      <c r="J187" s="6">
        <f>150</f>
        <v>150</v>
      </c>
    </row>
    <row r="188" spans="1:10" x14ac:dyDescent="0.2">
      <c r="B188" s="14">
        <f>pf.step!E186-ProbeData!$B$2</f>
        <v>-4.3300386867883844</v>
      </c>
      <c r="C188" s="14">
        <f>pf.step!F186-ProbeData!$C$2</f>
        <v>2.5001566349016002</v>
      </c>
      <c r="D188" s="14">
        <f>pf.step!G186-ProbeData!$D$2</f>
        <v>75.484781416831765</v>
      </c>
      <c r="E188" s="15">
        <f>pf.step!T186-ProbeData!$E$2</f>
        <v>4.8840982142857141E-3</v>
      </c>
      <c r="F188" s="15">
        <f>pf.step!U186-ProbeData!$F$2</f>
        <v>-1.251029175</v>
      </c>
      <c r="G188" s="15">
        <f>pf.step!V186-ProbeData!$G$2</f>
        <v>1.1088064285714285E-2</v>
      </c>
      <c r="I188" s="16">
        <f>pf.step!H186</f>
        <v>5.0000018228123251</v>
      </c>
      <c r="J188" s="6">
        <f>150</f>
        <v>150</v>
      </c>
    </row>
    <row r="189" spans="1:10" x14ac:dyDescent="0.2">
      <c r="B189" s="14">
        <f>pf.step!E187-ProbeData!$B$2</f>
        <v>-4.3302350651883899</v>
      </c>
      <c r="C189" s="14">
        <f>pf.step!F187-ProbeData!$C$2</f>
        <v>2.5002429807016142</v>
      </c>
      <c r="D189" s="14">
        <f>pf.step!G187-ProbeData!$D$2</f>
        <v>80.484787633831786</v>
      </c>
      <c r="E189" s="15">
        <f>pf.step!T187-ProbeData!$E$2</f>
        <v>7.1590982142857142E-3</v>
      </c>
      <c r="F189" s="15">
        <f>pf.step!U187-ProbeData!$F$2</f>
        <v>-1.2347251750000001</v>
      </c>
      <c r="G189" s="15">
        <f>pf.step!V187-ProbeData!$G$2</f>
        <v>1.1610064285714285E-2</v>
      </c>
      <c r="I189" s="16">
        <f>pf.step!H187</f>
        <v>5.0002150636082439</v>
      </c>
      <c r="J189" s="6">
        <f>150</f>
        <v>150</v>
      </c>
    </row>
    <row r="190" spans="1:10" x14ac:dyDescent="0.2">
      <c r="B190" s="14">
        <f>pf.step!E188-ProbeData!$B$2</f>
        <v>-4.3299601405884118</v>
      </c>
      <c r="C190" s="14">
        <f>pf.step!F188-ProbeData!$C$2</f>
        <v>2.500079806301585</v>
      </c>
      <c r="D190" s="14">
        <f>pf.step!G188-ProbeData!$D$2</f>
        <v>85.484847569831743</v>
      </c>
      <c r="E190" s="15">
        <f>pf.step!T188-ProbeData!$E$2</f>
        <v>9.1840982142857141E-3</v>
      </c>
      <c r="F190" s="15">
        <f>pf.step!U188-ProbeData!$F$2</f>
        <v>-1.2229761750000001</v>
      </c>
      <c r="G190" s="15">
        <f>pf.step!V188-ProbeData!$G$2</f>
        <v>1.1597064285714285E-2</v>
      </c>
      <c r="I190" s="16">
        <f>pf.step!H188</f>
        <v>4.9998953846017011</v>
      </c>
      <c r="J190" s="6">
        <f>150</f>
        <v>150</v>
      </c>
    </row>
    <row r="191" spans="1:10" x14ac:dyDescent="0.2">
      <c r="B191" s="14">
        <f>pf.step!E189-ProbeData!$B$2</f>
        <v>-4.3300573073884152</v>
      </c>
      <c r="C191" s="14">
        <f>pf.step!F189-ProbeData!$C$2</f>
        <v>2.4999858061016198</v>
      </c>
      <c r="D191" s="14">
        <f>pf.step!G189-ProbeData!$D$2</f>
        <v>90.484699404831815</v>
      </c>
      <c r="E191" s="15">
        <f>pf.step!T189-ProbeData!$E$2</f>
        <v>9.9500982142857151E-3</v>
      </c>
      <c r="F191" s="15">
        <f>pf.step!U189-ProbeData!$F$2</f>
        <v>-1.2136341750000001</v>
      </c>
      <c r="G191" s="15">
        <f>pf.step!V189-ProbeData!$G$2</f>
        <v>1.1341064285714285E-2</v>
      </c>
      <c r="I191" s="16">
        <f>pf.step!H189</f>
        <v>4.9999325311425338</v>
      </c>
      <c r="J191" s="6">
        <f>150</f>
        <v>150</v>
      </c>
    </row>
    <row r="192" spans="1:10" x14ac:dyDescent="0.2">
      <c r="B192" s="14">
        <f>pf.step!E190-ProbeData!$B$2</f>
        <v>-4.3300212351883829</v>
      </c>
      <c r="C192" s="14">
        <f>pf.step!F190-ProbeData!$C$2</f>
        <v>2.4998652165016324</v>
      </c>
      <c r="D192" s="14">
        <f>pf.step!G190-ProbeData!$D$2</f>
        <v>95.484814265831801</v>
      </c>
      <c r="E192" s="15">
        <f>pf.step!T190-ProbeData!$E$2</f>
        <v>9.3760982142857153E-3</v>
      </c>
      <c r="F192" s="15">
        <f>pf.step!U190-ProbeData!$F$2</f>
        <v>-1.2036671750000001</v>
      </c>
      <c r="G192" s="15">
        <f>pf.step!V190-ProbeData!$G$2</f>
        <v>1.1147064285714285E-2</v>
      </c>
      <c r="I192" s="16">
        <f>pf.step!H190</f>
        <v>4.9998409972575208</v>
      </c>
      <c r="J192" s="6">
        <f>150</f>
        <v>150</v>
      </c>
    </row>
    <row r="193" spans="1:10" x14ac:dyDescent="0.2">
      <c r="B193" s="14">
        <f>pf.step!E191-ProbeData!$B$2</f>
        <v>-4.3303438127883851</v>
      </c>
      <c r="C193" s="14">
        <f>pf.step!F191-ProbeData!$C$2</f>
        <v>2.5001833335682022</v>
      </c>
      <c r="D193" s="14">
        <f>pf.step!G191-ProbeData!$D$2</f>
        <v>100.48474342083182</v>
      </c>
      <c r="E193" s="15">
        <f>pf.step!T191-ProbeData!$E$2</f>
        <v>7.5470982142857137E-3</v>
      </c>
      <c r="F193" s="15">
        <f>pf.step!U191-ProbeData!$F$2</f>
        <v>-1.191274175</v>
      </c>
      <c r="G193" s="15">
        <f>pf.step!V191-ProbeData!$G$2</f>
        <v>1.1259064285714285E-2</v>
      </c>
      <c r="I193" s="16">
        <f>pf.step!H191</f>
        <v>5.0002794160333535</v>
      </c>
      <c r="J193" s="6">
        <f>150</f>
        <v>150</v>
      </c>
    </row>
    <row r="194" spans="1:10" x14ac:dyDescent="0.2">
      <c r="B194" s="14">
        <f>pf.step!E192-ProbeData!$B$2</f>
        <v>-4.3301946179884112</v>
      </c>
      <c r="C194" s="14">
        <f>pf.step!F192-ProbeData!$C$2</f>
        <v>2.5000834415016584</v>
      </c>
      <c r="D194" s="14">
        <f>pf.step!G192-ProbeData!$D$2</f>
        <v>105.48489427783176</v>
      </c>
      <c r="E194" s="15">
        <f>pf.step!T192-ProbeData!$E$2</f>
        <v>4.6570982142857143E-3</v>
      </c>
      <c r="F194" s="15">
        <f>pf.step!U192-ProbeData!$F$2</f>
        <v>-1.174569175</v>
      </c>
      <c r="G194" s="15">
        <f>pf.step!V192-ProbeData!$G$2</f>
        <v>1.1345064285714286E-2</v>
      </c>
      <c r="I194" s="16">
        <f>pf.step!H192</f>
        <v>5.0001002634073828</v>
      </c>
      <c r="J194" s="6">
        <f>150</f>
        <v>150</v>
      </c>
    </row>
    <row r="195" spans="1:10" x14ac:dyDescent="0.2">
      <c r="A195" s="19"/>
      <c r="B195" s="20">
        <f>pf.step!E193-ProbeData!$B$2</f>
        <v>-4.330150950388429</v>
      </c>
      <c r="C195" s="20">
        <f>pf.step!F193-ProbeData!$C$2</f>
        <v>2.4999025959016308</v>
      </c>
      <c r="D195" s="20">
        <f>pf.step!G193-ProbeData!$D$2</f>
        <v>110.48476632283177</v>
      </c>
      <c r="E195" s="21">
        <f>pf.step!T193-ProbeData!$E$2</f>
        <v>1.2470982142857143E-3</v>
      </c>
      <c r="F195" s="21">
        <f>pf.step!U193-ProbeData!$F$2</f>
        <v>-1.1524651750000001</v>
      </c>
      <c r="G195" s="21">
        <f>pf.step!V193-ProbeData!$G$2</f>
        <v>1.1691064285714285E-2</v>
      </c>
      <c r="H195" s="19"/>
      <c r="I195" s="22">
        <f>pf.step!H193</f>
        <v>4.9999720241362873</v>
      </c>
      <c r="J195" s="27">
        <f>150</f>
        <v>150</v>
      </c>
    </row>
    <row r="196" spans="1:10" x14ac:dyDescent="0.2">
      <c r="B196" s="14">
        <f>pf.step!E194-ProbeData!$B$2</f>
        <v>-8.6601258358883797</v>
      </c>
      <c r="C196" s="14">
        <f>pf.step!F194-ProbeData!$C$2</f>
        <v>5.0001351650564061</v>
      </c>
      <c r="D196" s="14">
        <f>pf.step!G194-ProbeData!$D$2</f>
        <v>110.48496545257711</v>
      </c>
      <c r="E196" s="15">
        <f>pf.step!T194-ProbeData!$E$2</f>
        <v>-9.4829017857142855E-3</v>
      </c>
      <c r="F196" s="15">
        <f>pf.step!U194-ProbeData!$F$2</f>
        <v>-1.145867175</v>
      </c>
      <c r="G196" s="15">
        <f>pf.step!V194-ProbeData!$G$2</f>
        <v>-6.4109357142857143E-3</v>
      </c>
      <c r="I196" s="16">
        <f>pf.step!H194</f>
        <v>9.9999565580183916</v>
      </c>
      <c r="J196" s="6">
        <f>150</f>
        <v>150</v>
      </c>
    </row>
    <row r="197" spans="1:10" x14ac:dyDescent="0.2">
      <c r="B197" s="14">
        <f>pf.step!E195-ProbeData!$B$2</f>
        <v>-8.6601695034884187</v>
      </c>
      <c r="C197" s="14">
        <f>pf.step!F195-ProbeData!$C$2</f>
        <v>4.9998160106563887</v>
      </c>
      <c r="D197" s="14">
        <f>pf.step!G195-ProbeData!$D$2</f>
        <v>105.4850934075771</v>
      </c>
      <c r="E197" s="15">
        <f>pf.step!T195-ProbeData!$E$2</f>
        <v>-3.4899017857142858E-3</v>
      </c>
      <c r="F197" s="15">
        <f>pf.step!U195-ProbeData!$F$2</f>
        <v>-1.166807175</v>
      </c>
      <c r="G197" s="15">
        <f>pf.step!V195-ProbeData!$G$2</f>
        <v>-9.2429357142857146E-3</v>
      </c>
      <c r="I197" s="16">
        <f>pf.step!H195</f>
        <v>9.9998347971137402</v>
      </c>
      <c r="J197" s="6">
        <f>150</f>
        <v>150</v>
      </c>
    </row>
    <row r="198" spans="1:10" x14ac:dyDescent="0.2">
      <c r="B198" s="14">
        <f>pf.step!E196-ProbeData!$B$2</f>
        <v>-8.6603186982883926</v>
      </c>
      <c r="C198" s="14">
        <f>pf.step!F196-ProbeData!$C$2</f>
        <v>4.9999159027229894</v>
      </c>
      <c r="D198" s="14">
        <f>pf.step!G196-ProbeData!$D$2</f>
        <v>100.4849425505771</v>
      </c>
      <c r="E198" s="15">
        <f>pf.step!T196-ProbeData!$E$2</f>
        <v>1.5740982142857143E-3</v>
      </c>
      <c r="F198" s="15">
        <f>pf.step!U196-ProbeData!$F$2</f>
        <v>-1.181805175</v>
      </c>
      <c r="G198" s="15">
        <f>pf.step!V196-ProbeData!$G$2</f>
        <v>-1.1192935714285715E-2</v>
      </c>
      <c r="I198" s="16">
        <f>pf.step!H196</f>
        <v>10.000013949501561</v>
      </c>
      <c r="J198" s="6">
        <f>150</f>
        <v>150</v>
      </c>
    </row>
    <row r="199" spans="1:10" x14ac:dyDescent="0.2">
      <c r="B199" s="14">
        <f>pf.step!E197-ProbeData!$B$2</f>
        <v>-8.6604961206883786</v>
      </c>
      <c r="C199" s="14">
        <f>pf.step!F197-ProbeData!$C$2</f>
        <v>5.0000977856564077</v>
      </c>
      <c r="D199" s="14">
        <f>pf.step!G197-ProbeData!$D$2</f>
        <v>95.485013395577084</v>
      </c>
      <c r="E199" s="15">
        <f>pf.step!T197-ProbeData!$E$2</f>
        <v>4.8250982142857141E-3</v>
      </c>
      <c r="F199" s="15">
        <f>pf.step!U197-ProbeData!$F$2</f>
        <v>-1.1927061750000001</v>
      </c>
      <c r="G199" s="15">
        <f>pf.step!V197-ProbeData!$G$2</f>
        <v>-1.2715935714285715E-2</v>
      </c>
      <c r="I199" s="16">
        <f>pf.step!H197</f>
        <v>10.000258542787011</v>
      </c>
      <c r="J199" s="6">
        <f>150</f>
        <v>150</v>
      </c>
    </row>
    <row r="200" spans="1:10" x14ac:dyDescent="0.2">
      <c r="B200" s="14">
        <f>pf.step!E198-ProbeData!$B$2</f>
        <v>-8.6600321928883659</v>
      </c>
      <c r="C200" s="14">
        <f>pf.step!F198-ProbeData!$C$2</f>
        <v>5.000218375256452</v>
      </c>
      <c r="D200" s="14">
        <f>pf.step!G198-ProbeData!$D$2</f>
        <v>90.484898534577098</v>
      </c>
      <c r="E200" s="15">
        <f>pf.step!T198-ProbeData!$E$2</f>
        <v>6.1090982142857136E-3</v>
      </c>
      <c r="F200" s="15">
        <f>pf.step!U198-ProbeData!$F$2</f>
        <v>-1.2009781750000001</v>
      </c>
      <c r="G200" s="15">
        <f>pf.step!V198-ProbeData!$G$2</f>
        <v>-1.3824935714285716E-2</v>
      </c>
      <c r="I200" s="16">
        <f>pf.step!H198</f>
        <v>9.9999170687618779</v>
      </c>
      <c r="J200" s="6">
        <f>150</f>
        <v>150</v>
      </c>
    </row>
    <row r="201" spans="1:10" x14ac:dyDescent="0.2">
      <c r="B201" s="14">
        <f>pf.step!E199-ProbeData!$B$2</f>
        <v>-8.6604350260884075</v>
      </c>
      <c r="C201" s="14">
        <f>pf.step!F199-ProbeData!$C$2</f>
        <v>4.999812375456429</v>
      </c>
      <c r="D201" s="14">
        <f>pf.step!G199-ProbeData!$D$2</f>
        <v>85.485046699577083</v>
      </c>
      <c r="E201" s="15">
        <f>pf.step!T199-ProbeData!$E$2</f>
        <v>5.2730982142857137E-3</v>
      </c>
      <c r="F201" s="15">
        <f>pf.step!U199-ProbeData!$F$2</f>
        <v>-1.208532175</v>
      </c>
      <c r="G201" s="15">
        <f>pf.step!V199-ProbeData!$G$2</f>
        <v>-1.5190935714285717E-2</v>
      </c>
      <c r="I201" s="16">
        <f>pf.step!H199</f>
        <v>10.00006293134529</v>
      </c>
      <c r="J201" s="6">
        <f>150</f>
        <v>150</v>
      </c>
    </row>
    <row r="202" spans="1:10" x14ac:dyDescent="0.2">
      <c r="B202" s="14">
        <f>pf.step!E200-ProbeData!$B$2</f>
        <v>-8.6602099506883974</v>
      </c>
      <c r="C202" s="14">
        <f>pf.step!F200-ProbeData!$C$2</f>
        <v>4.9999755498564014</v>
      </c>
      <c r="D202" s="14">
        <f>pf.step!G200-ProbeData!$D$2</f>
        <v>80.484986763577069</v>
      </c>
      <c r="E202" s="15">
        <f>pf.step!T200-ProbeData!$E$2</f>
        <v>2.5400982142857139E-3</v>
      </c>
      <c r="F202" s="15">
        <f>pf.step!U200-ProbeData!$F$2</f>
        <v>-1.218335175</v>
      </c>
      <c r="G202" s="15">
        <f>pf.step!V200-ProbeData!$G$2</f>
        <v>-1.8163935714285716E-2</v>
      </c>
      <c r="I202" s="16">
        <f>pf.step!H200</f>
        <v>9.9999495943311718</v>
      </c>
      <c r="J202" s="6">
        <f>150</f>
        <v>150</v>
      </c>
    </row>
    <row r="203" spans="1:10" x14ac:dyDescent="0.2">
      <c r="B203" s="14">
        <f>pf.step!E201-ProbeData!$B$2</f>
        <v>-8.660013572288392</v>
      </c>
      <c r="C203" s="14">
        <f>pf.step!F201-ProbeData!$C$2</f>
        <v>4.9998892040564442</v>
      </c>
      <c r="D203" s="14">
        <f>pf.step!G201-ProbeData!$D$2</f>
        <v>75.484980546577049</v>
      </c>
      <c r="E203" s="15">
        <f>pf.step!T201-ProbeData!$E$2</f>
        <v>-4.1390178571428584E-4</v>
      </c>
      <c r="F203" s="15">
        <f>pf.step!U201-ProbeData!$F$2</f>
        <v>-1.231830175</v>
      </c>
      <c r="G203" s="15">
        <f>pf.step!V201-ProbeData!$G$2</f>
        <v>-2.3650935714285715E-2</v>
      </c>
      <c r="I203" s="16">
        <f>pf.step!H201</f>
        <v>9.9997363527774734</v>
      </c>
      <c r="J203" s="6">
        <f>150</f>
        <v>150</v>
      </c>
    </row>
    <row r="204" spans="1:10" x14ac:dyDescent="0.2">
      <c r="B204" s="14">
        <f>pf.step!E202-ProbeData!$B$2</f>
        <v>-8.6604919478883744</v>
      </c>
      <c r="C204" s="14">
        <f>pf.step!F202-ProbeData!$C$2</f>
        <v>4.9998031456564149</v>
      </c>
      <c r="D204" s="14">
        <f>pf.step!G202-ProbeData!$D$2</f>
        <v>70.484966655577068</v>
      </c>
      <c r="E204" s="15">
        <f>pf.step!T202-ProbeData!$E$2</f>
        <v>-7.8190178571428573E-4</v>
      </c>
      <c r="F204" s="15">
        <f>pf.step!U202-ProbeData!$F$2</f>
        <v>-1.249247175</v>
      </c>
      <c r="G204" s="15">
        <f>pf.step!V202-ProbeData!$G$2</f>
        <v>-3.2728935714285715E-2</v>
      </c>
      <c r="I204" s="16">
        <f>pf.step!H202</f>
        <v>10.000107613158729</v>
      </c>
      <c r="J204" s="6">
        <f>150</f>
        <v>150</v>
      </c>
    </row>
    <row r="205" spans="1:10" x14ac:dyDescent="0.2">
      <c r="B205" s="14">
        <f>pf.step!E203-ProbeData!$B$2</f>
        <v>-8.6604663110884417</v>
      </c>
      <c r="C205" s="14">
        <f>pf.step!F203-ProbeData!$C$2</f>
        <v>5.0000290142564268</v>
      </c>
      <c r="D205" s="14">
        <f>pf.step!G203-ProbeData!$D$2</f>
        <v>65.485022398577087</v>
      </c>
      <c r="E205" s="15">
        <f>pf.step!T203-ProbeData!$E$2</f>
        <v>2.8520982142857141E-3</v>
      </c>
      <c r="F205" s="15">
        <f>pf.step!U203-ProbeData!$F$2</f>
        <v>-1.2649331750000001</v>
      </c>
      <c r="G205" s="15">
        <f>pf.step!V203-ProbeData!$G$2</f>
        <v>-4.2420935714285714E-2</v>
      </c>
      <c r="I205" s="16">
        <f>pf.step!H203</f>
        <v>10.00019834147823</v>
      </c>
      <c r="J205" s="6">
        <f>150</f>
        <v>150</v>
      </c>
    </row>
    <row r="206" spans="1:10" x14ac:dyDescent="0.2">
      <c r="B206" s="14">
        <f>pf.step!E204-ProbeData!$B$2</f>
        <v>-8.6604007126883857</v>
      </c>
      <c r="C206" s="14">
        <f>pf.step!F204-ProbeData!$C$2</f>
        <v>5.0000586912564131</v>
      </c>
      <c r="D206" s="14">
        <f>pf.step!G204-ProbeData!$D$2</f>
        <v>60.484522471577122</v>
      </c>
      <c r="E206" s="15">
        <f>pf.step!T204-ProbeData!$E$2</f>
        <v>9.3620982142857152E-3</v>
      </c>
      <c r="F206" s="15">
        <f>pf.step!U204-ProbeData!$F$2</f>
        <v>-1.274732175</v>
      </c>
      <c r="G206" s="15">
        <f>pf.step!V204-ProbeData!$G$2</f>
        <v>-4.9210935714285711E-2</v>
      </c>
      <c r="I206" s="16">
        <f>pf.step!H204</f>
        <v>10.000156369794539</v>
      </c>
      <c r="J206" s="6">
        <f>150</f>
        <v>150</v>
      </c>
    </row>
    <row r="207" spans="1:10" x14ac:dyDescent="0.2">
      <c r="A207" s="19"/>
      <c r="B207" s="20">
        <f>pf.step!E205-ProbeData!$B$2</f>
        <v>-8.6604854288884212</v>
      </c>
      <c r="C207" s="20">
        <f>pf.step!F205-ProbeData!$C$2</f>
        <v>4.9997620534564362</v>
      </c>
      <c r="D207" s="20">
        <f>pf.step!G205-ProbeData!$D$2</f>
        <v>55.485104445577065</v>
      </c>
      <c r="E207" s="21">
        <f>pf.step!T205-ProbeData!$E$2</f>
        <v>1.7438098214285713E-2</v>
      </c>
      <c r="F207" s="21">
        <f>pf.step!U205-ProbeData!$F$2</f>
        <v>-1.2760971750000001</v>
      </c>
      <c r="G207" s="21">
        <f>pf.step!V205-ProbeData!$G$2</f>
        <v>-5.0320935714285711E-2</v>
      </c>
      <c r="H207" s="19"/>
      <c r="I207" s="22">
        <f>pf.step!H205</f>
        <v>10.000081422427099</v>
      </c>
      <c r="J207" s="27">
        <f>150</f>
        <v>150</v>
      </c>
    </row>
    <row r="208" spans="1:10" x14ac:dyDescent="0.2">
      <c r="B208" s="14">
        <f>pf.step!E206-ProbeData!$B$2</f>
        <v>-12.990468856888413</v>
      </c>
      <c r="C208" s="14">
        <f>pf.step!F206-ProbeData!$C$2</f>
        <v>7.5000724035444364</v>
      </c>
      <c r="D208" s="14">
        <f>pf.step!G206-ProbeData!$D$2</f>
        <v>55.484930887717042</v>
      </c>
      <c r="E208" s="15">
        <f>pf.step!T206-ProbeData!$E$2</f>
        <v>1.6296098214285716E-2</v>
      </c>
      <c r="F208" s="15">
        <f>pf.step!U206-ProbeData!$F$2</f>
        <v>-1.224586175</v>
      </c>
      <c r="G208" s="15">
        <f>pf.step!V206-ProbeData!$G$2</f>
        <v>-0.1536229357142857</v>
      </c>
      <c r="I208" s="16">
        <f>pf.step!H206</f>
        <v>15.000112238919966</v>
      </c>
      <c r="J208" s="6">
        <f>150</f>
        <v>150</v>
      </c>
    </row>
    <row r="209" spans="1:10" x14ac:dyDescent="0.2">
      <c r="B209" s="14">
        <f>pf.step!E207-ProbeData!$B$2</f>
        <v>-12.990384140688377</v>
      </c>
      <c r="C209" s="14">
        <f>pf.step!F207-ProbeData!$C$2</f>
        <v>7.4998690413444251</v>
      </c>
      <c r="D209" s="14">
        <f>pf.step!G207-ProbeData!$D$2</f>
        <v>60.484848913717087</v>
      </c>
      <c r="E209" s="15">
        <f>pf.step!T207-ProbeData!$E$2</f>
        <v>1.2983098214285714E-2</v>
      </c>
      <c r="F209" s="15">
        <f>pf.step!U207-ProbeData!$F$2</f>
        <v>-1.222559175</v>
      </c>
      <c r="G209" s="15">
        <f>pf.step!V207-ProbeData!$G$2</f>
        <v>-0.1498769357142857</v>
      </c>
      <c r="I209" s="16">
        <f>pf.step!H207</f>
        <v>14.999937191867327</v>
      </c>
      <c r="J209" s="6">
        <f>150</f>
        <v>150</v>
      </c>
    </row>
    <row r="210" spans="1:10" x14ac:dyDescent="0.2">
      <c r="B210" s="14">
        <f>pf.step!E208-ProbeData!$B$2</f>
        <v>-12.990449739088433</v>
      </c>
      <c r="C210" s="14">
        <f>pf.step!F208-ProbeData!$C$2</f>
        <v>7.4998393643443819</v>
      </c>
      <c r="D210" s="14">
        <f>pf.step!G208-ProbeData!$D$2</f>
        <v>65.484848840717063</v>
      </c>
      <c r="E210" s="15">
        <f>pf.step!T208-ProbeData!$E$2</f>
        <v>1.2406098214285715E-2</v>
      </c>
      <c r="F210" s="15">
        <f>pf.step!U208-ProbeData!$F$2</f>
        <v>-1.2188871750000001</v>
      </c>
      <c r="G210" s="15">
        <f>pf.step!V208-ProbeData!$G$2</f>
        <v>-0.13223793571428571</v>
      </c>
      <c r="I210" s="16">
        <f>pf.step!H208</f>
        <v>14.999979163810604</v>
      </c>
      <c r="J210" s="6">
        <f>150</f>
        <v>150</v>
      </c>
    </row>
    <row r="211" spans="1:10" x14ac:dyDescent="0.2">
      <c r="B211" s="14">
        <f>pf.step!E209-ProbeData!$B$2</f>
        <v>-12.990475375888423</v>
      </c>
      <c r="C211" s="14">
        <f>pf.step!F209-ProbeData!$C$2</f>
        <v>7.5001134957444151</v>
      </c>
      <c r="D211" s="14">
        <f>pf.step!G209-ProbeData!$D$2</f>
        <v>70.484793097717102</v>
      </c>
      <c r="E211" s="15">
        <f>pf.step!T209-ProbeData!$E$2</f>
        <v>8.1760982142857156E-3</v>
      </c>
      <c r="F211" s="15">
        <f>pf.step!U209-ProbeData!$F$2</f>
        <v>-1.2119941750000001</v>
      </c>
      <c r="G211" s="15">
        <f>pf.step!V209-ProbeData!$G$2</f>
        <v>-0.10087593571428571</v>
      </c>
      <c r="I211" s="16">
        <f>pf.step!H209</f>
        <v>15.00013843071493</v>
      </c>
      <c r="J211" s="6">
        <f>150</f>
        <v>150</v>
      </c>
    </row>
    <row r="212" spans="1:10" x14ac:dyDescent="0.2">
      <c r="B212" s="14">
        <f>pf.step!E210-ProbeData!$B$2</f>
        <v>-12.990497000288372</v>
      </c>
      <c r="C212" s="14">
        <f>pf.step!F210-ProbeData!$C$2</f>
        <v>7.5001995541444444</v>
      </c>
      <c r="D212" s="14">
        <f>pf.step!G210-ProbeData!$D$2</f>
        <v>75.484806988717082</v>
      </c>
      <c r="E212" s="15">
        <f>pf.step!T210-ProbeData!$E$2</f>
        <v>3.3450982142857141E-3</v>
      </c>
      <c r="F212" s="15">
        <f>pf.step!U210-ProbeData!$F$2</f>
        <v>-1.2014271750000001</v>
      </c>
      <c r="G212" s="15">
        <f>pf.step!V210-ProbeData!$G$2</f>
        <v>-7.7498935714285705E-2</v>
      </c>
      <c r="I212" s="16">
        <f>pf.step!H210</f>
        <v>15.000200187547154</v>
      </c>
      <c r="J212" s="6">
        <f>150</f>
        <v>150</v>
      </c>
    </row>
    <row r="213" spans="1:10" x14ac:dyDescent="0.2">
      <c r="B213" s="14">
        <f>pf.step!E211-ProbeData!$B$2</f>
        <v>-12.990193378688446</v>
      </c>
      <c r="C213" s="14">
        <f>pf.step!F211-ProbeData!$C$2</f>
        <v>7.4997858999444134</v>
      </c>
      <c r="D213" s="14">
        <f>pf.step!G211-ProbeData!$D$2</f>
        <v>80.484813205717046</v>
      </c>
      <c r="E213" s="15">
        <f>pf.step!T211-ProbeData!$E$2</f>
        <v>3.1920982142857142E-3</v>
      </c>
      <c r="F213" s="15">
        <f>pf.step!U211-ProbeData!$F$2</f>
        <v>-1.1925161750000002</v>
      </c>
      <c r="G213" s="15">
        <f>pf.step!V211-ProbeData!$G$2</f>
        <v>-6.5282935714285714E-2</v>
      </c>
      <c r="I213" s="16">
        <f>pf.step!H211</f>
        <v>14.99973041626836</v>
      </c>
      <c r="J213" s="6">
        <f>150</f>
        <v>150</v>
      </c>
    </row>
    <row r="214" spans="1:10" x14ac:dyDescent="0.2">
      <c r="B214" s="14">
        <f>pf.step!E212-ProbeData!$B$2</f>
        <v>-12.990418454088399</v>
      </c>
      <c r="C214" s="14">
        <f>pf.step!F212-ProbeData!$C$2</f>
        <v>7.5001227255444292</v>
      </c>
      <c r="D214" s="14">
        <f>pf.step!G212-ProbeData!$D$2</f>
        <v>85.48487314171706</v>
      </c>
      <c r="E214" s="15">
        <f>pf.step!T212-ProbeData!$E$2</f>
        <v>4.4990982142857142E-3</v>
      </c>
      <c r="F214" s="15">
        <f>pf.step!U212-ProbeData!$F$2</f>
        <v>-1.1863791750000001</v>
      </c>
      <c r="G214" s="15">
        <f>pf.step!V212-ProbeData!$G$2</f>
        <v>-5.9567935714285709E-2</v>
      </c>
      <c r="I214" s="16">
        <f>pf.step!H212</f>
        <v>15.000093750058646</v>
      </c>
      <c r="J214" s="6">
        <f>150</f>
        <v>150</v>
      </c>
    </row>
    <row r="215" spans="1:10" x14ac:dyDescent="0.2">
      <c r="B215" s="14">
        <f>pf.step!E213-ProbeData!$B$2</f>
        <v>-12.990515620888402</v>
      </c>
      <c r="C215" s="14">
        <f>pf.step!F213-ProbeData!$C$2</f>
        <v>7.5000287253444071</v>
      </c>
      <c r="D215" s="14">
        <f>pf.step!G213-ProbeData!$D$2</f>
        <v>90.484724976717075</v>
      </c>
      <c r="E215" s="15">
        <f>pf.step!T213-ProbeData!$E$2</f>
        <v>4.4970982142857139E-3</v>
      </c>
      <c r="F215" s="15">
        <f>pf.step!U213-ProbeData!$F$2</f>
        <v>-1.1815901750000002</v>
      </c>
      <c r="G215" s="15">
        <f>pf.step!V213-ProbeData!$G$2</f>
        <v>-5.6263935714285708E-2</v>
      </c>
      <c r="I215" s="16">
        <f>pf.step!H213</f>
        <v>15.00013089868008</v>
      </c>
      <c r="J215" s="6">
        <f>150</f>
        <v>150</v>
      </c>
    </row>
    <row r="216" spans="1:10" x14ac:dyDescent="0.2">
      <c r="B216" s="14">
        <f>pf.step!E214-ProbeData!$B$2</f>
        <v>-12.99047954868837</v>
      </c>
      <c r="C216" s="14">
        <f>pf.step!F214-ProbeData!$C$2</f>
        <v>7.4999081357444197</v>
      </c>
      <c r="D216" s="14">
        <f>pf.step!G214-ProbeData!$D$2</f>
        <v>95.484839837717061</v>
      </c>
      <c r="E216" s="15">
        <f>pf.step!T214-ProbeData!$E$2</f>
        <v>2.5220982142857141E-3</v>
      </c>
      <c r="F216" s="15">
        <f>pf.step!U214-ProbeData!$F$2</f>
        <v>-1.175700175</v>
      </c>
      <c r="G216" s="15">
        <f>pf.step!V214-ProbeData!$G$2</f>
        <v>-5.3921935714285711E-2</v>
      </c>
      <c r="I216" s="16">
        <f>pf.step!H214</f>
        <v>15.000039364931551</v>
      </c>
      <c r="J216" s="6">
        <f>150</f>
        <v>150</v>
      </c>
    </row>
    <row r="217" spans="1:10" x14ac:dyDescent="0.2">
      <c r="B217" s="14">
        <f>pf.step!E215-ProbeData!$B$2</f>
        <v>-12.990302126288441</v>
      </c>
      <c r="C217" s="14">
        <f>pf.step!F215-ProbeData!$C$2</f>
        <v>7.5002262528109895</v>
      </c>
      <c r="D217" s="14">
        <f>pf.step!G215-ProbeData!$D$2</f>
        <v>100.48476899271708</v>
      </c>
      <c r="E217" s="15">
        <f>pf.step!T215-ProbeData!$E$2</f>
        <v>-1.6939017857142858E-3</v>
      </c>
      <c r="F217" s="15">
        <f>pf.step!U215-ProbeData!$F$2</f>
        <v>-1.1672121750000002</v>
      </c>
      <c r="G217" s="15">
        <f>pf.step!V215-ProbeData!$G$2</f>
        <v>-5.0359935714285708E-2</v>
      </c>
      <c r="I217" s="16">
        <f>pf.step!H215</f>
        <v>15.000044772453487</v>
      </c>
      <c r="J217" s="6">
        <f>150</f>
        <v>150</v>
      </c>
    </row>
    <row r="218" spans="1:10" x14ac:dyDescent="0.2">
      <c r="B218" s="14">
        <f>pf.step!E216-ProbeData!$B$2</f>
        <v>-12.99015293148841</v>
      </c>
      <c r="C218" s="14">
        <f>pf.step!F216-ProbeData!$C$2</f>
        <v>7.5001263607443889</v>
      </c>
      <c r="D218" s="14">
        <f>pf.step!G216-ProbeData!$D$2</f>
        <v>105.48491984971707</v>
      </c>
      <c r="E218" s="15">
        <f>pf.step!T216-ProbeData!$E$2</f>
        <v>-8.1909017857142857E-3</v>
      </c>
      <c r="F218" s="15">
        <f>pf.step!U216-ProbeData!$F$2</f>
        <v>-1.1546441750000001</v>
      </c>
      <c r="G218" s="15">
        <f>pf.step!V216-ProbeData!$G$2</f>
        <v>-4.5558935714285709E-2</v>
      </c>
      <c r="I218" s="16">
        <f>pf.step!H216</f>
        <v>14.999865619751059</v>
      </c>
      <c r="J218" s="6">
        <f>150</f>
        <v>150</v>
      </c>
    </row>
    <row r="219" spans="1:10" ht="16" thickBot="1" x14ac:dyDescent="0.25">
      <c r="A219" s="23"/>
      <c r="B219" s="24">
        <f>pf.step!E217-ProbeData!$B$2</f>
        <v>-12.990609263888359</v>
      </c>
      <c r="C219" s="24">
        <f>pf.step!F217-ProbeData!$C$2</f>
        <v>7.4999455151444181</v>
      </c>
      <c r="D219" s="24">
        <f>pf.step!G217-ProbeData!$D$2</f>
        <v>110.48479189471709</v>
      </c>
      <c r="E219" s="25">
        <f>pf.step!T217-ProbeData!$E$2</f>
        <v>-1.6204901785714286E-2</v>
      </c>
      <c r="F219" s="25">
        <f>pf.step!U217-ProbeData!$F$2</f>
        <v>-1.1362271750000001</v>
      </c>
      <c r="G219" s="25">
        <f>pf.step!V217-ProbeData!$G$2</f>
        <v>-3.867693571428571E-2</v>
      </c>
      <c r="H219" s="23"/>
      <c r="I219" s="26">
        <f>pf.step!H217</f>
        <v>15.00017039160412</v>
      </c>
      <c r="J219" s="28">
        <f>150</f>
        <v>150</v>
      </c>
    </row>
    <row r="220" spans="1:10" x14ac:dyDescent="0.2">
      <c r="B220" s="14">
        <f>pf.step!E218-ProbeData!$B$2</f>
        <v>-5.0000267278883825</v>
      </c>
      <c r="C220" s="14">
        <f>pf.step!F218-ProbeData!$C$2</f>
        <v>-1.9361018638619498E-4</v>
      </c>
      <c r="D220" s="14">
        <f>pf.step!G218-ProbeData!$D$2</f>
        <v>55.484975893048841</v>
      </c>
      <c r="E220" s="15">
        <f>pf.step!T218-ProbeData!$E$2</f>
        <v>1.4963098214285715E-2</v>
      </c>
      <c r="F220" s="15">
        <f>pf.step!U218-ProbeData!$F$2</f>
        <v>-1.286500175</v>
      </c>
      <c r="G220" s="15">
        <f>pf.step!V218-ProbeData!$G$2</f>
        <v>2.6363064285714284E-2</v>
      </c>
      <c r="I220" s="16">
        <f>pf.step!H218</f>
        <v>5.0000267316368534</v>
      </c>
      <c r="J220" s="6">
        <f>180</f>
        <v>180</v>
      </c>
    </row>
    <row r="221" spans="1:10" x14ac:dyDescent="0.2">
      <c r="B221" s="14">
        <f>pf.step!E219-ProbeData!$B$2</f>
        <v>-4.9999420116884039</v>
      </c>
      <c r="C221" s="14">
        <f>pf.step!F219-ProbeData!$C$2</f>
        <v>1.0302761364755497E-4</v>
      </c>
      <c r="D221" s="14">
        <f>pf.step!G219-ProbeData!$D$2</f>
        <v>60.484893919048886</v>
      </c>
      <c r="E221" s="15">
        <f>pf.step!T219-ProbeData!$E$2</f>
        <v>1.3965098214285715E-2</v>
      </c>
      <c r="F221" s="15">
        <f>pf.step!U219-ProbeData!$F$2</f>
        <v>-1.285566175</v>
      </c>
      <c r="G221" s="15">
        <f>pf.step!V219-ProbeData!$G$2</f>
        <v>2.5199064285714286E-2</v>
      </c>
      <c r="I221" s="16">
        <f>pf.step!H219</f>
        <v>4.9999420127498846</v>
      </c>
      <c r="J221" s="6">
        <f>180</f>
        <v>180</v>
      </c>
    </row>
    <row r="222" spans="1:10" x14ac:dyDescent="0.2">
      <c r="B222" s="14">
        <f>pf.step!E220-ProbeData!$B$2</f>
        <v>-5.000007610088403</v>
      </c>
      <c r="C222" s="14">
        <f>pf.step!F220-ProbeData!$C$2</f>
        <v>7.335061360436157E-5</v>
      </c>
      <c r="D222" s="14">
        <f>pf.step!G220-ProbeData!$D$2</f>
        <v>65.484893846048863</v>
      </c>
      <c r="E222" s="15">
        <f>pf.step!T220-ProbeData!$E$2</f>
        <v>1.3297098214285714E-2</v>
      </c>
      <c r="F222" s="15">
        <f>pf.step!U220-ProbeData!$F$2</f>
        <v>-1.2761661750000002</v>
      </c>
      <c r="G222" s="15">
        <f>pf.step!V220-ProbeData!$G$2</f>
        <v>2.4062064285714287E-2</v>
      </c>
      <c r="I222" s="16">
        <f>pf.step!H220</f>
        <v>5.0000076106264331</v>
      </c>
      <c r="J222" s="6">
        <f>180</f>
        <v>180</v>
      </c>
    </row>
    <row r="223" spans="1:10" x14ac:dyDescent="0.2">
      <c r="B223" s="14">
        <f>pf.step!E221-ProbeData!$B$2</f>
        <v>-5.0000332468883926</v>
      </c>
      <c r="C223" s="14">
        <f>pf.step!F221-ProbeData!$C$2</f>
        <v>-1.5251798640747438E-4</v>
      </c>
      <c r="D223" s="14">
        <f>pf.step!G221-ProbeData!$D$2</f>
        <v>70.484838103048844</v>
      </c>
      <c r="E223" s="15">
        <f>pf.step!T221-ProbeData!$E$2</f>
        <v>1.3103098214285715E-2</v>
      </c>
      <c r="F223" s="15">
        <f>pf.step!U221-ProbeData!$F$2</f>
        <v>-1.260516175</v>
      </c>
      <c r="G223" s="15">
        <f>pf.step!V221-ProbeData!$G$2</f>
        <v>2.3029064285714284E-2</v>
      </c>
      <c r="I223" s="16">
        <f>pf.step!H221</f>
        <v>5.0000332492145505</v>
      </c>
      <c r="J223" s="6">
        <f>180</f>
        <v>180</v>
      </c>
    </row>
    <row r="224" spans="1:10" x14ac:dyDescent="0.2">
      <c r="B224" s="14">
        <f>pf.step!E222-ProbeData!$B$2</f>
        <v>-5.0000548712883983</v>
      </c>
      <c r="C224" s="14">
        <f>pf.step!F222-ProbeData!$C$2</f>
        <v>-6.6459586378186941E-5</v>
      </c>
      <c r="D224" s="14">
        <f>pf.step!G222-ProbeData!$D$2</f>
        <v>75.484851994048881</v>
      </c>
      <c r="E224" s="15">
        <f>pf.step!T222-ProbeData!$E$2</f>
        <v>1.3379098214285715E-2</v>
      </c>
      <c r="F224" s="15">
        <f>pf.step!U222-ProbeData!$F$2</f>
        <v>-1.2438291750000001</v>
      </c>
      <c r="G224" s="15">
        <f>pf.step!V222-ProbeData!$G$2</f>
        <v>2.1792064285714285E-2</v>
      </c>
      <c r="I224" s="16">
        <f>pf.step!H222</f>
        <v>5.0000548717300806</v>
      </c>
      <c r="J224" s="6">
        <f>180</f>
        <v>180</v>
      </c>
    </row>
    <row r="225" spans="1:10" x14ac:dyDescent="0.2">
      <c r="B225" s="14">
        <f>pf.step!E223-ProbeData!$B$2</f>
        <v>-4.9997512496883587</v>
      </c>
      <c r="C225" s="14">
        <f>pf.step!F223-ProbeData!$C$2</f>
        <v>1.9886213635800232E-5</v>
      </c>
      <c r="D225" s="14">
        <f>pf.step!G223-ProbeData!$D$2</f>
        <v>80.484858211048902</v>
      </c>
      <c r="E225" s="15">
        <f>pf.step!T223-ProbeData!$E$2</f>
        <v>1.3776098214285715E-2</v>
      </c>
      <c r="F225" s="15">
        <f>pf.step!U223-ProbeData!$F$2</f>
        <v>-1.228883175</v>
      </c>
      <c r="G225" s="15">
        <f>pf.step!V223-ProbeData!$G$2</f>
        <v>2.0854064285714284E-2</v>
      </c>
      <c r="I225" s="16">
        <f>pf.step!H223</f>
        <v>4.9997512497279075</v>
      </c>
      <c r="J225" s="6">
        <f>180</f>
        <v>180</v>
      </c>
    </row>
    <row r="226" spans="1:10" x14ac:dyDescent="0.2">
      <c r="B226" s="14">
        <f>pf.step!E224-ProbeData!$B$2</f>
        <v>-4.9999763250884257</v>
      </c>
      <c r="C226" s="14">
        <f>pf.step!F224-ProbeData!$C$2</f>
        <v>-1.4328818639341989E-4</v>
      </c>
      <c r="D226" s="14">
        <f>pf.step!G224-ProbeData!$D$2</f>
        <v>85.484918147048859</v>
      </c>
      <c r="E226" s="15">
        <f>pf.step!T224-ProbeData!$E$2</f>
        <v>1.4228098214285716E-2</v>
      </c>
      <c r="F226" s="15">
        <f>pf.step!U224-ProbeData!$F$2</f>
        <v>-1.2174721750000002</v>
      </c>
      <c r="G226" s="15">
        <f>pf.step!V224-ProbeData!$G$2</f>
        <v>2.0036064285714285E-2</v>
      </c>
      <c r="I226" s="16">
        <f>pf.step!H224</f>
        <v>4.999976327141586</v>
      </c>
      <c r="J226" s="6">
        <f>180</f>
        <v>180</v>
      </c>
    </row>
    <row r="227" spans="1:10" x14ac:dyDescent="0.2">
      <c r="B227" s="14">
        <f>pf.step!E225-ProbeData!$B$2</f>
        <v>-5.0000734918884291</v>
      </c>
      <c r="C227" s="14">
        <f>pf.step!F225-ProbeData!$C$2</f>
        <v>-2.3728838641545735E-4</v>
      </c>
      <c r="D227" s="14">
        <f>pf.step!G225-ProbeData!$D$2</f>
        <v>90.484769982048874</v>
      </c>
      <c r="E227" s="15">
        <f>pf.step!T225-ProbeData!$E$2</f>
        <v>1.4565098214285714E-2</v>
      </c>
      <c r="F227" s="15">
        <f>pf.step!U225-ProbeData!$F$2</f>
        <v>-1.2080341750000001</v>
      </c>
      <c r="G227" s="15">
        <f>pf.step!V225-ProbeData!$G$2</f>
        <v>1.9329064285714286E-2</v>
      </c>
      <c r="I227" s="16">
        <f>pf.step!H225</f>
        <v>5.0000734975189243</v>
      </c>
      <c r="J227" s="6">
        <f>180</f>
        <v>180</v>
      </c>
    </row>
    <row r="228" spans="1:10" x14ac:dyDescent="0.2">
      <c r="B228" s="14">
        <f>pf.step!E226-ProbeData!$B$2</f>
        <v>-5.0000374196883968</v>
      </c>
      <c r="C228" s="14">
        <f>pf.step!F226-ProbeData!$C$2</f>
        <v>1.4212201364216526E-4</v>
      </c>
      <c r="D228" s="14">
        <f>pf.step!G226-ProbeData!$D$2</f>
        <v>95.48488484304886</v>
      </c>
      <c r="E228" s="15">
        <f>pf.step!T226-ProbeData!$E$2</f>
        <v>1.4675098214285715E-2</v>
      </c>
      <c r="F228" s="15">
        <f>pf.step!U226-ProbeData!$F$2</f>
        <v>-1.1982661750000001</v>
      </c>
      <c r="G228" s="15">
        <f>pf.step!V226-ProbeData!$G$2</f>
        <v>1.8672064285714284E-2</v>
      </c>
      <c r="I228" s="16">
        <f>pf.step!H226</f>
        <v>5.0000374217082486</v>
      </c>
      <c r="J228" s="6">
        <f>180</f>
        <v>180</v>
      </c>
    </row>
    <row r="229" spans="1:10" x14ac:dyDescent="0.2">
      <c r="B229" s="14">
        <f>pf.step!E227-ProbeData!$B$2</f>
        <v>-4.999859997288354</v>
      </c>
      <c r="C229" s="14">
        <f>pf.step!F227-ProbeData!$C$2</f>
        <v>-3.9760919776199444E-5</v>
      </c>
      <c r="D229" s="14">
        <f>pf.step!G227-ProbeData!$D$2</f>
        <v>100.48481399804888</v>
      </c>
      <c r="E229" s="15">
        <f>pf.step!T227-ProbeData!$E$2</f>
        <v>1.4612098214285715E-2</v>
      </c>
      <c r="F229" s="15">
        <f>pf.step!U227-ProbeData!$F$2</f>
        <v>-1.185962175</v>
      </c>
      <c r="G229" s="15">
        <f>pf.step!V227-ProbeData!$G$2</f>
        <v>1.8207064285714284E-2</v>
      </c>
      <c r="I229" s="16">
        <f>pf.step!H227</f>
        <v>4.9998599974464515</v>
      </c>
      <c r="J229" s="6">
        <f>180</f>
        <v>180</v>
      </c>
    </row>
    <row r="230" spans="1:10" x14ac:dyDescent="0.2">
      <c r="B230" s="14">
        <f>pf.step!E228-ProbeData!$B$2</f>
        <v>-5.0002108024883682</v>
      </c>
      <c r="C230" s="14">
        <f>pf.step!F228-ProbeData!$C$2</f>
        <v>-1.3965298637685919E-4</v>
      </c>
      <c r="D230" s="14">
        <f>pf.step!G228-ProbeData!$D$2</f>
        <v>105.48496485504887</v>
      </c>
      <c r="E230" s="15">
        <f>pf.step!T228-ProbeData!$E$2</f>
        <v>1.4298098214285715E-2</v>
      </c>
      <c r="F230" s="15">
        <f>pf.step!U228-ProbeData!$F$2</f>
        <v>-1.169465175</v>
      </c>
      <c r="G230" s="15">
        <f>pf.step!V228-ProbeData!$G$2</f>
        <v>1.7840064285714285E-2</v>
      </c>
      <c r="I230" s="16">
        <f>pf.step!H228</f>
        <v>5.0002108044385816</v>
      </c>
      <c r="J230" s="6">
        <f>180</f>
        <v>180</v>
      </c>
    </row>
    <row r="231" spans="1:10" x14ac:dyDescent="0.2">
      <c r="A231" s="19"/>
      <c r="B231" s="20">
        <f>pf.step!E229-ProbeData!$B$2</f>
        <v>-5.000167134888386</v>
      </c>
      <c r="C231" s="20">
        <f>pf.step!F229-ProbeData!$C$2</f>
        <v>1.7950141364053707E-4</v>
      </c>
      <c r="D231" s="20">
        <f>pf.step!G229-ProbeData!$D$2</f>
        <v>110.48483690004889</v>
      </c>
      <c r="E231" s="21">
        <f>pf.step!T229-ProbeData!$E$2</f>
        <v>1.3887098214285715E-2</v>
      </c>
      <c r="F231" s="21">
        <f>pf.step!U229-ProbeData!$F$2</f>
        <v>-1.1477301750000002</v>
      </c>
      <c r="G231" s="21">
        <f>pf.step!V229-ProbeData!$G$2</f>
        <v>1.7567064285714286E-2</v>
      </c>
      <c r="H231" s="19"/>
      <c r="I231" s="22">
        <f>pf.step!H229</f>
        <v>5.0001671381103545</v>
      </c>
      <c r="J231" s="27">
        <f>180</f>
        <v>180</v>
      </c>
    </row>
    <row r="232" spans="1:10" x14ac:dyDescent="0.2">
      <c r="B232" s="14">
        <f>pf.step!E230-ProbeData!$B$2</f>
        <v>-9.9997751988883579</v>
      </c>
      <c r="C232" s="14">
        <f>pf.step!F230-ProbeData!$C$2</f>
        <v>-8.4319486347794737E-5</v>
      </c>
      <c r="D232" s="14">
        <f>pf.step!G230-ProbeData!$D$2</f>
        <v>110.48496038658806</v>
      </c>
      <c r="E232" s="15">
        <f>pf.step!T230-ProbeData!$E$2</f>
        <v>1.3843098214285714E-2</v>
      </c>
      <c r="F232" s="15">
        <f>pf.step!U230-ProbeData!$F$2</f>
        <v>-1.1275121750000001</v>
      </c>
      <c r="G232" s="15">
        <f>pf.step!V230-ProbeData!$G$2</f>
        <v>1.6067064285714285E-2</v>
      </c>
      <c r="I232" s="16">
        <f>pf.step!H230</f>
        <v>9.9997751992438548</v>
      </c>
      <c r="J232" s="6">
        <f>180</f>
        <v>180</v>
      </c>
    </row>
    <row r="233" spans="1:10" x14ac:dyDescent="0.2">
      <c r="B233" s="14">
        <f>pf.step!E231-ProbeData!$B$2</f>
        <v>-9.9998188664883969</v>
      </c>
      <c r="C233" s="14">
        <f>pf.step!F231-ProbeData!$C$2</f>
        <v>9.6526113622985577E-5</v>
      </c>
      <c r="D233" s="14">
        <f>pf.step!G231-ProbeData!$D$2</f>
        <v>105.4850883415881</v>
      </c>
      <c r="E233" s="15">
        <f>pf.step!T231-ProbeData!$E$2</f>
        <v>1.4072098214285714E-2</v>
      </c>
      <c r="F233" s="15">
        <f>pf.step!U231-ProbeData!$F$2</f>
        <v>-1.146985175</v>
      </c>
      <c r="G233" s="15">
        <f>pf.step!V231-ProbeData!$G$2</f>
        <v>1.6199064285714285E-2</v>
      </c>
      <c r="I233" s="16">
        <f>pf.step!H231</f>
        <v>9.9998188669542696</v>
      </c>
      <c r="J233" s="6">
        <f>180</f>
        <v>180</v>
      </c>
    </row>
    <row r="234" spans="1:10" x14ac:dyDescent="0.2">
      <c r="B234" s="14">
        <f>pf.step!E232-ProbeData!$B$2</f>
        <v>-9.9999680612884276</v>
      </c>
      <c r="C234" s="14">
        <f>pf.step!F232-ProbeData!$C$2</f>
        <v>1.9641818022364532E-4</v>
      </c>
      <c r="D234" s="14">
        <f>pf.step!G232-ProbeData!$D$2</f>
        <v>100.48493748458804</v>
      </c>
      <c r="E234" s="15">
        <f>pf.step!T232-ProbeData!$E$2</f>
        <v>1.4184098214285715E-2</v>
      </c>
      <c r="F234" s="15">
        <f>pf.step!U232-ProbeData!$F$2</f>
        <v>-1.1614181750000001</v>
      </c>
      <c r="G234" s="15">
        <f>pf.step!V232-ProbeData!$G$2</f>
        <v>1.6279064285714285E-2</v>
      </c>
      <c r="I234" s="16">
        <f>pf.step!H232</f>
        <v>9.9999680632174393</v>
      </c>
      <c r="J234" s="6">
        <f>180</f>
        <v>180</v>
      </c>
    </row>
    <row r="235" spans="1:10" x14ac:dyDescent="0.2">
      <c r="B235" s="14">
        <f>pf.step!E233-ProbeData!$B$2</f>
        <v>-10.000145483688414</v>
      </c>
      <c r="C235" s="14">
        <f>pf.step!F233-ProbeData!$C$2</f>
        <v>-1.2169888640300996E-4</v>
      </c>
      <c r="D235" s="14">
        <f>pf.step!G233-ProbeData!$D$2</f>
        <v>95.485008329588084</v>
      </c>
      <c r="E235" s="15">
        <f>pf.step!T233-ProbeData!$E$2</f>
        <v>1.4104098214285715E-2</v>
      </c>
      <c r="F235" s="15">
        <f>pf.step!U233-ProbeData!$F$2</f>
        <v>-1.1723471750000001</v>
      </c>
      <c r="G235" s="15">
        <f>pf.step!V233-ProbeData!$G$2</f>
        <v>1.6602064285714285E-2</v>
      </c>
      <c r="I235" s="16">
        <f>pf.step!H233</f>
        <v>10.000145484428934</v>
      </c>
      <c r="J235" s="6">
        <f>180</f>
        <v>180</v>
      </c>
    </row>
    <row r="236" spans="1:10" x14ac:dyDescent="0.2">
      <c r="B236" s="14">
        <f>pf.step!E234-ProbeData!$B$2</f>
        <v>-10.000181555888389</v>
      </c>
      <c r="C236" s="14">
        <f>pf.step!F234-ProbeData!$C$2</f>
        <v>-1.109286415612587E-6</v>
      </c>
      <c r="D236" s="14">
        <f>pf.step!G234-ProbeData!$D$2</f>
        <v>90.484893468588041</v>
      </c>
      <c r="E236" s="15">
        <f>pf.step!T234-ProbeData!$E$2</f>
        <v>1.3776098214285715E-2</v>
      </c>
      <c r="F236" s="15">
        <f>pf.step!U234-ProbeData!$F$2</f>
        <v>-1.1802201750000001</v>
      </c>
      <c r="G236" s="15">
        <f>pf.step!V234-ProbeData!$G$2</f>
        <v>1.6969064285714285E-2</v>
      </c>
      <c r="I236" s="16">
        <f>pf.step!H234</f>
        <v>10.000181555888451</v>
      </c>
      <c r="J236" s="6">
        <f>180</f>
        <v>180</v>
      </c>
    </row>
    <row r="237" spans="1:10" x14ac:dyDescent="0.2">
      <c r="B237" s="14">
        <f>pf.step!E235-ProbeData!$B$2</f>
        <v>-10.000084389088386</v>
      </c>
      <c r="C237" s="14">
        <f>pf.step!F235-ProbeData!$C$2</f>
        <v>9.2890913606424874E-5</v>
      </c>
      <c r="D237" s="14">
        <f>pf.step!G235-ProbeData!$D$2</f>
        <v>85.485041633588082</v>
      </c>
      <c r="E237" s="15">
        <f>pf.step!T235-ProbeData!$E$2</f>
        <v>1.3376098214285715E-2</v>
      </c>
      <c r="F237" s="15">
        <f>pf.step!U235-ProbeData!$F$2</f>
        <v>-1.1883981750000001</v>
      </c>
      <c r="G237" s="15">
        <f>pf.step!V235-ProbeData!$G$2</f>
        <v>1.7475064285714284E-2</v>
      </c>
      <c r="I237" s="16">
        <f>pf.step!H235</f>
        <v>10.000084389519818</v>
      </c>
      <c r="J237" s="6">
        <f>180</f>
        <v>180</v>
      </c>
    </row>
    <row r="238" spans="1:10" x14ac:dyDescent="0.2">
      <c r="B238" s="14">
        <f>pf.step!E236-ProbeData!$B$2</f>
        <v>-9.9998593136884324</v>
      </c>
      <c r="C238" s="14">
        <f>pf.step!F236-ProbeData!$C$2</f>
        <v>-2.4393468635253157E-4</v>
      </c>
      <c r="D238" s="14">
        <f>pf.step!G236-ProbeData!$D$2</f>
        <v>80.484981697588069</v>
      </c>
      <c r="E238" s="15">
        <f>pf.step!T236-ProbeData!$E$2</f>
        <v>1.2844098214285714E-2</v>
      </c>
      <c r="F238" s="15">
        <f>pf.step!U236-ProbeData!$F$2</f>
        <v>-1.1969591750000002</v>
      </c>
      <c r="G238" s="15">
        <f>pf.step!V236-ProbeData!$G$2</f>
        <v>1.8289064285714286E-2</v>
      </c>
      <c r="I238" s="16">
        <f>pf.step!H236</f>
        <v>9.9998593166636809</v>
      </c>
      <c r="J238" s="6">
        <f>180</f>
        <v>180</v>
      </c>
    </row>
    <row r="239" spans="1:10" x14ac:dyDescent="0.2">
      <c r="B239" s="14">
        <f>pf.step!E237-ProbeData!$B$2</f>
        <v>-10.000162935288415</v>
      </c>
      <c r="C239" s="14">
        <f>pf.step!F237-ProbeData!$C$2</f>
        <v>1.6971951362165782E-4</v>
      </c>
      <c r="D239" s="14">
        <f>pf.step!G237-ProbeData!$D$2</f>
        <v>75.484975480588105</v>
      </c>
      <c r="E239" s="15">
        <f>pf.step!T237-ProbeData!$E$2</f>
        <v>1.2362098214285714E-2</v>
      </c>
      <c r="F239" s="15">
        <f>pf.step!U237-ProbeData!$F$2</f>
        <v>-1.2063151750000001</v>
      </c>
      <c r="G239" s="15">
        <f>pf.step!V237-ProbeData!$G$2</f>
        <v>1.8673064285714285E-2</v>
      </c>
      <c r="I239" s="16">
        <f>pf.step!H237</f>
        <v>10.000162936728628</v>
      </c>
      <c r="J239" s="6">
        <f>180</f>
        <v>180</v>
      </c>
    </row>
    <row r="240" spans="1:10" x14ac:dyDescent="0.2">
      <c r="B240" s="14">
        <f>pf.step!E238-ProbeData!$B$2</f>
        <v>-10.000141310888409</v>
      </c>
      <c r="C240" s="14">
        <f>pf.step!F238-ProbeData!$C$2</f>
        <v>8.3661113592370384E-5</v>
      </c>
      <c r="D240" s="14">
        <f>pf.step!G238-ProbeData!$D$2</f>
        <v>70.484961589588067</v>
      </c>
      <c r="E240" s="15">
        <f>pf.step!T238-ProbeData!$E$2</f>
        <v>1.2026098214285715E-2</v>
      </c>
      <c r="F240" s="15">
        <f>pf.step!U238-ProbeData!$F$2</f>
        <v>-1.215404175</v>
      </c>
      <c r="G240" s="15">
        <f>pf.step!V238-ProbeData!$G$2</f>
        <v>1.8849064285714284E-2</v>
      </c>
      <c r="I240" s="16">
        <f>pf.step!H238</f>
        <v>10.000141311238364</v>
      </c>
      <c r="J240" s="6">
        <f>180</f>
        <v>180</v>
      </c>
    </row>
    <row r="241" spans="1:10" x14ac:dyDescent="0.2">
      <c r="B241" s="14">
        <f>pf.step!E239-ProbeData!$B$2</f>
        <v>-10.00011567408842</v>
      </c>
      <c r="C241" s="14">
        <f>pf.step!F239-ProbeData!$C$2</f>
        <v>-1.9047028638397023E-4</v>
      </c>
      <c r="D241" s="14">
        <f>pf.step!G239-ProbeData!$D$2</f>
        <v>65.485017332588086</v>
      </c>
      <c r="E241" s="15">
        <f>pf.step!T239-ProbeData!$E$2</f>
        <v>1.1967098214285715E-2</v>
      </c>
      <c r="F241" s="15">
        <f>pf.step!U239-ProbeData!$F$2</f>
        <v>-1.2224381750000002</v>
      </c>
      <c r="G241" s="15">
        <f>pf.step!V239-ProbeData!$G$2</f>
        <v>1.9179064285714285E-2</v>
      </c>
      <c r="I241" s="16">
        <f>pf.step!H239</f>
        <v>10.000115675902347</v>
      </c>
      <c r="J241" s="6">
        <f>180</f>
        <v>180</v>
      </c>
    </row>
    <row r="242" spans="1:10" x14ac:dyDescent="0.2">
      <c r="B242" s="14">
        <f>pf.step!E240-ProbeData!$B$2</f>
        <v>-10.000050075688421</v>
      </c>
      <c r="C242" s="14">
        <f>pf.step!F240-ProbeData!$C$2</f>
        <v>-1.6079328634077683E-4</v>
      </c>
      <c r="D242" s="14">
        <f>pf.step!G240-ProbeData!$D$2</f>
        <v>60.485017405588053</v>
      </c>
      <c r="E242" s="15">
        <f>pf.step!T240-ProbeData!$E$2</f>
        <v>1.2510098214285715E-2</v>
      </c>
      <c r="F242" s="15">
        <f>pf.step!U240-ProbeData!$F$2</f>
        <v>-1.225860175</v>
      </c>
      <c r="G242" s="15">
        <f>pf.step!V240-ProbeData!$G$2</f>
        <v>1.9668064285714285E-2</v>
      </c>
      <c r="I242" s="16">
        <f>pf.step!H240</f>
        <v>10.000050076981138</v>
      </c>
      <c r="J242" s="6">
        <f>180</f>
        <v>180</v>
      </c>
    </row>
    <row r="243" spans="1:10" x14ac:dyDescent="0.2">
      <c r="A243" s="19"/>
      <c r="B243" s="20">
        <f>pf.step!E241-ProbeData!$B$2</f>
        <v>-10.000134791888399</v>
      </c>
      <c r="C243" s="20">
        <f>pf.step!F241-ProbeData!$C$2</f>
        <v>4.2568913613649784E-5</v>
      </c>
      <c r="D243" s="20">
        <f>pf.step!G241-ProbeData!$D$2</f>
        <v>55.485099379588121</v>
      </c>
      <c r="E243" s="21">
        <f>pf.step!T241-ProbeData!$E$2</f>
        <v>1.3418098214285716E-2</v>
      </c>
      <c r="F243" s="21">
        <f>pf.step!U241-ProbeData!$F$2</f>
        <v>-1.2251941750000002</v>
      </c>
      <c r="G243" s="21">
        <f>pf.step!V241-ProbeData!$G$2</f>
        <v>2.0589064285714286E-2</v>
      </c>
      <c r="H243" s="19"/>
      <c r="I243" s="22">
        <f>pf.step!H241</f>
        <v>10.000134791979004</v>
      </c>
      <c r="J243" s="27">
        <f>180</f>
        <v>180</v>
      </c>
    </row>
    <row r="244" spans="1:10" x14ac:dyDescent="0.2">
      <c r="B244" s="14">
        <f>pf.step!E242-ProbeData!$B$2</f>
        <v>-15.00006528788839</v>
      </c>
      <c r="C244" s="14">
        <f>pf.step!F242-ProbeData!$C$2</f>
        <v>1.2321831360395663E-4</v>
      </c>
      <c r="D244" s="14">
        <f>pf.step!G242-ProbeData!$D$2</f>
        <v>55.484736002388047</v>
      </c>
      <c r="E244" s="15">
        <f>pf.step!T242-ProbeData!$E$2</f>
        <v>1.1251098214285715E-2</v>
      </c>
      <c r="F244" s="15">
        <f>pf.step!U242-ProbeData!$F$2</f>
        <v>-1.125054175</v>
      </c>
      <c r="G244" s="15">
        <f>pf.step!V242-ProbeData!$G$2</f>
        <v>1.5300064285714286E-2</v>
      </c>
      <c r="I244" s="16">
        <f>pf.step!H242</f>
        <v>15.000065288394479</v>
      </c>
      <c r="J244" s="6">
        <f>180</f>
        <v>180</v>
      </c>
    </row>
    <row r="245" spans="1:10" x14ac:dyDescent="0.2">
      <c r="B245" s="14">
        <f>pf.step!E243-ProbeData!$B$2</f>
        <v>-14.999980571688411</v>
      </c>
      <c r="C245" s="14">
        <f>pf.step!F243-ProbeData!$C$2</f>
        <v>-8.0143886407313403E-5</v>
      </c>
      <c r="D245" s="14">
        <f>pf.step!G243-ProbeData!$D$2</f>
        <v>60.485154028388081</v>
      </c>
      <c r="E245" s="15">
        <f>pf.step!T243-ProbeData!$E$2</f>
        <v>1.0921098214285715E-2</v>
      </c>
      <c r="F245" s="15">
        <f>pf.step!U243-ProbeData!$F$2</f>
        <v>-1.1281161750000002</v>
      </c>
      <c r="G245" s="15">
        <f>pf.step!V243-ProbeData!$G$2</f>
        <v>1.4368064285714285E-2</v>
      </c>
      <c r="I245" s="16">
        <f>pf.step!H243</f>
        <v>14.999980571902514</v>
      </c>
      <c r="J245" s="6">
        <f>180</f>
        <v>180</v>
      </c>
    </row>
    <row r="246" spans="1:10" x14ac:dyDescent="0.2">
      <c r="B246" s="14">
        <f>pf.step!E244-ProbeData!$B$2</f>
        <v>-15.00004617008841</v>
      </c>
      <c r="C246" s="14">
        <f>pf.step!F244-ProbeData!$C$2</f>
        <v>-1.0982088633681997E-4</v>
      </c>
      <c r="D246" s="14">
        <f>pf.step!G244-ProbeData!$D$2</f>
        <v>65.485153955388057</v>
      </c>
      <c r="E246" s="15">
        <f>pf.step!T244-ProbeData!$E$2</f>
        <v>1.1195098214285715E-2</v>
      </c>
      <c r="F246" s="15">
        <f>pf.step!U244-ProbeData!$F$2</f>
        <v>-1.1346301750000001</v>
      </c>
      <c r="G246" s="15">
        <f>pf.step!V244-ProbeData!$G$2</f>
        <v>1.4887064285714286E-2</v>
      </c>
      <c r="I246" s="16">
        <f>pf.step!H244</f>
        <v>15.00004617049043</v>
      </c>
      <c r="J246" s="6">
        <f>180</f>
        <v>180</v>
      </c>
    </row>
    <row r="247" spans="1:10" x14ac:dyDescent="0.2">
      <c r="B247" s="14">
        <f>pf.step!E245-ProbeData!$B$2</f>
        <v>-15.0000718068884</v>
      </c>
      <c r="C247" s="14">
        <f>pf.step!F245-ProbeData!$C$2</f>
        <v>1.6431051363952065E-4</v>
      </c>
      <c r="D247" s="14">
        <f>pf.step!G245-ProbeData!$D$2</f>
        <v>70.485098212388039</v>
      </c>
      <c r="E247" s="15">
        <f>pf.step!T245-ProbeData!$E$2</f>
        <v>1.1513098214285715E-2</v>
      </c>
      <c r="F247" s="15">
        <f>pf.step!U245-ProbeData!$F$2</f>
        <v>-1.1428591750000001</v>
      </c>
      <c r="G247" s="15">
        <f>pf.step!V245-ProbeData!$G$2</f>
        <v>1.5624064285714286E-2</v>
      </c>
      <c r="I247" s="16">
        <f>pf.step!H245</f>
        <v>15.000071807788327</v>
      </c>
      <c r="J247" s="6">
        <f>180</f>
        <v>180</v>
      </c>
    </row>
    <row r="248" spans="1:10" x14ac:dyDescent="0.2">
      <c r="B248" s="14">
        <f>pf.step!E246-ProbeData!$B$2</f>
        <v>-15.000093431288349</v>
      </c>
      <c r="C248" s="14">
        <f>pf.step!F246-ProbeData!$C$2</f>
        <v>-2.496310863762119E-4</v>
      </c>
      <c r="D248" s="14">
        <f>pf.step!G246-ProbeData!$D$2</f>
        <v>75.485112103388076</v>
      </c>
      <c r="E248" s="15">
        <f>pf.step!T246-ProbeData!$E$2</f>
        <v>1.1551098214285715E-2</v>
      </c>
      <c r="F248" s="15">
        <f>pf.step!U246-ProbeData!$F$2</f>
        <v>-1.146523175</v>
      </c>
      <c r="G248" s="15">
        <f>pf.step!V246-ProbeData!$G$2</f>
        <v>1.6041064285714286E-2</v>
      </c>
      <c r="I248" s="16">
        <f>pf.step!H246</f>
        <v>15.000093433365524</v>
      </c>
      <c r="J248" s="6">
        <f>180</f>
        <v>180</v>
      </c>
    </row>
    <row r="249" spans="1:10" x14ac:dyDescent="0.2">
      <c r="B249" s="14">
        <f>pf.step!E247-ProbeData!$B$2</f>
        <v>-14.999789809688423</v>
      </c>
      <c r="C249" s="14">
        <f>pf.step!F247-ProbeData!$C$2</f>
        <v>-1.6328528636222472E-4</v>
      </c>
      <c r="D249" s="14">
        <f>pf.step!G247-ProbeData!$D$2</f>
        <v>80.485118320388096</v>
      </c>
      <c r="E249" s="15">
        <f>pf.step!T247-ProbeData!$E$2</f>
        <v>1.1816098214285715E-2</v>
      </c>
      <c r="F249" s="15">
        <f>pf.step!U247-ProbeData!$F$2</f>
        <v>-1.144153175</v>
      </c>
      <c r="G249" s="15">
        <f>pf.step!V247-ProbeData!$G$2</f>
        <v>1.5942064285714284E-2</v>
      </c>
      <c r="I249" s="16">
        <f>pf.step!H247</f>
        <v>14.999789810577171</v>
      </c>
      <c r="J249" s="6">
        <f>180</f>
        <v>180</v>
      </c>
    </row>
    <row r="250" spans="1:10" x14ac:dyDescent="0.2">
      <c r="B250" s="14">
        <f>pf.step!E248-ProbeData!$B$2</f>
        <v>-15.000014885088433</v>
      </c>
      <c r="C250" s="14">
        <f>pf.step!F248-ProbeData!$C$2</f>
        <v>1.7354031359673172E-4</v>
      </c>
      <c r="D250" s="14">
        <f>pf.step!G248-ProbeData!$D$2</f>
        <v>85.485178256388053</v>
      </c>
      <c r="E250" s="15">
        <f>pf.step!T248-ProbeData!$E$2</f>
        <v>1.2267098214285715E-2</v>
      </c>
      <c r="F250" s="15">
        <f>pf.step!U248-ProbeData!$F$2</f>
        <v>-1.1397531750000001</v>
      </c>
      <c r="G250" s="15">
        <f>pf.step!V248-ProbeData!$G$2</f>
        <v>1.5271064285714285E-2</v>
      </c>
      <c r="I250" s="16">
        <f>pf.step!H248</f>
        <v>15.000014886092307</v>
      </c>
      <c r="J250" s="6">
        <f>180</f>
        <v>180</v>
      </c>
    </row>
    <row r="251" spans="1:10" x14ac:dyDescent="0.2">
      <c r="B251" s="14">
        <f>pf.step!E249-ProbeData!$B$2</f>
        <v>-15.000112051888436</v>
      </c>
      <c r="C251" s="14">
        <f>pf.step!F249-ProbeData!$C$2</f>
        <v>7.9540113631537679E-5</v>
      </c>
      <c r="D251" s="14">
        <f>pf.step!G249-ProbeData!$D$2</f>
        <v>90.485030091388069</v>
      </c>
      <c r="E251" s="15">
        <f>pf.step!T249-ProbeData!$E$2</f>
        <v>1.2864098214285715E-2</v>
      </c>
      <c r="F251" s="15">
        <f>pf.step!U249-ProbeData!$F$2</f>
        <v>-1.1340171750000001</v>
      </c>
      <c r="G251" s="15">
        <f>pf.step!V249-ProbeData!$G$2</f>
        <v>1.4670064285714286E-2</v>
      </c>
      <c r="I251" s="16">
        <f>pf.step!H249</f>
        <v>15.000112052099322</v>
      </c>
      <c r="J251" s="6">
        <f>180</f>
        <v>180</v>
      </c>
    </row>
    <row r="252" spans="1:10" x14ac:dyDescent="0.2">
      <c r="B252" s="14">
        <f>pf.step!E250-ProbeData!$B$2</f>
        <v>-15.000075979688404</v>
      </c>
      <c r="C252" s="14">
        <f>pf.step!F250-ProbeData!$C$2</f>
        <v>-4.1049486412703118E-5</v>
      </c>
      <c r="D252" s="14">
        <f>pf.step!G250-ProbeData!$D$2</f>
        <v>95.485144952388055</v>
      </c>
      <c r="E252" s="15">
        <f>pf.step!T250-ProbeData!$E$2</f>
        <v>1.3367098214285715E-2</v>
      </c>
      <c r="F252" s="15">
        <f>pf.step!U250-ProbeData!$F$2</f>
        <v>-1.1274881750000001</v>
      </c>
      <c r="G252" s="15">
        <f>pf.step!V250-ProbeData!$G$2</f>
        <v>1.4270064285714285E-2</v>
      </c>
      <c r="I252" s="16">
        <f>pf.step!H250</f>
        <v>15.000075979744572</v>
      </c>
      <c r="J252" s="6">
        <f>180</f>
        <v>180</v>
      </c>
    </row>
    <row r="253" spans="1:10" x14ac:dyDescent="0.2">
      <c r="B253" s="14">
        <f>pf.step!E251-ProbeData!$B$2</f>
        <v>-14.999898557288418</v>
      </c>
      <c r="C253" s="14">
        <f>pf.step!F251-ProbeData!$C$2</f>
        <v>-2.229324197742244E-4</v>
      </c>
      <c r="D253" s="14">
        <f>pf.step!G251-ProbeData!$D$2</f>
        <v>100.48507410738807</v>
      </c>
      <c r="E253" s="15">
        <f>pf.step!T251-ProbeData!$E$2</f>
        <v>1.3675098214285714E-2</v>
      </c>
      <c r="F253" s="15">
        <f>pf.step!U251-ProbeData!$F$2</f>
        <v>-1.1191611750000001</v>
      </c>
      <c r="G253" s="15">
        <f>pf.step!V251-ProbeData!$G$2</f>
        <v>1.3972064285714285E-2</v>
      </c>
      <c r="I253" s="16">
        <f>pf.step!H251</f>
        <v>14.999898558945057</v>
      </c>
      <c r="J253" s="6">
        <f>180</f>
        <v>180</v>
      </c>
    </row>
    <row r="254" spans="1:10" x14ac:dyDescent="0.2">
      <c r="B254" s="14">
        <f>pf.step!E252-ProbeData!$B$2</f>
        <v>-15.000249362488375</v>
      </c>
      <c r="C254" s="14">
        <f>pf.step!F252-ProbeData!$C$2</f>
        <v>1.7717551361329242E-4</v>
      </c>
      <c r="D254" s="14">
        <f>pf.step!G252-ProbeData!$D$2</f>
        <v>105.48472496438808</v>
      </c>
      <c r="E254" s="15">
        <f>pf.step!T252-ProbeData!$E$2</f>
        <v>1.3856098214285715E-2</v>
      </c>
      <c r="F254" s="15">
        <f>pf.step!U252-ProbeData!$F$2</f>
        <v>-1.1075841750000002</v>
      </c>
      <c r="G254" s="15">
        <f>pf.step!V252-ProbeData!$G$2</f>
        <v>1.3832064285714285E-2</v>
      </c>
      <c r="I254" s="16">
        <f>pf.step!H252</f>
        <v>15.00024936353473</v>
      </c>
      <c r="J254" s="6">
        <f>180</f>
        <v>180</v>
      </c>
    </row>
    <row r="255" spans="1:10" ht="16" thickBot="1" x14ac:dyDescent="0.25">
      <c r="A255" s="23"/>
      <c r="B255" s="24">
        <f>pf.step!E253-ProbeData!$B$2</f>
        <v>-15.00020569488845</v>
      </c>
      <c r="C255" s="24">
        <f>pf.step!F253-ProbeData!$C$2</f>
        <v>-3.6700864143313083E-6</v>
      </c>
      <c r="D255" s="24">
        <f>pf.step!G253-ProbeData!$D$2</f>
        <v>110.48509700938808</v>
      </c>
      <c r="E255" s="25">
        <f>pf.step!T253-ProbeData!$E$2</f>
        <v>1.3859098214285714E-2</v>
      </c>
      <c r="F255" s="25">
        <f>pf.step!U253-ProbeData!$F$2</f>
        <v>-1.0923071750000002</v>
      </c>
      <c r="G255" s="25">
        <f>pf.step!V253-ProbeData!$G$2</f>
        <v>1.4228064285714286E-2</v>
      </c>
      <c r="H255" s="23"/>
      <c r="I255" s="26">
        <f>pf.step!H253</f>
        <v>15.0002056948889</v>
      </c>
      <c r="J255" s="28">
        <f>180</f>
        <v>180</v>
      </c>
    </row>
    <row r="256" spans="1:10" x14ac:dyDescent="0.2">
      <c r="B256" s="14">
        <f>pf.step!E254-ProbeData!$B$2</f>
        <v>-4.3300105433883687</v>
      </c>
      <c r="C256" s="14">
        <f>pf.step!F254-ProbeData!$C$2</f>
        <v>-2.5000198716983846</v>
      </c>
      <c r="D256" s="14">
        <f>pf.step!G254-ProbeData!$D$2</f>
        <v>55.484905315831782</v>
      </c>
      <c r="E256" s="15">
        <f>pf.step!T254-ProbeData!$E$2</f>
        <v>1.3273098214285715E-2</v>
      </c>
      <c r="F256" s="15">
        <f>pf.step!U254-ProbeData!$F$2</f>
        <v>-1.2955781750000002</v>
      </c>
      <c r="G256" s="15">
        <f>pf.step!V254-ProbeData!$G$2</f>
        <v>4.5476064285714289E-2</v>
      </c>
      <c r="I256" s="16">
        <f>pf.step!H254</f>
        <v>4.9999090656472189</v>
      </c>
      <c r="J256" s="6">
        <f>210</f>
        <v>210</v>
      </c>
    </row>
    <row r="257" spans="1:10" x14ac:dyDescent="0.2">
      <c r="B257" s="14">
        <f>pf.step!E255-ProbeData!$B$2</f>
        <v>-4.32992582718839</v>
      </c>
      <c r="C257" s="14">
        <f>pf.step!F255-ProbeData!$C$2</f>
        <v>-2.5002232338983958</v>
      </c>
      <c r="D257" s="14">
        <f>pf.step!G255-ProbeData!$D$2</f>
        <v>60.48482334183177</v>
      </c>
      <c r="E257" s="15">
        <f>pf.step!T255-ProbeData!$E$2</f>
        <v>1.7108098214285716E-2</v>
      </c>
      <c r="F257" s="15">
        <f>pf.step!U255-ProbeData!$F$2</f>
        <v>-1.2942801750000001</v>
      </c>
      <c r="G257" s="15">
        <f>pf.step!V255-ProbeData!$G$2</f>
        <v>4.3861064285714291E-2</v>
      </c>
      <c r="I257" s="16">
        <f>pf.step!H255</f>
        <v>4.9999373884358205</v>
      </c>
      <c r="J257" s="6">
        <f>210</f>
        <v>210</v>
      </c>
    </row>
    <row r="258" spans="1:10" x14ac:dyDescent="0.2">
      <c r="B258" s="14">
        <f>pf.step!E256-ProbeData!$B$2</f>
        <v>-4.3299914255883891</v>
      </c>
      <c r="C258" s="14">
        <f>pf.step!F256-ProbeData!$C$2</f>
        <v>-2.499752910898394</v>
      </c>
      <c r="D258" s="14">
        <f>pf.step!G256-ProbeData!$D$2</f>
        <v>65.484823268831747</v>
      </c>
      <c r="E258" s="15">
        <f>pf.step!T256-ProbeData!$E$2</f>
        <v>2.0395098214285715E-2</v>
      </c>
      <c r="F258" s="15">
        <f>pf.step!U256-ProbeData!$F$2</f>
        <v>-1.2838801750000002</v>
      </c>
      <c r="G258" s="15">
        <f>pf.step!V256-ProbeData!$G$2</f>
        <v>4.1027064285714288E-2</v>
      </c>
      <c r="I258" s="16">
        <f>pf.step!H256</f>
        <v>4.9997590303147579</v>
      </c>
      <c r="J258" s="6">
        <f>210</f>
        <v>210</v>
      </c>
    </row>
    <row r="259" spans="1:10" x14ac:dyDescent="0.2">
      <c r="B259" s="14">
        <f>pf.step!E257-ProbeData!$B$2</f>
        <v>-4.3300170623884355</v>
      </c>
      <c r="C259" s="14">
        <f>pf.step!F257-ProbeData!$C$2</f>
        <v>-2.4999787794984059</v>
      </c>
      <c r="D259" s="14">
        <f>pf.step!G257-ProbeData!$D$2</f>
        <v>70.484767525831785</v>
      </c>
      <c r="E259" s="15">
        <f>pf.step!T257-ProbeData!$E$2</f>
        <v>2.2208098214285713E-2</v>
      </c>
      <c r="F259" s="15">
        <f>pf.step!U257-ProbeData!$F$2</f>
        <v>-1.2669471750000001</v>
      </c>
      <c r="G259" s="15">
        <f>pf.step!V257-ProbeData!$G$2</f>
        <v>3.7127064285714287E-2</v>
      </c>
      <c r="I259" s="16">
        <f>pf.step!H257</f>
        <v>4.9998941647316215</v>
      </c>
      <c r="J259" s="6">
        <f>210</f>
        <v>210</v>
      </c>
    </row>
    <row r="260" spans="1:10" x14ac:dyDescent="0.2">
      <c r="B260" s="14">
        <f>pf.step!E258-ProbeData!$B$2</f>
        <v>-4.3300386867883844</v>
      </c>
      <c r="C260" s="14">
        <f>pf.step!F258-ProbeData!$C$2</f>
        <v>-2.4998927210983766</v>
      </c>
      <c r="D260" s="14">
        <f>pf.step!G258-ProbeData!$D$2</f>
        <v>75.484781416831765</v>
      </c>
      <c r="E260" s="15">
        <f>pf.step!T258-ProbeData!$E$2</f>
        <v>2.2009098214285715E-2</v>
      </c>
      <c r="F260" s="15">
        <f>pf.step!U258-ProbeData!$F$2</f>
        <v>-1.248411175</v>
      </c>
      <c r="G260" s="15">
        <f>pf.step!V258-ProbeData!$G$2</f>
        <v>3.3651064285714287E-2</v>
      </c>
      <c r="I260" s="16">
        <f>pf.step!H258</f>
        <v>4.9998698629149061</v>
      </c>
      <c r="J260" s="6">
        <f>210</f>
        <v>210</v>
      </c>
    </row>
    <row r="261" spans="1:10" x14ac:dyDescent="0.2">
      <c r="B261" s="14">
        <f>pf.step!E259-ProbeData!$B$2</f>
        <v>-4.3302350651883899</v>
      </c>
      <c r="C261" s="14">
        <f>pf.step!F259-ProbeData!$C$2</f>
        <v>-2.4998063752983626</v>
      </c>
      <c r="D261" s="14">
        <f>pf.step!G259-ProbeData!$D$2</f>
        <v>80.484787633831786</v>
      </c>
      <c r="E261" s="15">
        <f>pf.step!T259-ProbeData!$E$2</f>
        <v>2.0669098214285715E-2</v>
      </c>
      <c r="F261" s="15">
        <f>pf.step!U259-ProbeData!$F$2</f>
        <v>-1.232934175</v>
      </c>
      <c r="G261" s="15">
        <f>pf.step!V259-ProbeData!$G$2</f>
        <v>3.0851064285714287E-2</v>
      </c>
      <c r="I261" s="16">
        <f>pf.step!H259</f>
        <v>4.9999967633758962</v>
      </c>
      <c r="J261" s="6">
        <f>210</f>
        <v>210</v>
      </c>
    </row>
    <row r="262" spans="1:10" x14ac:dyDescent="0.2">
      <c r="B262" s="14">
        <f>pf.step!E260-ProbeData!$B$2</f>
        <v>-4.3299601405884118</v>
      </c>
      <c r="C262" s="14">
        <f>pf.step!F260-ProbeData!$C$2</f>
        <v>-2.4999695496983918</v>
      </c>
      <c r="D262" s="14">
        <f>pf.step!G260-ProbeData!$D$2</f>
        <v>85.484847569831743</v>
      </c>
      <c r="E262" s="15">
        <f>pf.step!T260-ProbeData!$E$2</f>
        <v>1.9535098214285715E-2</v>
      </c>
      <c r="F262" s="15">
        <f>pf.step!U260-ProbeData!$F$2</f>
        <v>-1.2213221750000001</v>
      </c>
      <c r="G262" s="15">
        <f>pf.step!V260-ProbeData!$G$2</f>
        <v>2.9052064285714285E-2</v>
      </c>
      <c r="I262" s="16">
        <f>pf.step!H260</f>
        <v>4.9998402542984914</v>
      </c>
      <c r="J262" s="6">
        <f>210</f>
        <v>210</v>
      </c>
    </row>
    <row r="263" spans="1:10" x14ac:dyDescent="0.2">
      <c r="B263" s="14">
        <f>pf.step!E261-ProbeData!$B$2</f>
        <v>-4.3300573073884152</v>
      </c>
      <c r="C263" s="14">
        <f>pf.step!F261-ProbeData!$C$2</f>
        <v>-2.500063549898357</v>
      </c>
      <c r="D263" s="14">
        <f>pf.step!G261-ProbeData!$D$2</f>
        <v>90.484699404831815</v>
      </c>
      <c r="E263" s="15">
        <f>pf.step!T261-ProbeData!$E$2</f>
        <v>1.9284098214285714E-2</v>
      </c>
      <c r="F263" s="15">
        <f>pf.step!U261-ProbeData!$F$2</f>
        <v>-1.211711175</v>
      </c>
      <c r="G263" s="15">
        <f>pf.step!V261-ProbeData!$G$2</f>
        <v>2.7733064285714284E-2</v>
      </c>
      <c r="I263" s="16">
        <f>pf.step!H261</f>
        <v>4.9999714037980443</v>
      </c>
      <c r="J263" s="6">
        <f>210</f>
        <v>210</v>
      </c>
    </row>
    <row r="264" spans="1:10" x14ac:dyDescent="0.2">
      <c r="B264" s="14">
        <f>pf.step!E262-ProbeData!$B$2</f>
        <v>-4.3300212351883829</v>
      </c>
      <c r="C264" s="14">
        <f>pf.step!F262-ProbeData!$C$2</f>
        <v>-2.5001841394983444</v>
      </c>
      <c r="D264" s="14">
        <f>pf.step!G262-ProbeData!$D$2</f>
        <v>95.484814265831801</v>
      </c>
      <c r="E264" s="15">
        <f>pf.step!T262-ProbeData!$E$2</f>
        <v>2.0146098214285715E-2</v>
      </c>
      <c r="F264" s="15">
        <f>pf.step!U262-ProbeData!$F$2</f>
        <v>-1.2020141750000002</v>
      </c>
      <c r="G264" s="15">
        <f>pf.step!V262-ProbeData!$G$2</f>
        <v>2.6813064285714287E-2</v>
      </c>
      <c r="I264" s="16">
        <f>pf.step!H262</f>
        <v>5.0000004628581189</v>
      </c>
      <c r="J264" s="6">
        <f>210</f>
        <v>210</v>
      </c>
    </row>
    <row r="265" spans="1:10" x14ac:dyDescent="0.2">
      <c r="B265" s="14">
        <f>pf.step!E263-ProbeData!$B$2</f>
        <v>-4.3303438127883851</v>
      </c>
      <c r="C265" s="14">
        <f>pf.step!F263-ProbeData!$C$2</f>
        <v>-2.4998660224317746</v>
      </c>
      <c r="D265" s="14">
        <f>pf.step!G263-ProbeData!$D$2</f>
        <v>100.48474342083182</v>
      </c>
      <c r="E265" s="15">
        <f>pf.step!T263-ProbeData!$E$2</f>
        <v>2.1752098214285715E-2</v>
      </c>
      <c r="F265" s="15">
        <f>pf.step!U263-ProbeData!$F$2</f>
        <v>-1.1892961750000002</v>
      </c>
      <c r="G265" s="15">
        <f>pf.step!V263-ProbeData!$G$2</f>
        <v>2.5852064285714287E-2</v>
      </c>
      <c r="I265" s="16">
        <f>pf.step!H263</f>
        <v>5.0001207652479263</v>
      </c>
      <c r="J265" s="6">
        <f>210</f>
        <v>210</v>
      </c>
    </row>
    <row r="266" spans="1:10" x14ac:dyDescent="0.2">
      <c r="B266" s="14">
        <f>pf.step!E264-ProbeData!$B$2</f>
        <v>-4.3301946179884112</v>
      </c>
      <c r="C266" s="14">
        <f>pf.step!F264-ProbeData!$C$2</f>
        <v>-2.4999659144983752</v>
      </c>
      <c r="D266" s="14">
        <f>pf.step!G264-ProbeData!$D$2</f>
        <v>105.48489427783176</v>
      </c>
      <c r="E266" s="15">
        <f>pf.step!T264-ProbeData!$E$2</f>
        <v>2.4038098214285715E-2</v>
      </c>
      <c r="F266" s="15">
        <f>pf.step!U264-ProbeData!$F$2</f>
        <v>-1.1730831750000001</v>
      </c>
      <c r="G266" s="15">
        <f>pf.step!V264-ProbeData!$G$2</f>
        <v>2.4800064285714286E-2</v>
      </c>
      <c r="I266" s="16">
        <f>pf.step!H264</f>
        <v>5.0000415001587237</v>
      </c>
      <c r="J266" s="6">
        <f>210</f>
        <v>210</v>
      </c>
    </row>
    <row r="267" spans="1:10" x14ac:dyDescent="0.2">
      <c r="A267" s="19"/>
      <c r="B267" s="20">
        <f>pf.step!E265-ProbeData!$B$2</f>
        <v>-4.330150950388429</v>
      </c>
      <c r="C267" s="20">
        <f>pf.step!F265-ProbeData!$C$2</f>
        <v>-2.4996467600983578</v>
      </c>
      <c r="D267" s="20">
        <f>pf.step!G265-ProbeData!$D$2</f>
        <v>110.48476632283177</v>
      </c>
      <c r="E267" s="21">
        <f>pf.step!T265-ProbeData!$E$2</f>
        <v>2.6484098214285715E-2</v>
      </c>
      <c r="F267" s="21">
        <f>pf.step!U265-ProbeData!$F$2</f>
        <v>-1.1506601750000001</v>
      </c>
      <c r="G267" s="21">
        <f>pf.step!V265-ProbeData!$G$2</f>
        <v>2.3693064285714285E-2</v>
      </c>
      <c r="H267" s="19"/>
      <c r="I267" s="22">
        <f>pf.step!H265</f>
        <v>4.9998441154120021</v>
      </c>
      <c r="J267" s="27">
        <f>210</f>
        <v>210</v>
      </c>
    </row>
    <row r="268" spans="1:10" x14ac:dyDescent="0.2">
      <c r="B268" s="14">
        <f>pf.step!E266-ProbeData!$B$2</f>
        <v>-8.6601258358883797</v>
      </c>
      <c r="C268" s="14">
        <f>pf.step!F266-ProbeData!$C$2</f>
        <v>-5.0000138714435707</v>
      </c>
      <c r="D268" s="14">
        <f>pf.step!G266-ProbeData!$D$2</f>
        <v>110.48496545257711</v>
      </c>
      <c r="E268" s="15">
        <f>pf.step!T266-ProbeData!$E$2</f>
        <v>3.7129098214285713E-2</v>
      </c>
      <c r="F268" s="15">
        <f>pf.step!U266-ProbeData!$F$2</f>
        <v>-1.142288175</v>
      </c>
      <c r="G268" s="15">
        <f>pf.step!V266-ProbeData!$G$2</f>
        <v>3.9598064285714288E-2</v>
      </c>
      <c r="I268" s="16">
        <f>pf.step!H266</f>
        <v>9.9998959098607383</v>
      </c>
      <c r="J268" s="6">
        <f>210</f>
        <v>210</v>
      </c>
    </row>
    <row r="269" spans="1:10" x14ac:dyDescent="0.2">
      <c r="B269" s="14">
        <f>pf.step!E267-ProbeData!$B$2</f>
        <v>-8.6601695034884187</v>
      </c>
      <c r="C269" s="14">
        <f>pf.step!F267-ProbeData!$C$2</f>
        <v>-4.9998330258435431</v>
      </c>
      <c r="D269" s="14">
        <f>pf.step!G267-ProbeData!$D$2</f>
        <v>105.4850934075771</v>
      </c>
      <c r="E269" s="15">
        <f>pf.step!T267-ProbeData!$E$2</f>
        <v>3.1856098214285714E-2</v>
      </c>
      <c r="F269" s="15">
        <f>pf.step!U267-ProbeData!$F$2</f>
        <v>-1.162893175</v>
      </c>
      <c r="G269" s="15">
        <f>pf.step!V267-ProbeData!$G$2</f>
        <v>4.2648064285714292E-2</v>
      </c>
      <c r="I269" s="16">
        <f>pf.step!H267</f>
        <v>9.9998433045456583</v>
      </c>
      <c r="J269" s="6">
        <f>210</f>
        <v>210</v>
      </c>
    </row>
    <row r="270" spans="1:10" x14ac:dyDescent="0.2">
      <c r="B270" s="14">
        <f>pf.step!E268-ProbeData!$B$2</f>
        <v>-8.6603186982883926</v>
      </c>
      <c r="C270" s="14">
        <f>pf.step!F268-ProbeData!$C$2</f>
        <v>-5.0002331337769874</v>
      </c>
      <c r="D270" s="14">
        <f>pf.step!G268-ProbeData!$D$2</f>
        <v>100.4849425505771</v>
      </c>
      <c r="E270" s="15">
        <f>pf.step!T268-ProbeData!$E$2</f>
        <v>2.7256098214285714E-2</v>
      </c>
      <c r="F270" s="15">
        <f>pf.step!U268-ProbeData!$F$2</f>
        <v>-1.178229175</v>
      </c>
      <c r="G270" s="15">
        <f>pf.step!V268-ProbeData!$G$2</f>
        <v>4.5181064285714286E-2</v>
      </c>
      <c r="I270" s="16">
        <f>pf.step!H268</f>
        <v>10.000172565913291</v>
      </c>
      <c r="J270" s="6">
        <f>210</f>
        <v>210</v>
      </c>
    </row>
    <row r="271" spans="1:10" x14ac:dyDescent="0.2">
      <c r="B271" s="14">
        <f>pf.step!E269-ProbeData!$B$2</f>
        <v>-8.6604961206883786</v>
      </c>
      <c r="C271" s="14">
        <f>pf.step!F269-ProbeData!$C$2</f>
        <v>-5.0000512508435691</v>
      </c>
      <c r="D271" s="14">
        <f>pf.step!G269-ProbeData!$D$2</f>
        <v>95.485013395577084</v>
      </c>
      <c r="E271" s="15">
        <f>pf.step!T269-ProbeData!$E$2</f>
        <v>2.3941098214285715E-2</v>
      </c>
      <c r="F271" s="15">
        <f>pf.step!U269-ProbeData!$F$2</f>
        <v>-1.189196175</v>
      </c>
      <c r="G271" s="15">
        <f>pf.step!V269-ProbeData!$G$2</f>
        <v>4.7185064285714291E-2</v>
      </c>
      <c r="I271" s="16">
        <f>pf.step!H269</f>
        <v>10.000235275608309</v>
      </c>
      <c r="J271" s="6">
        <f>210</f>
        <v>210</v>
      </c>
    </row>
    <row r="272" spans="1:10" x14ac:dyDescent="0.2">
      <c r="B272" s="14">
        <f>pf.step!E270-ProbeData!$B$2</f>
        <v>-8.6600321928883659</v>
      </c>
      <c r="C272" s="14">
        <f>pf.step!F270-ProbeData!$C$2</f>
        <v>-4.9999306612435817</v>
      </c>
      <c r="D272" s="14">
        <f>pf.step!G270-ProbeData!$D$2</f>
        <v>90.484898534577098</v>
      </c>
      <c r="E272" s="15">
        <f>pf.step!T270-ProbeData!$E$2</f>
        <v>2.2219098214285714E-2</v>
      </c>
      <c r="F272" s="15">
        <f>pf.step!U270-ProbeData!$F$2</f>
        <v>-1.1975881750000001</v>
      </c>
      <c r="G272" s="15">
        <f>pf.step!V270-ProbeData!$G$2</f>
        <v>4.9127064285714291E-2</v>
      </c>
      <c r="I272" s="16">
        <f>pf.step!H270</f>
        <v>9.9997732073835834</v>
      </c>
      <c r="J272" s="6">
        <f>210</f>
        <v>210</v>
      </c>
    </row>
    <row r="273" spans="1:10" x14ac:dyDescent="0.2">
      <c r="B273" s="14">
        <f>pf.step!E271-ProbeData!$B$2</f>
        <v>-8.6604350260884075</v>
      </c>
      <c r="C273" s="14">
        <f>pf.step!F271-ProbeData!$C$2</f>
        <v>-4.9998366610436165</v>
      </c>
      <c r="D273" s="14">
        <f>pf.step!G271-ProbeData!$D$2</f>
        <v>85.485046699577083</v>
      </c>
      <c r="E273" s="15">
        <f>pf.step!T271-ProbeData!$E$2</f>
        <v>2.2214098214285716E-2</v>
      </c>
      <c r="F273" s="15">
        <f>pf.step!U271-ProbeData!$F$2</f>
        <v>-1.2054081750000001</v>
      </c>
      <c r="G273" s="15">
        <f>pf.step!V271-ProbeData!$G$2</f>
        <v>5.174906428571429E-2</v>
      </c>
      <c r="I273" s="16">
        <f>pf.step!H271</f>
        <v>10.000075073628933</v>
      </c>
      <c r="J273" s="6">
        <f>210</f>
        <v>210</v>
      </c>
    </row>
    <row r="274" spans="1:10" x14ac:dyDescent="0.2">
      <c r="B274" s="14">
        <f>pf.step!E272-ProbeData!$B$2</f>
        <v>-8.6602099506883974</v>
      </c>
      <c r="C274" s="14">
        <f>pf.step!F272-ProbeData!$C$2</f>
        <v>-5.0001734866436323</v>
      </c>
      <c r="D274" s="14">
        <f>pf.step!G272-ProbeData!$D$2</f>
        <v>80.484986763577069</v>
      </c>
      <c r="E274" s="15">
        <f>pf.step!T272-ProbeData!$E$2</f>
        <v>2.3674098214285715E-2</v>
      </c>
      <c r="F274" s="15">
        <f>pf.step!U272-ProbeData!$F$2</f>
        <v>-1.214920175</v>
      </c>
      <c r="G274" s="15">
        <f>pf.step!V272-ProbeData!$G$2</f>
        <v>5.580806428571429E-2</v>
      </c>
      <c r="I274" s="16">
        <f>pf.step!H272</f>
        <v>10.000048564208889</v>
      </c>
      <c r="J274" s="6">
        <f>210</f>
        <v>210</v>
      </c>
    </row>
    <row r="275" spans="1:10" x14ac:dyDescent="0.2">
      <c r="B275" s="14">
        <f>pf.step!E273-ProbeData!$B$2</f>
        <v>-8.660013572288392</v>
      </c>
      <c r="C275" s="14">
        <f>pf.step!F273-ProbeData!$C$2</f>
        <v>-4.9997598324436012</v>
      </c>
      <c r="D275" s="14">
        <f>pf.step!G273-ProbeData!$D$2</f>
        <v>75.484980546577049</v>
      </c>
      <c r="E275" s="15">
        <f>pf.step!T273-ProbeData!$E$2</f>
        <v>2.5125098214285716E-2</v>
      </c>
      <c r="F275" s="15">
        <f>pf.step!U273-ProbeData!$F$2</f>
        <v>-1.2274911750000002</v>
      </c>
      <c r="G275" s="15">
        <f>pf.step!V273-ProbeData!$G$2</f>
        <v>6.2686064285714285E-2</v>
      </c>
      <c r="I275" s="16">
        <f>pf.step!H273</f>
        <v>9.9996716673266643</v>
      </c>
      <c r="J275" s="6">
        <f>210</f>
        <v>210</v>
      </c>
    </row>
    <row r="276" spans="1:10" x14ac:dyDescent="0.2">
      <c r="B276" s="14">
        <f>pf.step!E274-ProbeData!$B$2</f>
        <v>-8.6604919478883744</v>
      </c>
      <c r="C276" s="14">
        <f>pf.step!F274-ProbeData!$C$2</f>
        <v>-4.9998458908435737</v>
      </c>
      <c r="D276" s="14">
        <f>pf.step!G274-ProbeData!$D$2</f>
        <v>70.484966655577068</v>
      </c>
      <c r="E276" s="15">
        <f>pf.step!T274-ProbeData!$E$2</f>
        <v>2.4301098214285714E-2</v>
      </c>
      <c r="F276" s="15">
        <f>pf.step!U274-ProbeData!$F$2</f>
        <v>-1.2423901750000002</v>
      </c>
      <c r="G276" s="15">
        <f>pf.step!V274-ProbeData!$G$2</f>
        <v>7.2729064285714295E-2</v>
      </c>
      <c r="I276" s="16">
        <f>pf.step!H274</f>
        <v>10.000128984749384</v>
      </c>
      <c r="J276" s="6">
        <f>210</f>
        <v>210</v>
      </c>
    </row>
    <row r="277" spans="1:10" x14ac:dyDescent="0.2">
      <c r="B277" s="14">
        <f>pf.step!E275-ProbeData!$B$2</f>
        <v>-8.6604663110884417</v>
      </c>
      <c r="C277" s="14">
        <f>pf.step!F275-ProbeData!$C$2</f>
        <v>-5.0001200222436069</v>
      </c>
      <c r="D277" s="14">
        <f>pf.step!G275-ProbeData!$D$2</f>
        <v>65.485022398577087</v>
      </c>
      <c r="E277" s="15">
        <f>pf.step!T275-ProbeData!$E$2</f>
        <v>2.0619098214285717E-2</v>
      </c>
      <c r="F277" s="15">
        <f>pf.step!U275-ProbeData!$F$2</f>
        <v>-1.2549971750000002</v>
      </c>
      <c r="G277" s="15">
        <f>pf.step!V275-ProbeData!$G$2</f>
        <v>8.4300064285714293E-2</v>
      </c>
      <c r="I277" s="16">
        <f>pf.step!H275</f>
        <v>10.00024384514394</v>
      </c>
      <c r="J277" s="6">
        <f>210</f>
        <v>210</v>
      </c>
    </row>
    <row r="278" spans="1:10" x14ac:dyDescent="0.2">
      <c r="B278" s="14">
        <f>pf.step!E276-ProbeData!$B$2</f>
        <v>-8.6604007126883857</v>
      </c>
      <c r="C278" s="14">
        <f>pf.step!F276-ProbeData!$C$2</f>
        <v>-5.0000903452436205</v>
      </c>
      <c r="D278" s="14">
        <f>pf.step!G276-ProbeData!$D$2</f>
        <v>60.485022471577111</v>
      </c>
      <c r="E278" s="15">
        <f>pf.step!T276-ProbeData!$E$2</f>
        <v>1.5962098214285715E-2</v>
      </c>
      <c r="F278" s="15">
        <f>pf.step!U276-ProbeData!$F$2</f>
        <v>-1.262019175</v>
      </c>
      <c r="G278" s="15">
        <f>pf.step!V276-ProbeData!$G$2</f>
        <v>9.2881064285714285E-2</v>
      </c>
      <c r="I278" s="16">
        <f>pf.step!H276</f>
        <v>10.000172196764012</v>
      </c>
      <c r="J278" s="6">
        <f>210</f>
        <v>210</v>
      </c>
    </row>
    <row r="279" spans="1:10" x14ac:dyDescent="0.2">
      <c r="A279" s="19"/>
      <c r="B279" s="20">
        <f>pf.step!E277-ProbeData!$B$2</f>
        <v>-8.6604854288884212</v>
      </c>
      <c r="C279" s="20">
        <f>pf.step!F277-ProbeData!$C$2</f>
        <v>-4.9998869830436092</v>
      </c>
      <c r="D279" s="20">
        <f>pf.step!G277-ProbeData!$D$2</f>
        <v>55.485104445577065</v>
      </c>
      <c r="E279" s="21">
        <f>pf.step!T277-ProbeData!$E$2</f>
        <v>1.0646098214285716E-2</v>
      </c>
      <c r="F279" s="21">
        <f>pf.step!U277-ProbeData!$F$2</f>
        <v>-1.262476175</v>
      </c>
      <c r="G279" s="21">
        <f>pf.step!V277-ProbeData!$G$2</f>
        <v>9.5637064285714293E-2</v>
      </c>
      <c r="H279" s="19"/>
      <c r="I279" s="22">
        <f>pf.step!H277</f>
        <v>10.000143884324745</v>
      </c>
      <c r="J279" s="27">
        <f>210</f>
        <v>210</v>
      </c>
    </row>
    <row r="280" spans="1:10" x14ac:dyDescent="0.2">
      <c r="B280" s="14">
        <f>pf.step!E278-ProbeData!$B$2</f>
        <v>-12.990468856888413</v>
      </c>
      <c r="C280" s="14">
        <f>pf.step!F278-ProbeData!$C$2</f>
        <v>-7.5000455969556015</v>
      </c>
      <c r="D280" s="14">
        <f>pf.step!G278-ProbeData!$D$2</f>
        <v>55.484930887717042</v>
      </c>
      <c r="E280" s="15">
        <f>pf.step!T278-ProbeData!$E$2</f>
        <v>8.9480982142857157E-3</v>
      </c>
      <c r="F280" s="15">
        <f>pf.step!U278-ProbeData!$F$2</f>
        <v>-1.2020611750000001</v>
      </c>
      <c r="G280" s="15">
        <f>pf.step!V278-ProbeData!$G$2</f>
        <v>0.18229206428571429</v>
      </c>
      <c r="I280" s="16">
        <f>pf.step!H278</f>
        <v>15.000098835614413</v>
      </c>
      <c r="J280" s="6">
        <f>210</f>
        <v>210</v>
      </c>
    </row>
    <row r="281" spans="1:10" x14ac:dyDescent="0.2">
      <c r="B281" s="14">
        <f>pf.step!E279-ProbeData!$B$2</f>
        <v>-12.990384140688377</v>
      </c>
      <c r="C281" s="14">
        <f>pf.step!F279-ProbeData!$C$2</f>
        <v>-7.5002489591556127</v>
      </c>
      <c r="D281" s="14">
        <f>pf.step!G279-ProbeData!$D$2</f>
        <v>60.484848913717087</v>
      </c>
      <c r="E281" s="15">
        <f>pf.step!T279-ProbeData!$E$2</f>
        <v>8.9090982142857149E-3</v>
      </c>
      <c r="F281" s="15">
        <f>pf.step!U279-ProbeData!$F$2</f>
        <v>-1.201798175</v>
      </c>
      <c r="G281" s="15">
        <f>pf.step!V279-ProbeData!$G$2</f>
        <v>0.17722806428571428</v>
      </c>
      <c r="I281" s="16">
        <f>pf.step!H279</f>
        <v>15.000127151859846</v>
      </c>
      <c r="J281" s="6">
        <f>210</f>
        <v>210</v>
      </c>
    </row>
    <row r="282" spans="1:10" x14ac:dyDescent="0.2">
      <c r="B282" s="14">
        <f>pf.step!E280-ProbeData!$B$2</f>
        <v>-12.990449739088433</v>
      </c>
      <c r="C282" s="14">
        <f>pf.step!F280-ProbeData!$C$2</f>
        <v>-7.4997786361555541</v>
      </c>
      <c r="D282" s="14">
        <f>pf.step!G280-ProbeData!$D$2</f>
        <v>65.484848840717063</v>
      </c>
      <c r="E282" s="15">
        <f>pf.step!T280-ProbeData!$E$2</f>
        <v>7.6100982142857142E-3</v>
      </c>
      <c r="F282" s="15">
        <f>pf.step!U280-ProbeData!$F$2</f>
        <v>-1.2043011750000001</v>
      </c>
      <c r="G282" s="15">
        <f>pf.step!V280-ProbeData!$G$2</f>
        <v>0.15986206428571428</v>
      </c>
      <c r="I282" s="16">
        <f>pf.step!H280</f>
        <v>14.999948800416554</v>
      </c>
      <c r="J282" s="6">
        <f>210</f>
        <v>210</v>
      </c>
    </row>
    <row r="283" spans="1:10" x14ac:dyDescent="0.2">
      <c r="B283" s="14">
        <f>pf.step!E281-ProbeData!$B$2</f>
        <v>-12.990475375888423</v>
      </c>
      <c r="C283" s="14">
        <f>pf.step!F281-ProbeData!$C$2</f>
        <v>-7.5000045047555659</v>
      </c>
      <c r="D283" s="14">
        <f>pf.step!G281-ProbeData!$D$2</f>
        <v>70.484793097717102</v>
      </c>
      <c r="E283" s="15">
        <f>pf.step!T281-ProbeData!$E$2</f>
        <v>1.2865098214285714E-2</v>
      </c>
      <c r="F283" s="15">
        <f>pf.step!U281-ProbeData!$F$2</f>
        <v>-1.2040181750000001</v>
      </c>
      <c r="G283" s="15">
        <f>pf.step!V281-ProbeData!$G$2</f>
        <v>0.13211406428571429</v>
      </c>
      <c r="I283" s="16">
        <f>pf.step!H281</f>
        <v>15.000083935195738</v>
      </c>
      <c r="J283" s="6">
        <f>210</f>
        <v>210</v>
      </c>
    </row>
    <row r="284" spans="1:10" x14ac:dyDescent="0.2">
      <c r="B284" s="14">
        <f>pf.step!E282-ProbeData!$B$2</f>
        <v>-12.990497000288372</v>
      </c>
      <c r="C284" s="14">
        <f>pf.step!F282-ProbeData!$C$2</f>
        <v>-7.4999184463555935</v>
      </c>
      <c r="D284" s="14">
        <f>pf.step!G282-ProbeData!$D$2</f>
        <v>75.484806988717082</v>
      </c>
      <c r="E284" s="15">
        <f>pf.step!T282-ProbeData!$E$2</f>
        <v>1.9839098214285714E-2</v>
      </c>
      <c r="F284" s="15">
        <f>pf.step!U282-ProbeData!$F$2</f>
        <v>-1.196775175</v>
      </c>
      <c r="G284" s="15">
        <f>pf.step!V282-ProbeData!$G$2</f>
        <v>0.10997506428571428</v>
      </c>
      <c r="I284" s="16">
        <f>pf.step!H282</f>
        <v>15.00005963376433</v>
      </c>
      <c r="J284" s="6">
        <f>210</f>
        <v>210</v>
      </c>
    </row>
    <row r="285" spans="1:10" x14ac:dyDescent="0.2">
      <c r="B285" s="14">
        <f>pf.step!E283-ProbeData!$B$2</f>
        <v>-12.990193378688446</v>
      </c>
      <c r="C285" s="14">
        <f>pf.step!F283-ProbeData!$C$2</f>
        <v>-7.4998321005555795</v>
      </c>
      <c r="D285" s="14">
        <f>pf.step!G283-ProbeData!$D$2</f>
        <v>80.484813205717046</v>
      </c>
      <c r="E285" s="15">
        <f>pf.step!T283-ProbeData!$E$2</f>
        <v>2.1887098214285715E-2</v>
      </c>
      <c r="F285" s="15">
        <f>pf.step!U283-ProbeData!$F$2</f>
        <v>-1.1885491750000001</v>
      </c>
      <c r="G285" s="15">
        <f>pf.step!V283-ProbeData!$G$2</f>
        <v>9.7712064285714287E-2</v>
      </c>
      <c r="I285" s="16">
        <f>pf.step!H283</f>
        <v>14.999753516383029</v>
      </c>
      <c r="J285" s="6">
        <f>210</f>
        <v>210</v>
      </c>
    </row>
    <row r="286" spans="1:10" x14ac:dyDescent="0.2">
      <c r="B286" s="14">
        <f>pf.step!E284-ProbeData!$B$2</f>
        <v>-12.990418454088399</v>
      </c>
      <c r="C286" s="14">
        <f>pf.step!F284-ProbeData!$C$2</f>
        <v>-7.4999952749556087</v>
      </c>
      <c r="D286" s="14">
        <f>pf.step!G284-ProbeData!$D$2</f>
        <v>85.48487314171706</v>
      </c>
      <c r="E286" s="15">
        <f>pf.step!T284-ProbeData!$E$2</f>
        <v>2.2000098214285713E-2</v>
      </c>
      <c r="F286" s="15">
        <f>pf.step!U284-ProbeData!$F$2</f>
        <v>-1.1825301750000001</v>
      </c>
      <c r="G286" s="15">
        <f>pf.step!V284-ProbeData!$G$2</f>
        <v>9.1392064285714295E-2</v>
      </c>
      <c r="I286" s="16">
        <f>pf.step!H284</f>
        <v>15.000030024525847</v>
      </c>
      <c r="J286" s="6">
        <f>210</f>
        <v>210</v>
      </c>
    </row>
    <row r="287" spans="1:10" x14ac:dyDescent="0.2">
      <c r="B287" s="14">
        <f>pf.step!E285-ProbeData!$B$2</f>
        <v>-12.990515620888402</v>
      </c>
      <c r="C287" s="14">
        <f>pf.step!F285-ProbeData!$C$2</f>
        <v>-7.5000892751555739</v>
      </c>
      <c r="D287" s="14">
        <f>pf.step!G285-ProbeData!$D$2</f>
        <v>90.484724976717075</v>
      </c>
      <c r="E287" s="15">
        <f>pf.step!T285-ProbeData!$E$2</f>
        <v>2.2942098214285715E-2</v>
      </c>
      <c r="F287" s="15">
        <f>pf.step!U285-ProbeData!$F$2</f>
        <v>-1.177225175</v>
      </c>
      <c r="G287" s="15">
        <f>pf.step!V285-ProbeData!$G$2</f>
        <v>8.7637064285714286E-2</v>
      </c>
      <c r="I287" s="16">
        <f>pf.step!H285</f>
        <v>15.000161173529078</v>
      </c>
      <c r="J287" s="6">
        <f>210</f>
        <v>210</v>
      </c>
    </row>
    <row r="288" spans="1:10" x14ac:dyDescent="0.2">
      <c r="B288" s="14">
        <f>pf.step!E286-ProbeData!$B$2</f>
        <v>-12.99047954868837</v>
      </c>
      <c r="C288" s="14">
        <f>pf.step!F286-ProbeData!$C$2</f>
        <v>-7.5002098647556181</v>
      </c>
      <c r="D288" s="14">
        <f>pf.step!G286-ProbeData!$D$2</f>
        <v>95.484839837717061</v>
      </c>
      <c r="E288" s="15">
        <f>pf.step!T286-ProbeData!$E$2</f>
        <v>2.5686098214285715E-2</v>
      </c>
      <c r="F288" s="15">
        <f>pf.step!U286-ProbeData!$F$2</f>
        <v>-1.170618175</v>
      </c>
      <c r="G288" s="15">
        <f>pf.step!V286-ProbeData!$G$2</f>
        <v>8.4542064285714286E-2</v>
      </c>
      <c r="I288" s="16">
        <f>pf.step!H286</f>
        <v>15.000190229469368</v>
      </c>
      <c r="J288" s="6">
        <f>210</f>
        <v>210</v>
      </c>
    </row>
    <row r="289" spans="1:10" x14ac:dyDescent="0.2">
      <c r="B289" s="14">
        <f>pf.step!E287-ProbeData!$B$2</f>
        <v>-12.990302126288441</v>
      </c>
      <c r="C289" s="14">
        <f>pf.step!F287-ProbeData!$C$2</f>
        <v>-7.4998917476889346</v>
      </c>
      <c r="D289" s="14">
        <f>pf.step!G287-ProbeData!$D$2</f>
        <v>100.48476899271708</v>
      </c>
      <c r="E289" s="15">
        <f>pf.step!T287-ProbeData!$E$2</f>
        <v>3.0227098214285715E-2</v>
      </c>
      <c r="F289" s="15">
        <f>pf.step!U287-ProbeData!$F$2</f>
        <v>-1.1616631750000002</v>
      </c>
      <c r="G289" s="15">
        <f>pf.step!V287-ProbeData!$G$2</f>
        <v>8.1038064285714292E-2</v>
      </c>
      <c r="I289" s="16">
        <f>pf.step!H287</f>
        <v>14.999877518143492</v>
      </c>
      <c r="J289" s="6">
        <f>210</f>
        <v>210</v>
      </c>
    </row>
    <row r="290" spans="1:10" x14ac:dyDescent="0.2">
      <c r="B290" s="14">
        <f>pf.step!E288-ProbeData!$B$2</f>
        <v>-12.99015293148841</v>
      </c>
      <c r="C290" s="14">
        <f>pf.step!F288-ProbeData!$C$2</f>
        <v>-7.4999916397555921</v>
      </c>
      <c r="D290" s="14">
        <f>pf.step!G288-ProbeData!$D$2</f>
        <v>105.48491984971707</v>
      </c>
      <c r="E290" s="15">
        <f>pf.step!T288-ProbeData!$E$2</f>
        <v>3.6438098214285716E-2</v>
      </c>
      <c r="F290" s="15">
        <f>pf.step!U288-ProbeData!$F$2</f>
        <v>-1.149028175</v>
      </c>
      <c r="G290" s="15">
        <f>pf.step!V288-ProbeData!$G$2</f>
        <v>7.6396064285714285E-2</v>
      </c>
      <c r="I290" s="16">
        <f>pf.step!H288</f>
        <v>14.99979825797203</v>
      </c>
      <c r="J290" s="6">
        <f>210</f>
        <v>210</v>
      </c>
    </row>
    <row r="291" spans="1:10" ht="16" thickBot="1" x14ac:dyDescent="0.25">
      <c r="A291" s="23"/>
      <c r="B291" s="24">
        <f>pf.step!E289-ProbeData!$B$2</f>
        <v>-12.990609263888359</v>
      </c>
      <c r="C291" s="24">
        <f>pf.step!F289-ProbeData!$C$2</f>
        <v>-7.5001724853556198</v>
      </c>
      <c r="D291" s="24">
        <f>pf.step!G289-ProbeData!$D$2</f>
        <v>110.48479189471709</v>
      </c>
      <c r="E291" s="25">
        <f>pf.step!T289-ProbeData!$E$2</f>
        <v>4.3829098214285718E-2</v>
      </c>
      <c r="F291" s="25">
        <f>pf.step!U289-ProbeData!$F$2</f>
        <v>-1.1306611750000002</v>
      </c>
      <c r="G291" s="25">
        <f>pf.step!V289-ProbeData!$G$2</f>
        <v>6.957406428571429E-2</v>
      </c>
      <c r="H291" s="23"/>
      <c r="I291" s="26">
        <f>pf.step!H289</f>
        <v>15.000283875884067</v>
      </c>
      <c r="J291" s="28">
        <f>210</f>
        <v>210</v>
      </c>
    </row>
    <row r="292" spans="1:10" x14ac:dyDescent="0.2">
      <c r="B292" s="14">
        <f>pf.step!E290-ProbeData!$B$2</f>
        <v>-2.500031247888387</v>
      </c>
      <c r="C292" s="14">
        <f>pf.step!F290-ProbeData!$C$2</f>
        <v>-4.3299738991863705</v>
      </c>
      <c r="D292" s="14">
        <f>pf.step!G290-ProbeData!$D$2</f>
        <v>55.484712348548896</v>
      </c>
      <c r="E292" s="15">
        <f>pf.step!T290-ProbeData!$E$2</f>
        <v>1.2443098214285716E-2</v>
      </c>
      <c r="F292" s="15">
        <f>pf.step!U290-ProbeData!$F$2</f>
        <v>-1.317640175</v>
      </c>
      <c r="G292" s="15">
        <f>pf.step!V290-ProbeData!$G$2</f>
        <v>4.761406428571429E-2</v>
      </c>
      <c r="I292" s="16">
        <f>pf.step!H290</f>
        <v>4.999883019436913</v>
      </c>
      <c r="J292" s="6">
        <f>240</f>
        <v>240</v>
      </c>
    </row>
    <row r="293" spans="1:10" x14ac:dyDescent="0.2">
      <c r="B293" s="14">
        <f>pf.step!E291-ProbeData!$B$2</f>
        <v>-2.4999465316884084</v>
      </c>
      <c r="C293" s="14">
        <f>pf.step!F291-ProbeData!$C$2</f>
        <v>-4.3301772613863818</v>
      </c>
      <c r="D293" s="14">
        <f>pf.step!G291-ProbeData!$D$2</f>
        <v>60.485130374548874</v>
      </c>
      <c r="E293" s="15">
        <f>pf.step!T291-ProbeData!$E$2</f>
        <v>2.0717098214285714E-2</v>
      </c>
      <c r="F293" s="15">
        <f>pf.step!U291-ProbeData!$F$2</f>
        <v>-1.315302175</v>
      </c>
      <c r="G293" s="15">
        <f>pf.step!V291-ProbeData!$G$2</f>
        <v>4.6409064285714285E-2</v>
      </c>
      <c r="I293" s="16">
        <f>pf.step!H291</f>
        <v>5.0000167776047082</v>
      </c>
      <c r="J293" s="6">
        <f>240</f>
        <v>240</v>
      </c>
    </row>
    <row r="294" spans="1:10" x14ac:dyDescent="0.2">
      <c r="B294" s="14">
        <f>pf.step!E292-ProbeData!$B$2</f>
        <v>-2.5000121300884075</v>
      </c>
      <c r="C294" s="14">
        <f>pf.step!F292-ProbeData!$C$2</f>
        <v>-4.3302069383863682</v>
      </c>
      <c r="D294" s="14">
        <f>pf.step!G292-ProbeData!$D$2</f>
        <v>65.48513030154885</v>
      </c>
      <c r="E294" s="15">
        <f>pf.step!T292-ProbeData!$E$2</f>
        <v>2.7870098214285714E-2</v>
      </c>
      <c r="F294" s="15">
        <f>pf.step!U292-ProbeData!$F$2</f>
        <v>-1.3023461750000001</v>
      </c>
      <c r="G294" s="15">
        <f>pf.step!V292-ProbeData!$G$2</f>
        <v>4.3302064285714287E-2</v>
      </c>
      <c r="I294" s="16">
        <f>pf.step!H292</f>
        <v>5.000075277417193</v>
      </c>
      <c r="J294" s="6">
        <f>240</f>
        <v>240</v>
      </c>
    </row>
    <row r="295" spans="1:10" x14ac:dyDescent="0.2">
      <c r="B295" s="14">
        <f>pf.step!E293-ProbeData!$B$2</f>
        <v>-2.5000377668883971</v>
      </c>
      <c r="C295" s="14">
        <f>pf.step!F293-ProbeData!$C$2</f>
        <v>-4.3299328069863918</v>
      </c>
      <c r="D295" s="14">
        <f>pf.step!G293-ProbeData!$D$2</f>
        <v>70.485074558548888</v>
      </c>
      <c r="E295" s="15">
        <f>pf.step!T293-ProbeData!$E$2</f>
        <v>3.1354098214285711E-2</v>
      </c>
      <c r="F295" s="15">
        <f>pf.step!U293-ProbeData!$F$2</f>
        <v>-1.2812551750000001</v>
      </c>
      <c r="G295" s="15">
        <f>pf.step!V293-ProbeData!$G$2</f>
        <v>3.9056064285714287E-2</v>
      </c>
      <c r="I295" s="16">
        <f>pf.step!H293</f>
        <v>4.9998506926592698</v>
      </c>
      <c r="J295" s="6">
        <f>240</f>
        <v>240</v>
      </c>
    </row>
    <row r="296" spans="1:10" x14ac:dyDescent="0.2">
      <c r="B296" s="14">
        <f>pf.step!E294-ProbeData!$B$2</f>
        <v>-2.5000593912884028</v>
      </c>
      <c r="C296" s="14">
        <f>pf.step!F294-ProbeData!$C$2</f>
        <v>-4.3303467485863507</v>
      </c>
      <c r="D296" s="14">
        <f>pf.step!G294-ProbeData!$D$2</f>
        <v>75.485088449548869</v>
      </c>
      <c r="E296" s="15">
        <f>pf.step!T294-ProbeData!$E$2</f>
        <v>3.0202098214285714E-2</v>
      </c>
      <c r="F296" s="15">
        <f>pf.step!U294-ProbeData!$F$2</f>
        <v>-1.259215175</v>
      </c>
      <c r="G296" s="15">
        <f>pf.step!V294-ProbeData!$G$2</f>
        <v>3.5150064285714287E-2</v>
      </c>
      <c r="I296" s="16">
        <f>pf.step!H294</f>
        <v>5.0002199874567239</v>
      </c>
      <c r="J296" s="6">
        <f>240</f>
        <v>240</v>
      </c>
    </row>
    <row r="297" spans="1:10" x14ac:dyDescent="0.2">
      <c r="B297" s="14">
        <f>pf.step!E295-ProbeData!$B$2</f>
        <v>-2.4997557696884201</v>
      </c>
      <c r="C297" s="14">
        <f>pf.step!F295-ProbeData!$C$2</f>
        <v>-4.3302604027863936</v>
      </c>
      <c r="D297" s="14">
        <f>pf.step!G295-ProbeData!$D$2</f>
        <v>80.485094666548889</v>
      </c>
      <c r="E297" s="15">
        <f>pf.step!T295-ProbeData!$E$2</f>
        <v>2.6786098214285715E-2</v>
      </c>
      <c r="F297" s="15">
        <f>pf.step!U295-ProbeData!$F$2</f>
        <v>-1.2419401750000001</v>
      </c>
      <c r="G297" s="15">
        <f>pf.step!V295-ProbeData!$G$2</f>
        <v>3.2333064285714287E-2</v>
      </c>
      <c r="I297" s="16">
        <f>pf.step!H295</f>
        <v>4.9999934063986853</v>
      </c>
      <c r="J297" s="6">
        <f>240</f>
        <v>240</v>
      </c>
    </row>
    <row r="298" spans="1:10" x14ac:dyDescent="0.2">
      <c r="B298" s="14">
        <f>pf.step!E296-ProbeData!$B$2</f>
        <v>-2.4999808450883734</v>
      </c>
      <c r="C298" s="14">
        <f>pf.step!F296-ProbeData!$C$2</f>
        <v>-4.3299235771863778</v>
      </c>
      <c r="D298" s="14">
        <f>pf.step!G296-ProbeData!$D$2</f>
        <v>85.485154602548846</v>
      </c>
      <c r="E298" s="15">
        <f>pf.step!T296-ProbeData!$E$2</f>
        <v>2.4042098214285716E-2</v>
      </c>
      <c r="F298" s="15">
        <f>pf.step!U296-ProbeData!$F$2</f>
        <v>-1.229455175</v>
      </c>
      <c r="G298" s="15">
        <f>pf.step!V296-ProbeData!$G$2</f>
        <v>3.0333064285714285E-2</v>
      </c>
      <c r="I298" s="16">
        <f>pf.step!H296</f>
        <v>4.9998142375575565</v>
      </c>
      <c r="J298" s="6">
        <f>240</f>
        <v>240</v>
      </c>
    </row>
    <row r="299" spans="1:10" x14ac:dyDescent="0.2">
      <c r="B299" s="14">
        <f>pf.step!E297-ProbeData!$B$2</f>
        <v>-2.5000780118884336</v>
      </c>
      <c r="C299" s="14">
        <f>pf.step!F297-ProbeData!$C$2</f>
        <v>-4.330017577386343</v>
      </c>
      <c r="D299" s="14">
        <f>pf.step!G297-ProbeData!$D$2</f>
        <v>90.485006437548918</v>
      </c>
      <c r="E299" s="15">
        <f>pf.step!T297-ProbeData!$E$2</f>
        <v>2.3250098214285714E-2</v>
      </c>
      <c r="F299" s="15">
        <f>pf.step!U297-ProbeData!$F$2</f>
        <v>-1.219992175</v>
      </c>
      <c r="G299" s="15">
        <f>pf.step!V297-ProbeData!$G$2</f>
        <v>2.9017064285714284E-2</v>
      </c>
      <c r="I299" s="16">
        <f>pf.step!H297</f>
        <v>4.9999442282892232</v>
      </c>
      <c r="J299" s="6">
        <f>240</f>
        <v>240</v>
      </c>
    </row>
    <row r="300" spans="1:10" x14ac:dyDescent="0.2">
      <c r="B300" s="14">
        <f>pf.step!E298-ProbeData!$B$2</f>
        <v>-2.5000419396884013</v>
      </c>
      <c r="C300" s="14">
        <f>pf.step!F298-ProbeData!$C$2</f>
        <v>-4.3301381669863872</v>
      </c>
      <c r="D300" s="14">
        <f>pf.step!G298-ProbeData!$D$2</f>
        <v>95.485121298548904</v>
      </c>
      <c r="E300" s="15">
        <f>pf.step!T298-ProbeData!$E$2</f>
        <v>2.4476098214285716E-2</v>
      </c>
      <c r="F300" s="15">
        <f>pf.step!U298-ProbeData!$F$2</f>
        <v>-1.210391175</v>
      </c>
      <c r="G300" s="15">
        <f>pf.step!V298-ProbeData!$G$2</f>
        <v>2.8057064285714285E-2</v>
      </c>
      <c r="I300" s="16">
        <f>pf.step!H298</f>
        <v>5.0000306244455315</v>
      </c>
      <c r="J300" s="6">
        <f>240</f>
        <v>240</v>
      </c>
    </row>
    <row r="301" spans="1:10" x14ac:dyDescent="0.2">
      <c r="B301" s="14">
        <f>pf.step!E299-ProbeData!$B$2</f>
        <v>-2.4998645172884153</v>
      </c>
      <c r="C301" s="14">
        <f>pf.step!F299-ProbeData!$C$2</f>
        <v>-4.3303200499198056</v>
      </c>
      <c r="D301" s="14">
        <f>pf.step!G299-ProbeData!$D$2</f>
        <v>100.48505045354892</v>
      </c>
      <c r="E301" s="15">
        <f>pf.step!T299-ProbeData!$E$2</f>
        <v>2.7421098214285716E-2</v>
      </c>
      <c r="F301" s="15">
        <f>pf.step!U299-ProbeData!$F$2</f>
        <v>-1.1981231750000001</v>
      </c>
      <c r="G301" s="15">
        <f>pf.step!V299-ProbeData!$G$2</f>
        <v>2.7120064285714285E-2</v>
      </c>
      <c r="I301" s="16">
        <f>pf.step!H299</f>
        <v>5.0000994329648192</v>
      </c>
      <c r="J301" s="6">
        <f>240</f>
        <v>240</v>
      </c>
    </row>
    <row r="302" spans="1:10" x14ac:dyDescent="0.2">
      <c r="B302" s="14">
        <f>pf.step!E300-ProbeData!$B$2</f>
        <v>-2.5002153224883727</v>
      </c>
      <c r="C302" s="14">
        <f>pf.step!F300-ProbeData!$C$2</f>
        <v>-4.3299199419864181</v>
      </c>
      <c r="D302" s="14">
        <f>pf.step!G300-ProbeData!$D$2</f>
        <v>105.48470131054887</v>
      </c>
      <c r="E302" s="15">
        <f>pf.step!T300-ProbeData!$E$2</f>
        <v>3.1645098214285718E-2</v>
      </c>
      <c r="F302" s="15">
        <f>pf.step!U300-ProbeData!$F$2</f>
        <v>-1.180869175</v>
      </c>
      <c r="G302" s="15">
        <f>pf.step!V300-ProbeData!$G$2</f>
        <v>2.6037064285714284E-2</v>
      </c>
      <c r="I302" s="16">
        <f>pf.step!H300</f>
        <v>4.9999283357681543</v>
      </c>
      <c r="J302" s="6">
        <f>240</f>
        <v>240</v>
      </c>
    </row>
    <row r="303" spans="1:10" x14ac:dyDescent="0.2">
      <c r="A303" s="19"/>
      <c r="B303" s="20">
        <f>pf.step!E301-ProbeData!$B$2</f>
        <v>-2.5001716548884474</v>
      </c>
      <c r="C303" s="20">
        <f>pf.step!F301-ProbeData!$C$2</f>
        <v>-4.3301007875863888</v>
      </c>
      <c r="D303" s="20">
        <f>pf.step!G301-ProbeData!$D$2</f>
        <v>110.48507335554888</v>
      </c>
      <c r="E303" s="21">
        <f>pf.step!T301-ProbeData!$E$2</f>
        <v>3.6438098214285716E-2</v>
      </c>
      <c r="F303" s="21">
        <f>pf.step!U301-ProbeData!$F$2</f>
        <v>-1.1579231750000001</v>
      </c>
      <c r="G303" s="21">
        <f>pf.step!V301-ProbeData!$G$2</f>
        <v>2.4737064285714285E-2</v>
      </c>
      <c r="H303" s="19"/>
      <c r="I303" s="22">
        <f>pf.step!H301</f>
        <v>5.0000631130580642</v>
      </c>
      <c r="J303" s="27">
        <f>240</f>
        <v>240</v>
      </c>
    </row>
    <row r="304" spans="1:10" x14ac:dyDescent="0.2">
      <c r="B304" s="14">
        <f>pf.step!E302-ProbeData!$B$2</f>
        <v>-5.000167134888386</v>
      </c>
      <c r="C304" s="14">
        <f>pf.step!F302-ProbeData!$C$2</f>
        <v>-8.6604793690864312</v>
      </c>
      <c r="D304" s="14">
        <f>pf.step!G302-ProbeData!$D$2</f>
        <v>110.48483690004889</v>
      </c>
      <c r="E304" s="15">
        <f>pf.step!T302-ProbeData!$E$2</f>
        <v>5.8923098214285714E-2</v>
      </c>
      <c r="F304" s="15">
        <f>pf.step!U302-ProbeData!$F$2</f>
        <v>-1.171630175</v>
      </c>
      <c r="G304" s="15">
        <f>pf.step!V302-ProbeData!$G$2</f>
        <v>3.9969064285714291E-2</v>
      </c>
      <c r="I304" s="16">
        <f>pf.step!H302</f>
        <v>10.000278710075516</v>
      </c>
      <c r="J304" s="6">
        <f>240</f>
        <v>240</v>
      </c>
    </row>
    <row r="305" spans="1:10" x14ac:dyDescent="0.2">
      <c r="B305" s="14">
        <f>pf.step!E303-ProbeData!$B$2</f>
        <v>-5.0002108024883682</v>
      </c>
      <c r="C305" s="14">
        <f>pf.step!F303-ProbeData!$C$2</f>
        <v>-8.6602985234864036</v>
      </c>
      <c r="D305" s="14">
        <f>pf.step!G303-ProbeData!$D$2</f>
        <v>105.48496485504887</v>
      </c>
      <c r="E305" s="15">
        <f>pf.step!T303-ProbeData!$E$2</f>
        <v>4.8057098214285714E-2</v>
      </c>
      <c r="F305" s="15">
        <f>pf.step!U303-ProbeData!$F$2</f>
        <v>-1.1953801750000002</v>
      </c>
      <c r="G305" s="15">
        <f>pf.step!V303-ProbeData!$G$2</f>
        <v>4.3306064285714291E-2</v>
      </c>
      <c r="I305" s="16">
        <f>pf.step!H303</f>
        <v>10.000143928225341</v>
      </c>
      <c r="J305" s="6">
        <f>240</f>
        <v>240</v>
      </c>
    </row>
    <row r="306" spans="1:10" x14ac:dyDescent="0.2">
      <c r="B306" s="14">
        <f>pf.step!E304-ProbeData!$B$2</f>
        <v>-4.999859997288354</v>
      </c>
      <c r="C306" s="14">
        <f>pf.step!F304-ProbeData!$C$2</f>
        <v>-8.6601986314197461</v>
      </c>
      <c r="D306" s="14">
        <f>pf.step!G304-ProbeData!$D$2</f>
        <v>100.48481399804888</v>
      </c>
      <c r="E306" s="15">
        <f>pf.step!T304-ProbeData!$E$2</f>
        <v>3.8857098214285714E-2</v>
      </c>
      <c r="F306" s="15">
        <f>pf.step!U304-ProbeData!$F$2</f>
        <v>-1.211792175</v>
      </c>
      <c r="G306" s="15">
        <f>pf.step!V304-ProbeData!$G$2</f>
        <v>4.6002064285714288E-2</v>
      </c>
      <c r="I306" s="16">
        <f>pf.step!H304</f>
        <v>9.9998820157104227</v>
      </c>
      <c r="J306" s="6">
        <f>240</f>
        <v>240</v>
      </c>
    </row>
    <row r="307" spans="1:10" x14ac:dyDescent="0.2">
      <c r="B307" s="14">
        <f>pf.step!E305-ProbeData!$B$2</f>
        <v>-5.0000374196883968</v>
      </c>
      <c r="C307" s="14">
        <f>pf.step!F305-ProbeData!$C$2</f>
        <v>-8.6600167484863846</v>
      </c>
      <c r="D307" s="14">
        <f>pf.step!G305-ProbeData!$D$2</f>
        <v>95.48488484304886</v>
      </c>
      <c r="E307" s="15">
        <f>pf.step!T305-ProbeData!$E$2</f>
        <v>3.2587098214285716E-2</v>
      </c>
      <c r="F307" s="15">
        <f>pf.step!U305-ProbeData!$F$2</f>
        <v>-1.2227471750000001</v>
      </c>
      <c r="G307" s="15">
        <f>pf.step!V305-ProbeData!$G$2</f>
        <v>4.8144064285714286E-2</v>
      </c>
      <c r="I307" s="16">
        <f>pf.step!H305</f>
        <v>9.9998132123729651</v>
      </c>
      <c r="J307" s="6">
        <f>240</f>
        <v>240</v>
      </c>
    </row>
    <row r="308" spans="1:10" x14ac:dyDescent="0.2">
      <c r="B308" s="14">
        <f>pf.step!E306-ProbeData!$B$2</f>
        <v>-5.0000734918884291</v>
      </c>
      <c r="C308" s="14">
        <f>pf.step!F306-ProbeData!$C$2</f>
        <v>-8.6603961588863854</v>
      </c>
      <c r="D308" s="14">
        <f>pf.step!G306-ProbeData!$D$2</f>
        <v>90.484769982048874</v>
      </c>
      <c r="E308" s="15">
        <f>pf.step!T306-ProbeData!$E$2</f>
        <v>2.9858098214285714E-2</v>
      </c>
      <c r="F308" s="15">
        <f>pf.step!U306-ProbeData!$F$2</f>
        <v>-1.230967175</v>
      </c>
      <c r="G308" s="15">
        <f>pf.step!V306-ProbeData!$G$2</f>
        <v>5.020206428571429E-2</v>
      </c>
      <c r="I308" s="16">
        <f>pf.step!H306</f>
        <v>10.000159826379747</v>
      </c>
      <c r="J308" s="6">
        <f>240</f>
        <v>240</v>
      </c>
    </row>
    <row r="309" spans="1:10" x14ac:dyDescent="0.2">
      <c r="B309" s="14">
        <f>pf.step!E307-ProbeData!$B$2</f>
        <v>-4.9999763250884257</v>
      </c>
      <c r="C309" s="14">
        <f>pf.step!F307-ProbeData!$C$2</f>
        <v>-8.6603021586863633</v>
      </c>
      <c r="D309" s="14">
        <f>pf.step!G307-ProbeData!$D$2</f>
        <v>85.484918147048859</v>
      </c>
      <c r="E309" s="15">
        <f>pf.step!T307-ProbeData!$E$2</f>
        <v>3.1551098214285714E-2</v>
      </c>
      <c r="F309" s="15">
        <f>pf.step!U307-ProbeData!$F$2</f>
        <v>-1.238465175</v>
      </c>
      <c r="G309" s="15">
        <f>pf.step!V307-ProbeData!$G$2</f>
        <v>5.2938064285714286E-2</v>
      </c>
      <c r="I309" s="16">
        <f>pf.step!H307</f>
        <v>10.000029836515111</v>
      </c>
      <c r="J309" s="6">
        <f>240</f>
        <v>240</v>
      </c>
    </row>
    <row r="310" spans="1:10" x14ac:dyDescent="0.2">
      <c r="B310" s="14">
        <f>pf.step!E308-ProbeData!$B$2</f>
        <v>-4.9997512496883587</v>
      </c>
      <c r="C310" s="14">
        <f>pf.step!F308-ProbeData!$C$2</f>
        <v>-8.660138984286391</v>
      </c>
      <c r="D310" s="14">
        <f>pf.step!G308-ProbeData!$D$2</f>
        <v>80.484858211048902</v>
      </c>
      <c r="E310" s="15">
        <f>pf.step!T308-ProbeData!$E$2</f>
        <v>3.7970098214285715E-2</v>
      </c>
      <c r="F310" s="15">
        <f>pf.step!U308-ProbeData!$F$2</f>
        <v>-1.249884175</v>
      </c>
      <c r="G310" s="15">
        <f>pf.step!V308-ProbeData!$G$2</f>
        <v>5.7724064285714291E-2</v>
      </c>
      <c r="I310" s="16">
        <f>pf.step!H308</f>
        <v>9.9997759867867657</v>
      </c>
      <c r="J310" s="6">
        <f>240</f>
        <v>240</v>
      </c>
    </row>
    <row r="311" spans="1:10" x14ac:dyDescent="0.2">
      <c r="B311" s="14">
        <f>pf.step!E309-ProbeData!$B$2</f>
        <v>-5.0000548712883983</v>
      </c>
      <c r="C311" s="14">
        <f>pf.step!F309-ProbeData!$C$2</f>
        <v>-8.6602253300864049</v>
      </c>
      <c r="D311" s="14">
        <f>pf.step!G309-ProbeData!$D$2</f>
        <v>75.484851994048881</v>
      </c>
      <c r="E311" s="15">
        <f>pf.step!T309-ProbeData!$E$2</f>
        <v>4.7176098214285714E-2</v>
      </c>
      <c r="F311" s="15">
        <f>pf.step!U309-ProbeData!$F$2</f>
        <v>-1.2700151750000002</v>
      </c>
      <c r="G311" s="15">
        <f>pf.step!V309-ProbeData!$G$2</f>
        <v>6.5681064285714283E-2</v>
      </c>
      <c r="I311" s="16">
        <f>pf.step!H309</f>
        <v>10.000002574187919</v>
      </c>
      <c r="J311" s="6">
        <f>240</f>
        <v>240</v>
      </c>
    </row>
    <row r="312" spans="1:10" x14ac:dyDescent="0.2">
      <c r="B312" s="14">
        <f>pf.step!E310-ProbeData!$B$2</f>
        <v>-5.0000332468883926</v>
      </c>
      <c r="C312" s="14">
        <f>pf.step!F310-ProbeData!$C$2</f>
        <v>-8.6603113884863774</v>
      </c>
      <c r="D312" s="14">
        <f>pf.step!G310-ProbeData!$D$2</f>
        <v>70.484838103048844</v>
      </c>
      <c r="E312" s="15">
        <f>pf.step!T310-ProbeData!$E$2</f>
        <v>5.1408098214285713E-2</v>
      </c>
      <c r="F312" s="15">
        <f>pf.step!U310-ProbeData!$F$2</f>
        <v>-1.3006211750000001</v>
      </c>
      <c r="G312" s="15">
        <f>pf.step!V310-ProbeData!$G$2</f>
        <v>7.7311064285714284E-2</v>
      </c>
      <c r="I312" s="16">
        <f>pf.step!H310</f>
        <v>10.000066290557085</v>
      </c>
      <c r="J312" s="6">
        <f>240</f>
        <v>240</v>
      </c>
    </row>
    <row r="313" spans="1:10" x14ac:dyDescent="0.2">
      <c r="B313" s="14">
        <f>pf.step!E311-ProbeData!$B$2</f>
        <v>-5.000007610088403</v>
      </c>
      <c r="C313" s="14">
        <f>pf.step!F311-ProbeData!$C$2</f>
        <v>-8.6600855198863655</v>
      </c>
      <c r="D313" s="14">
        <f>pf.step!G311-ProbeData!$D$2</f>
        <v>65.484893846048863</v>
      </c>
      <c r="E313" s="15">
        <f>pf.step!T311-ProbeData!$E$2</f>
        <v>4.3220098214285713E-2</v>
      </c>
      <c r="F313" s="15">
        <f>pf.step!U311-ProbeData!$F$2</f>
        <v>-1.3323591750000001</v>
      </c>
      <c r="G313" s="15">
        <f>pf.step!V311-ProbeData!$G$2</f>
        <v>9.0689064285714285E-2</v>
      </c>
      <c r="I313" s="16">
        <f>pf.step!H311</f>
        <v>9.9998578646242482</v>
      </c>
      <c r="J313" s="6">
        <f>240</f>
        <v>240</v>
      </c>
    </row>
    <row r="314" spans="1:10" x14ac:dyDescent="0.2">
      <c r="B314" s="14">
        <f>pf.step!E312-ProbeData!$B$2</f>
        <v>-4.9999420116884039</v>
      </c>
      <c r="C314" s="14">
        <f>pf.step!F312-ProbeData!$C$2</f>
        <v>-8.660055842886436</v>
      </c>
      <c r="D314" s="14">
        <f>pf.step!G312-ProbeData!$D$2</f>
        <v>60.484893919048886</v>
      </c>
      <c r="E314" s="15">
        <f>pf.step!T312-ProbeData!$E$2</f>
        <v>2.6894098214285716E-2</v>
      </c>
      <c r="F314" s="15">
        <f>pf.step!U312-ProbeData!$F$2</f>
        <v>-1.3505911750000001</v>
      </c>
      <c r="G314" s="15">
        <f>pf.step!V312-ProbeData!$G$2</f>
        <v>0.10086206428571429</v>
      </c>
      <c r="I314" s="16">
        <f>pf.step!H312</f>
        <v>9.9997993640951712</v>
      </c>
      <c r="J314" s="6">
        <f>240</f>
        <v>240</v>
      </c>
    </row>
    <row r="315" spans="1:10" x14ac:dyDescent="0.2">
      <c r="A315" s="19"/>
      <c r="B315" s="20">
        <f>pf.step!E313-ProbeData!$B$2</f>
        <v>-5.0000267278883825</v>
      </c>
      <c r="C315" s="20">
        <f>pf.step!F313-ProbeData!$C$2</f>
        <v>-8.6603524806864129</v>
      </c>
      <c r="D315" s="20">
        <f>pf.step!G313-ProbeData!$D$2</f>
        <v>55.484975893048841</v>
      </c>
      <c r="E315" s="21">
        <f>pf.step!T313-ProbeData!$E$2</f>
        <v>9.7160982142857153E-3</v>
      </c>
      <c r="F315" s="21">
        <f>pf.step!U313-ProbeData!$F$2</f>
        <v>-1.3544301750000001</v>
      </c>
      <c r="G315" s="21">
        <f>pf.step!V313-ProbeData!$G$2</f>
        <v>0.10403206428571429</v>
      </c>
      <c r="H315" s="19"/>
      <c r="I315" s="22">
        <f>pf.step!H313</f>
        <v>10.0000986179802</v>
      </c>
      <c r="J315" s="27">
        <f>240</f>
        <v>240</v>
      </c>
    </row>
    <row r="316" spans="1:10" x14ac:dyDescent="0.2">
      <c r="B316" s="14">
        <f>pf.step!E314-ProbeData!$B$2</f>
        <v>-7.500090731888406</v>
      </c>
      <c r="C316" s="14">
        <f>pf.step!F314-ProbeData!$C$2</f>
        <v>-12.990381039586396</v>
      </c>
      <c r="D316" s="14">
        <f>pf.step!G314-ProbeData!$D$2</f>
        <v>55.485108834588061</v>
      </c>
      <c r="E316" s="15">
        <f>pf.step!T314-ProbeData!$E$2</f>
        <v>7.4330982142857141E-3</v>
      </c>
      <c r="F316" s="15">
        <f>pf.step!U314-ProbeData!$F$2</f>
        <v>-1.420772175</v>
      </c>
      <c r="G316" s="15">
        <f>pf.step!V314-ProbeData!$G$2</f>
        <v>0.20370606428571428</v>
      </c>
      <c r="I316" s="16">
        <f>pf.step!H314</f>
        <v>15.000045351271577</v>
      </c>
      <c r="J316" s="6">
        <f>240</f>
        <v>240</v>
      </c>
    </row>
    <row r="317" spans="1:10" x14ac:dyDescent="0.2">
      <c r="B317" s="14">
        <f>pf.step!E315-ProbeData!$B$2</f>
        <v>-7.5000060156884274</v>
      </c>
      <c r="C317" s="14">
        <f>pf.step!F315-ProbeData!$C$2</f>
        <v>-12.990584401786407</v>
      </c>
      <c r="D317" s="14">
        <f>pf.step!G315-ProbeData!$D$2</f>
        <v>60.48502686058805</v>
      </c>
      <c r="E317" s="15">
        <f>pf.step!T315-ProbeData!$E$2</f>
        <v>3.1352098214285716E-2</v>
      </c>
      <c r="F317" s="15">
        <f>pf.step!U315-ProbeData!$F$2</f>
        <v>-1.418045175</v>
      </c>
      <c r="G317" s="15">
        <f>pf.step!V315-ProbeData!$G$2</f>
        <v>0.19844906428571429</v>
      </c>
      <c r="I317" s="16">
        <f>pf.step!H315</f>
        <v>15.000179110107283</v>
      </c>
      <c r="J317" s="6">
        <f>240</f>
        <v>240</v>
      </c>
    </row>
    <row r="318" spans="1:10" x14ac:dyDescent="0.2">
      <c r="B318" s="14">
        <f>pf.step!E316-ProbeData!$B$2</f>
        <v>-7.5000716140883696</v>
      </c>
      <c r="C318" s="14">
        <f>pf.step!F316-ProbeData!$C$2</f>
        <v>-12.990614078786336</v>
      </c>
      <c r="D318" s="14">
        <f>pf.step!G316-ProbeData!$D$2</f>
        <v>65.485026787588083</v>
      </c>
      <c r="E318" s="15">
        <f>pf.step!T316-ProbeData!$E$2</f>
        <v>6.2158098214285716E-2</v>
      </c>
      <c r="F318" s="15">
        <f>pf.step!U316-ProbeData!$F$2</f>
        <v>-1.3939821750000001</v>
      </c>
      <c r="G318" s="15">
        <f>pf.step!V316-ProbeData!$G$2</f>
        <v>0.1713940642857143</v>
      </c>
      <c r="I318" s="16">
        <f>pf.step!H316</f>
        <v>15.000237610131911</v>
      </c>
      <c r="J318" s="6">
        <f>240</f>
        <v>240</v>
      </c>
    </row>
    <row r="319" spans="1:10" x14ac:dyDescent="0.2">
      <c r="B319" s="14">
        <f>pf.step!E317-ProbeData!$B$2</f>
        <v>-7.5000972508884161</v>
      </c>
      <c r="C319" s="14">
        <f>pf.step!F317-ProbeData!$C$2</f>
        <v>-12.99033994738636</v>
      </c>
      <c r="D319" s="14">
        <f>pf.step!G317-ProbeData!$D$2</f>
        <v>70.484971044588065</v>
      </c>
      <c r="E319" s="15">
        <f>pf.step!T317-ProbeData!$E$2</f>
        <v>8.2154098214285709E-2</v>
      </c>
      <c r="F319" s="15">
        <f>pf.step!U317-ProbeData!$F$2</f>
        <v>-1.3358141750000001</v>
      </c>
      <c r="G319" s="15">
        <f>pf.step!V317-ProbeData!$G$2</f>
        <v>0.1375370642857143</v>
      </c>
      <c r="I319" s="16">
        <f>pf.step!H317</f>
        <v>15.000013024042541</v>
      </c>
      <c r="J319" s="6">
        <f>240</f>
        <v>240</v>
      </c>
    </row>
    <row r="320" spans="1:10" x14ac:dyDescent="0.2">
      <c r="B320" s="14">
        <f>pf.step!E318-ProbeData!$B$2</f>
        <v>-7.5001188752884218</v>
      </c>
      <c r="C320" s="14">
        <f>pf.step!F318-ProbeData!$C$2</f>
        <v>-12.990253888986388</v>
      </c>
      <c r="D320" s="14">
        <f>pf.step!G318-ProbeData!$D$2</f>
        <v>75.484984935588102</v>
      </c>
      <c r="E320" s="15">
        <f>pf.step!T318-ProbeData!$E$2</f>
        <v>6.655809821428571E-2</v>
      </c>
      <c r="F320" s="15">
        <f>pf.step!U318-ProbeData!$F$2</f>
        <v>-1.2840731750000001</v>
      </c>
      <c r="G320" s="15">
        <f>pf.step!V318-ProbeData!$G$2</f>
        <v>0.11188706428571429</v>
      </c>
      <c r="I320" s="16">
        <f>pf.step!H318</f>
        <v>14.999949308040465</v>
      </c>
      <c r="J320" s="6">
        <f>240</f>
        <v>240</v>
      </c>
    </row>
    <row r="321" spans="1:10" x14ac:dyDescent="0.2">
      <c r="B321" s="14">
        <f>pf.step!E319-ProbeData!$B$2</f>
        <v>-7.4998152536883822</v>
      </c>
      <c r="C321" s="14">
        <f>pf.step!F319-ProbeData!$C$2</f>
        <v>-12.990167543186374</v>
      </c>
      <c r="D321" s="14">
        <f>pf.step!G319-ProbeData!$D$2</f>
        <v>80.484991152588123</v>
      </c>
      <c r="E321" s="15">
        <f>pf.step!T319-ProbeData!$E$2</f>
        <v>4.5765098214285718E-2</v>
      </c>
      <c r="F321" s="15">
        <f>pf.step!U319-ProbeData!$F$2</f>
        <v>-1.2631001750000002</v>
      </c>
      <c r="G321" s="15">
        <f>pf.step!V319-ProbeData!$G$2</f>
        <v>9.5397064285714289E-2</v>
      </c>
      <c r="I321" s="16">
        <f>pf.step!H319</f>
        <v>14.999722718754159</v>
      </c>
      <c r="J321" s="6">
        <f>240</f>
        <v>240</v>
      </c>
    </row>
    <row r="322" spans="1:10" x14ac:dyDescent="0.2">
      <c r="B322" s="14">
        <f>pf.step!E320-ProbeData!$B$2</f>
        <v>-7.5000403290883924</v>
      </c>
      <c r="C322" s="14">
        <f>pf.step!F320-ProbeData!$C$2</f>
        <v>-12.990330717586403</v>
      </c>
      <c r="D322" s="14">
        <f>pf.step!G320-ProbeData!$D$2</f>
        <v>85.485051088588079</v>
      </c>
      <c r="E322" s="15">
        <f>pf.step!T320-ProbeData!$E$2</f>
        <v>3.5086098214285717E-2</v>
      </c>
      <c r="F322" s="15">
        <f>pf.step!U320-ProbeData!$F$2</f>
        <v>-1.2564231750000001</v>
      </c>
      <c r="G322" s="15">
        <f>pf.step!V320-ProbeData!$G$2</f>
        <v>8.6496064285714283E-2</v>
      </c>
      <c r="I322" s="16">
        <f>pf.step!H320</f>
        <v>14.99997656965574</v>
      </c>
      <c r="J322" s="6">
        <f>240</f>
        <v>240</v>
      </c>
    </row>
    <row r="323" spans="1:10" x14ac:dyDescent="0.2">
      <c r="B323" s="14">
        <f>pf.step!E321-ProbeData!$B$2</f>
        <v>-7.5001374958883957</v>
      </c>
      <c r="C323" s="14">
        <f>pf.step!F321-ProbeData!$C$2</f>
        <v>-12.990424717786368</v>
      </c>
      <c r="D323" s="14">
        <f>pf.step!G321-ProbeData!$D$2</f>
        <v>90.484902923588038</v>
      </c>
      <c r="E323" s="15">
        <f>pf.step!T321-ProbeData!$E$2</f>
        <v>3.3412098214285715E-2</v>
      </c>
      <c r="F323" s="15">
        <f>pf.step!U321-ProbeData!$F$2</f>
        <v>-1.2526801750000001</v>
      </c>
      <c r="G323" s="15">
        <f>pf.step!V321-ProbeData!$G$2</f>
        <v>8.1714064285714288E-2</v>
      </c>
      <c r="I323" s="16">
        <f>pf.step!H321</f>
        <v>15.000106559811703</v>
      </c>
      <c r="J323" s="6">
        <f>240</f>
        <v>240</v>
      </c>
    </row>
    <row r="324" spans="1:10" x14ac:dyDescent="0.2">
      <c r="B324" s="14">
        <f>pf.step!E322-ProbeData!$B$2</f>
        <v>-7.5001014236884203</v>
      </c>
      <c r="C324" s="14">
        <f>pf.step!F322-ProbeData!$C$2</f>
        <v>-12.990545307386412</v>
      </c>
      <c r="D324" s="14">
        <f>pf.step!G322-ProbeData!$D$2</f>
        <v>95.485017784588081</v>
      </c>
      <c r="E324" s="15">
        <f>pf.step!T322-ProbeData!$E$2</f>
        <v>3.8131098214285716E-2</v>
      </c>
      <c r="F324" s="15">
        <f>pf.step!U322-ProbeData!$F$2</f>
        <v>-1.2480351750000001</v>
      </c>
      <c r="G324" s="15">
        <f>pf.step!V322-ProbeData!$G$2</f>
        <v>7.8206064285714291E-2</v>
      </c>
      <c r="I324" s="16">
        <f>pf.step!H322</f>
        <v>15.00019295705466</v>
      </c>
      <c r="J324" s="6">
        <f>240</f>
        <v>240</v>
      </c>
    </row>
    <row r="325" spans="1:10" x14ac:dyDescent="0.2">
      <c r="B325" s="14">
        <f>pf.step!E323-ProbeData!$B$2</f>
        <v>-7.4999240012884343</v>
      </c>
      <c r="C325" s="14">
        <f>pf.step!F323-ProbeData!$C$2</f>
        <v>-12.990227190319786</v>
      </c>
      <c r="D325" s="14">
        <f>pf.step!G323-ProbeData!$D$2</f>
        <v>100.48494693958804</v>
      </c>
      <c r="E325" s="15">
        <f>pf.step!T323-ProbeData!$E$2</f>
        <v>4.8078098214285714E-2</v>
      </c>
      <c r="F325" s="15">
        <f>pf.step!U323-ProbeData!$F$2</f>
        <v>-1.2397611750000002</v>
      </c>
      <c r="G325" s="15">
        <f>pf.step!V323-ProbeData!$G$2</f>
        <v>7.4258064285714284E-2</v>
      </c>
      <c r="I325" s="16">
        <f>pf.step!H323</f>
        <v>14.999828748396622</v>
      </c>
      <c r="J325" s="6">
        <f>240</f>
        <v>240</v>
      </c>
    </row>
    <row r="326" spans="1:10" x14ac:dyDescent="0.2">
      <c r="B326" s="14">
        <f>pf.step!E324-ProbeData!$B$2</f>
        <v>-7.4997748064884036</v>
      </c>
      <c r="C326" s="14">
        <f>pf.step!F324-ProbeData!$C$2</f>
        <v>-12.990327082386386</v>
      </c>
      <c r="D326" s="14">
        <f>pf.step!G324-ProbeData!$D$2</f>
        <v>105.48509779658809</v>
      </c>
      <c r="E326" s="15">
        <f>pf.step!T324-ProbeData!$E$2</f>
        <v>6.2998098214285703E-2</v>
      </c>
      <c r="F326" s="15">
        <f>pf.step!U324-ProbeData!$F$2</f>
        <v>-1.224856175</v>
      </c>
      <c r="G326" s="15">
        <f>pf.step!V324-ProbeData!$G$2</f>
        <v>6.8794064285714288E-2</v>
      </c>
      <c r="I326" s="16">
        <f>pf.step!H324</f>
        <v>14.999840661001015</v>
      </c>
      <c r="J326" s="6">
        <f>240</f>
        <v>240</v>
      </c>
    </row>
    <row r="327" spans="1:10" ht="16" thickBot="1" x14ac:dyDescent="0.25">
      <c r="A327" s="23"/>
      <c r="B327" s="24">
        <f>pf.step!E325-ProbeData!$B$2</f>
        <v>-7.5002311388884095</v>
      </c>
      <c r="C327" s="24">
        <f>pf.step!F325-ProbeData!$C$2</f>
        <v>-12.990507927986414</v>
      </c>
      <c r="D327" s="24">
        <f>pf.step!G325-ProbeData!$D$2</f>
        <v>110.48496984158805</v>
      </c>
      <c r="E327" s="25">
        <f>pf.step!T325-ProbeData!$E$2</f>
        <v>8.1770098214285714E-2</v>
      </c>
      <c r="F327" s="25">
        <f>pf.step!U325-ProbeData!$F$2</f>
        <v>-1.200440175</v>
      </c>
      <c r="G327" s="25">
        <f>pf.step!V325-ProbeData!$G$2</f>
        <v>6.1848064285714287E-2</v>
      </c>
      <c r="H327" s="23"/>
      <c r="I327" s="26">
        <f>pf.step!H325</f>
        <v>15.00022544376681</v>
      </c>
      <c r="J327" s="28">
        <f>240</f>
        <v>240</v>
      </c>
    </row>
    <row r="328" spans="1:10" x14ac:dyDescent="0.2">
      <c r="B328" s="14">
        <f>pf.step!E326-ProbeData!$B$2</f>
        <v>-5.9967888375922485E-5</v>
      </c>
      <c r="C328" s="14">
        <f>pf.step!F326-ProbeData!$C$2</f>
        <v>-4.9999816804863713</v>
      </c>
      <c r="D328" s="14">
        <f>pf.step!G326-ProbeData!$D$2</f>
        <v>55.48470803898806</v>
      </c>
      <c r="E328" s="15">
        <f>pf.step!T326-ProbeData!$E$2</f>
        <v>1.2271098214285715E-2</v>
      </c>
      <c r="F328" s="15">
        <f>pf.step!U326-ProbeData!$F$2</f>
        <v>-1.330787175</v>
      </c>
      <c r="G328" s="15">
        <f>pf.step!V326-ProbeData!$G$2</f>
        <v>3.1787064285714289E-2</v>
      </c>
      <c r="I328" s="16">
        <f>pf.step!H326</f>
        <v>4.9999816808459876</v>
      </c>
      <c r="J328" s="6">
        <f>270</f>
        <v>270</v>
      </c>
    </row>
    <row r="329" spans="1:10" x14ac:dyDescent="0.2">
      <c r="B329" s="14">
        <f>pf.step!E327-ProbeData!$B$2</f>
        <v>2.4748311602706963E-5</v>
      </c>
      <c r="C329" s="14">
        <f>pf.step!F327-ProbeData!$C$2</f>
        <v>-4.9996850426863944</v>
      </c>
      <c r="D329" s="14">
        <f>pf.step!G327-ProbeData!$D$2</f>
        <v>60.485126064988094</v>
      </c>
      <c r="E329" s="15">
        <f>pf.step!T327-ProbeData!$E$2</f>
        <v>2.2917098214285715E-2</v>
      </c>
      <c r="F329" s="15">
        <f>pf.step!U327-ProbeData!$F$2</f>
        <v>-1.3279221750000001</v>
      </c>
      <c r="G329" s="15">
        <f>pf.step!V327-ProbeData!$G$2</f>
        <v>3.1249064285714286E-2</v>
      </c>
      <c r="I329" s="16">
        <f>pf.step!H327</f>
        <v>4.9996850427476458</v>
      </c>
      <c r="J329" s="6">
        <f>270</f>
        <v>270</v>
      </c>
    </row>
    <row r="330" spans="1:10" x14ac:dyDescent="0.2">
      <c r="B330" s="14">
        <f>pf.step!E328-ProbeData!$B$2</f>
        <v>-4.0850088396382489E-5</v>
      </c>
      <c r="C330" s="14">
        <f>pf.step!F328-ProbeData!$C$2</f>
        <v>-5.0002147196863689</v>
      </c>
      <c r="D330" s="14">
        <f>pf.step!G328-ProbeData!$D$2</f>
        <v>65.48512599198807</v>
      </c>
      <c r="E330" s="15">
        <f>pf.step!T328-ProbeData!$E$2</f>
        <v>3.1980098214285713E-2</v>
      </c>
      <c r="F330" s="15">
        <f>pf.step!U328-ProbeData!$F$2</f>
        <v>-1.312781175</v>
      </c>
      <c r="G330" s="15">
        <f>pf.step!V328-ProbeData!$G$2</f>
        <v>2.9895064285714285E-2</v>
      </c>
      <c r="I330" s="16">
        <f>pf.step!H328</f>
        <v>5.0002147198532345</v>
      </c>
      <c r="J330" s="6">
        <f>270</f>
        <v>270</v>
      </c>
    </row>
    <row r="331" spans="1:10" x14ac:dyDescent="0.2">
      <c r="B331" s="14">
        <f>pf.step!E329-ProbeData!$B$2</f>
        <v>-6.6486888385952625E-5</v>
      </c>
      <c r="C331" s="14">
        <f>pf.step!F329-ProbeData!$C$2</f>
        <v>-4.9999405882863925</v>
      </c>
      <c r="D331" s="14">
        <f>pf.step!G329-ProbeData!$D$2</f>
        <v>70.485070248988052</v>
      </c>
      <c r="E331" s="15">
        <f>pf.step!T329-ProbeData!$E$2</f>
        <v>3.6169098214285718E-2</v>
      </c>
      <c r="F331" s="15">
        <f>pf.step!U329-ProbeData!$F$2</f>
        <v>-1.289556175</v>
      </c>
      <c r="G331" s="15">
        <f>pf.step!V329-ProbeData!$G$2</f>
        <v>2.8045064285714284E-2</v>
      </c>
      <c r="I331" s="16">
        <f>pf.step!H329</f>
        <v>4.9999405887284487</v>
      </c>
      <c r="J331" s="6">
        <f>270</f>
        <v>270</v>
      </c>
    </row>
    <row r="332" spans="1:10" x14ac:dyDescent="0.2">
      <c r="B332" s="14">
        <f>pf.step!E330-ProbeData!$B$2</f>
        <v>-8.8111288391701237E-5</v>
      </c>
      <c r="C332" s="14">
        <f>pf.step!F330-ProbeData!$C$2</f>
        <v>-4.9998545298863633</v>
      </c>
      <c r="D332" s="14">
        <f>pf.step!G330-ProbeData!$D$2</f>
        <v>75.485084139988032</v>
      </c>
      <c r="E332" s="15">
        <f>pf.step!T330-ProbeData!$E$2</f>
        <v>3.4317098214285711E-2</v>
      </c>
      <c r="F332" s="15">
        <f>pf.step!U330-ProbeData!$F$2</f>
        <v>-1.265453175</v>
      </c>
      <c r="G332" s="15">
        <f>pf.step!V330-ProbeData!$G$2</f>
        <v>2.6184064285714286E-2</v>
      </c>
      <c r="I332" s="16">
        <f>pf.step!H330</f>
        <v>4.9998545306627458</v>
      </c>
      <c r="J332" s="6">
        <f>270</f>
        <v>270</v>
      </c>
    </row>
    <row r="333" spans="1:10" x14ac:dyDescent="0.2">
      <c r="B333" s="14">
        <f>pf.step!E331-ProbeData!$B$2</f>
        <v>2.155103115910606E-4</v>
      </c>
      <c r="C333" s="14">
        <f>pf.step!F331-ProbeData!$C$2</f>
        <v>-4.9997681840864061</v>
      </c>
      <c r="D333" s="14">
        <f>pf.step!G331-ProbeData!$D$2</f>
        <v>80.485090356988053</v>
      </c>
      <c r="E333" s="15">
        <f>pf.step!T331-ProbeData!$E$2</f>
        <v>2.9705098214285713E-2</v>
      </c>
      <c r="F333" s="15">
        <f>pf.step!U331-ProbeData!$F$2</f>
        <v>-1.2468681750000001</v>
      </c>
      <c r="G333" s="15">
        <f>pf.step!V331-ProbeData!$G$2</f>
        <v>2.4748064285714286E-2</v>
      </c>
      <c r="I333" s="16">
        <f>pf.step!H331</f>
        <v>4.9997681887310907</v>
      </c>
      <c r="J333" s="6">
        <f>270</f>
        <v>270</v>
      </c>
    </row>
    <row r="334" spans="1:10" x14ac:dyDescent="0.2">
      <c r="B334" s="14">
        <f>pf.step!E332-ProbeData!$B$2</f>
        <v>-9.5650883622511174E-6</v>
      </c>
      <c r="C334" s="14">
        <f>pf.step!F332-ProbeData!$C$2</f>
        <v>-4.9999313584863785</v>
      </c>
      <c r="D334" s="14">
        <f>pf.step!G332-ProbeData!$D$2</f>
        <v>85.485150292988067</v>
      </c>
      <c r="E334" s="15">
        <f>pf.step!T332-ProbeData!$E$2</f>
        <v>2.6009098214285716E-2</v>
      </c>
      <c r="F334" s="15">
        <f>pf.step!U332-ProbeData!$F$2</f>
        <v>-1.2344501750000001</v>
      </c>
      <c r="G334" s="15">
        <f>pf.step!V332-ProbeData!$G$2</f>
        <v>2.3825064285714286E-2</v>
      </c>
      <c r="I334" s="16">
        <f>pf.step!H332</f>
        <v>4.9999313584955276</v>
      </c>
      <c r="J334" s="6">
        <f>270</f>
        <v>270</v>
      </c>
    </row>
    <row r="335" spans="1:10" x14ac:dyDescent="0.2">
      <c r="B335" s="14">
        <f>pf.step!E333-ProbeData!$B$2</f>
        <v>-1.0673188836562986E-4</v>
      </c>
      <c r="C335" s="14">
        <f>pf.step!F333-ProbeData!$C$2</f>
        <v>-5.0000253586863437</v>
      </c>
      <c r="D335" s="14">
        <f>pf.step!G333-ProbeData!$D$2</f>
        <v>90.485002127988082</v>
      </c>
      <c r="E335" s="15">
        <f>pf.step!T333-ProbeData!$E$2</f>
        <v>2.4921098214285713E-2</v>
      </c>
      <c r="F335" s="15">
        <f>pf.step!U333-ProbeData!$F$2</f>
        <v>-1.2253331750000001</v>
      </c>
      <c r="G335" s="15">
        <f>pf.step!V333-ProbeData!$G$2</f>
        <v>2.3178064285714284E-2</v>
      </c>
      <c r="I335" s="16">
        <f>pf.step!H333</f>
        <v>5.0000253598255071</v>
      </c>
      <c r="J335" s="6">
        <f>270</f>
        <v>270</v>
      </c>
    </row>
    <row r="336" spans="1:10" x14ac:dyDescent="0.2">
      <c r="B336" s="14">
        <f>pf.step!E334-ProbeData!$B$2</f>
        <v>-7.0659688390151132E-5</v>
      </c>
      <c r="C336" s="14">
        <f>pf.step!F334-ProbeData!$C$2</f>
        <v>-5.0001459482863879</v>
      </c>
      <c r="D336" s="14">
        <f>pf.step!G334-ProbeData!$D$2</f>
        <v>95.485116988988068</v>
      </c>
      <c r="E336" s="15">
        <f>pf.step!T334-ProbeData!$E$2</f>
        <v>2.6281098214285713E-2</v>
      </c>
      <c r="F336" s="15">
        <f>pf.step!U334-ProbeData!$F$2</f>
        <v>-1.215177175</v>
      </c>
      <c r="G336" s="15">
        <f>pf.step!V334-ProbeData!$G$2</f>
        <v>2.2674064285714286E-2</v>
      </c>
      <c r="I336" s="16">
        <f>pf.step!H334</f>
        <v>5.0001459487856525</v>
      </c>
      <c r="J336" s="6">
        <f>270</f>
        <v>270</v>
      </c>
    </row>
    <row r="337" spans="1:10" x14ac:dyDescent="0.2">
      <c r="B337" s="14">
        <f>pf.step!E335-ProbeData!$B$2</f>
        <v>1.0676271159582029E-4</v>
      </c>
      <c r="C337" s="14">
        <f>pf.step!F335-ProbeData!$C$2</f>
        <v>-4.9998278312197613</v>
      </c>
      <c r="D337" s="14">
        <f>pf.step!G335-ProbeData!$D$2</f>
        <v>100.48504614398809</v>
      </c>
      <c r="E337" s="15">
        <f>pf.step!T335-ProbeData!$E$2</f>
        <v>2.9724098214285715E-2</v>
      </c>
      <c r="F337" s="15">
        <f>pf.step!U335-ProbeData!$F$2</f>
        <v>-1.202818175</v>
      </c>
      <c r="G337" s="15">
        <f>pf.step!V335-ProbeData!$G$2</f>
        <v>2.2113064285714284E-2</v>
      </c>
      <c r="I337" s="16">
        <f>pf.step!H335</f>
        <v>4.9998278323596281</v>
      </c>
      <c r="J337" s="6">
        <f>270</f>
        <v>270</v>
      </c>
    </row>
    <row r="338" spans="1:10" x14ac:dyDescent="0.2">
      <c r="B338" s="14">
        <f>pf.step!E336-ProbeData!$B$2</f>
        <v>-2.440424884184722E-4</v>
      </c>
      <c r="C338" s="14">
        <f>pf.step!F336-ProbeData!$C$2</f>
        <v>-4.9999277232864188</v>
      </c>
      <c r="D338" s="14">
        <f>pf.step!G336-ProbeData!$D$2</f>
        <v>105.48519700098808</v>
      </c>
      <c r="E338" s="15">
        <f>pf.step!T336-ProbeData!$E$2</f>
        <v>3.4744098214285715E-2</v>
      </c>
      <c r="F338" s="15">
        <f>pf.step!U336-ProbeData!$F$2</f>
        <v>-1.1856741750000002</v>
      </c>
      <c r="G338" s="15">
        <f>pf.step!V336-ProbeData!$G$2</f>
        <v>2.1531064285714285E-2</v>
      </c>
      <c r="I338" s="16">
        <f>pf.step!H336</f>
        <v>4.9999277292421782</v>
      </c>
      <c r="J338" s="6">
        <f>270</f>
        <v>270</v>
      </c>
    </row>
    <row r="339" spans="1:10" x14ac:dyDescent="0.2">
      <c r="A339" s="19"/>
      <c r="B339" s="20">
        <f>pf.step!E337-ProbeData!$B$2</f>
        <v>-2.0037488837942874E-4</v>
      </c>
      <c r="C339" s="20">
        <f>pf.step!F337-ProbeData!$C$2</f>
        <v>-5.0001085688863895</v>
      </c>
      <c r="D339" s="20">
        <f>pf.step!G337-ProbeData!$D$2</f>
        <v>110.4850690459881</v>
      </c>
      <c r="E339" s="21">
        <f>pf.step!T337-ProbeData!$E$2</f>
        <v>4.0450098214285718E-2</v>
      </c>
      <c r="F339" s="21">
        <f>pf.step!U337-ProbeData!$F$2</f>
        <v>-1.1621491750000001</v>
      </c>
      <c r="G339" s="21">
        <f>pf.step!V337-ProbeData!$G$2</f>
        <v>2.0780064285714286E-2</v>
      </c>
      <c r="H339" s="19"/>
      <c r="I339" s="22">
        <f>pf.step!H337</f>
        <v>5.0001085729013122</v>
      </c>
      <c r="J339" s="27">
        <f>270</f>
        <v>270</v>
      </c>
    </row>
    <row r="340" spans="1:10" x14ac:dyDescent="0.2">
      <c r="B340" s="14">
        <f>pf.step!E338-ProbeData!$B$2</f>
        <v>-2.0037488837942874E-4</v>
      </c>
      <c r="C340" s="14">
        <f>pf.step!F338-ProbeData!$C$2</f>
        <v>-9.9998534108863737</v>
      </c>
      <c r="D340" s="14">
        <f>pf.step!G338-ProbeData!$D$2</f>
        <v>110.4850690459881</v>
      </c>
      <c r="E340" s="15">
        <f>pf.step!T338-ProbeData!$E$2</f>
        <v>6.8914098214285707E-2</v>
      </c>
      <c r="F340" s="15">
        <f>pf.step!U338-ProbeData!$F$2</f>
        <v>-1.185730175</v>
      </c>
      <c r="G340" s="15">
        <f>pf.step!V338-ProbeData!$G$2</f>
        <v>2.3053064285714284E-2</v>
      </c>
      <c r="I340" s="16">
        <f>pf.step!H338</f>
        <v>9.9998534128939074</v>
      </c>
      <c r="J340" s="6">
        <f>270</f>
        <v>270</v>
      </c>
    </row>
    <row r="341" spans="1:10" x14ac:dyDescent="0.2">
      <c r="B341" s="14">
        <f>pf.step!E339-ProbeData!$B$2</f>
        <v>-2.440424884184722E-4</v>
      </c>
      <c r="C341" s="14">
        <f>pf.step!F339-ProbeData!$C$2</f>
        <v>-10.000172565286334</v>
      </c>
      <c r="D341" s="14">
        <f>pf.step!G339-ProbeData!$D$2</f>
        <v>105.48519700098808</v>
      </c>
      <c r="E341" s="15">
        <f>pf.step!T339-ProbeData!$E$2</f>
        <v>5.5487098214285713E-2</v>
      </c>
      <c r="F341" s="15">
        <f>pf.step!U339-ProbeData!$F$2</f>
        <v>-1.211012175</v>
      </c>
      <c r="G341" s="15">
        <f>pf.step!V339-ProbeData!$G$2</f>
        <v>2.4026064285714285E-2</v>
      </c>
      <c r="I341" s="16">
        <f>pf.step!H339</f>
        <v>10.000172568264119</v>
      </c>
      <c r="J341" s="6">
        <f>270</f>
        <v>270</v>
      </c>
    </row>
    <row r="342" spans="1:10" x14ac:dyDescent="0.2">
      <c r="B342" s="14">
        <f>pf.step!E340-ProbeData!$B$2</f>
        <v>1.0676271159582029E-4</v>
      </c>
      <c r="C342" s="14">
        <f>pf.step!F340-ProbeData!$C$2</f>
        <v>-10.00007267321979</v>
      </c>
      <c r="D342" s="14">
        <f>pf.step!G340-ProbeData!$D$2</f>
        <v>100.48504614398809</v>
      </c>
      <c r="E342" s="15">
        <f>pf.step!T340-ProbeData!$E$2</f>
        <v>4.4100098214285711E-2</v>
      </c>
      <c r="F342" s="15">
        <f>pf.step!U340-ProbeData!$F$2</f>
        <v>-1.228078175</v>
      </c>
      <c r="G342" s="15">
        <f>pf.step!V340-ProbeData!$G$2</f>
        <v>2.4616064285714286E-2</v>
      </c>
      <c r="I342" s="16">
        <f>pf.step!H340</f>
        <v>10.000072673789699</v>
      </c>
      <c r="J342" s="6">
        <f>270</f>
        <v>270</v>
      </c>
    </row>
    <row r="343" spans="1:10" x14ac:dyDescent="0.2">
      <c r="B343" s="14">
        <f>pf.step!E341-ProbeData!$B$2</f>
        <v>-7.0659688390151132E-5</v>
      </c>
      <c r="C343" s="14">
        <f>pf.step!F341-ProbeData!$C$2</f>
        <v>-9.9998907902863721</v>
      </c>
      <c r="D343" s="14">
        <f>pf.step!G341-ProbeData!$D$2</f>
        <v>95.485116988988068</v>
      </c>
      <c r="E343" s="15">
        <f>pf.step!T341-ProbeData!$E$2</f>
        <v>3.6349098214285717E-2</v>
      </c>
      <c r="F343" s="15">
        <f>pf.step!U341-ProbeData!$F$2</f>
        <v>-1.2389981750000001</v>
      </c>
      <c r="G343" s="15">
        <f>pf.step!V341-ProbeData!$G$2</f>
        <v>2.4963064285714286E-2</v>
      </c>
      <c r="I343" s="16">
        <f>pf.step!H341</f>
        <v>9.9998907905360142</v>
      </c>
      <c r="J343" s="6">
        <f>270</f>
        <v>270</v>
      </c>
    </row>
    <row r="344" spans="1:10" x14ac:dyDescent="0.2">
      <c r="B344" s="14">
        <f>pf.step!E342-ProbeData!$B$2</f>
        <v>-1.0673188836562986E-4</v>
      </c>
      <c r="C344" s="14">
        <f>pf.step!F342-ProbeData!$C$2</f>
        <v>-9.9997702006863847</v>
      </c>
      <c r="D344" s="14">
        <f>pf.step!G342-ProbeData!$D$2</f>
        <v>90.485002127988082</v>
      </c>
      <c r="E344" s="15">
        <f>pf.step!T342-ProbeData!$E$2</f>
        <v>3.3351098214285717E-2</v>
      </c>
      <c r="F344" s="15">
        <f>pf.step!U342-ProbeData!$F$2</f>
        <v>-1.2464341750000001</v>
      </c>
      <c r="G344" s="15">
        <f>pf.step!V342-ProbeData!$G$2</f>
        <v>2.5282064285714285E-2</v>
      </c>
      <c r="I344" s="16">
        <f>pf.step!H342</f>
        <v>9.9997702012559824</v>
      </c>
      <c r="J344" s="6">
        <f>270</f>
        <v>270</v>
      </c>
    </row>
    <row r="345" spans="1:10" x14ac:dyDescent="0.2">
      <c r="B345" s="14">
        <f>pf.step!E343-ProbeData!$B$2</f>
        <v>-9.5650883622511174E-6</v>
      </c>
      <c r="C345" s="14">
        <f>pf.step!F343-ProbeData!$C$2</f>
        <v>-10.000176200486408</v>
      </c>
      <c r="D345" s="14">
        <f>pf.step!G343-ProbeData!$D$2</f>
        <v>85.485150292988067</v>
      </c>
      <c r="E345" s="15">
        <f>pf.step!T343-ProbeData!$E$2</f>
        <v>3.6256098214285715E-2</v>
      </c>
      <c r="F345" s="15">
        <f>pf.step!U343-ProbeData!$F$2</f>
        <v>-1.2534731750000001</v>
      </c>
      <c r="G345" s="15">
        <f>pf.step!V343-ProbeData!$G$2</f>
        <v>2.5658064285714287E-2</v>
      </c>
      <c r="I345" s="16">
        <f>pf.step!H343</f>
        <v>10.000176200490982</v>
      </c>
      <c r="J345" s="6">
        <f>270</f>
        <v>270</v>
      </c>
    </row>
    <row r="346" spans="1:10" x14ac:dyDescent="0.2">
      <c r="B346" s="14">
        <f>pf.step!E344-ProbeData!$B$2</f>
        <v>2.155103115910606E-4</v>
      </c>
      <c r="C346" s="14">
        <f>pf.step!F344-ProbeData!$C$2</f>
        <v>-10.000013026086378</v>
      </c>
      <c r="D346" s="14">
        <f>pf.step!G344-ProbeData!$D$2</f>
        <v>80.485090356988053</v>
      </c>
      <c r="E346" s="15">
        <f>pf.step!T344-ProbeData!$E$2</f>
        <v>4.6282098214285715E-2</v>
      </c>
      <c r="F346" s="15">
        <f>pf.step!U344-ProbeData!$F$2</f>
        <v>-1.265812175</v>
      </c>
      <c r="G346" s="15">
        <f>pf.step!V344-ProbeData!$G$2</f>
        <v>2.6632064285714286E-2</v>
      </c>
      <c r="I346" s="16">
        <f>pf.step!H344</f>
        <v>10.00001302840861</v>
      </c>
      <c r="J346" s="6">
        <f>270</f>
        <v>270</v>
      </c>
    </row>
    <row r="347" spans="1:10" x14ac:dyDescent="0.2">
      <c r="B347" s="14">
        <f>pf.step!E345-ProbeData!$B$2</f>
        <v>-8.8111288391701237E-5</v>
      </c>
      <c r="C347" s="14">
        <f>pf.step!F345-ProbeData!$C$2</f>
        <v>-10.000099371886392</v>
      </c>
      <c r="D347" s="14">
        <f>pf.step!G345-ProbeData!$D$2</f>
        <v>75.485084139988032</v>
      </c>
      <c r="E347" s="15">
        <f>pf.step!T345-ProbeData!$E$2</f>
        <v>6.1537098214285713E-2</v>
      </c>
      <c r="F347" s="15">
        <f>pf.step!U345-ProbeData!$F$2</f>
        <v>-1.289828175</v>
      </c>
      <c r="G347" s="15">
        <f>pf.step!V345-ProbeData!$G$2</f>
        <v>2.8513064285714287E-2</v>
      </c>
      <c r="I347" s="16">
        <f>pf.step!H345</f>
        <v>10.000099372274569</v>
      </c>
      <c r="J347" s="6">
        <f>270</f>
        <v>270</v>
      </c>
    </row>
    <row r="348" spans="1:10" x14ac:dyDescent="0.2">
      <c r="B348" s="14">
        <f>pf.step!E346-ProbeData!$B$2</f>
        <v>-6.6486888385952625E-5</v>
      </c>
      <c r="C348" s="14">
        <f>pf.step!F346-ProbeData!$C$2</f>
        <v>-10.000185430286365</v>
      </c>
      <c r="D348" s="14">
        <f>pf.step!G346-ProbeData!$D$2</f>
        <v>70.485070248988052</v>
      </c>
      <c r="E348" s="15">
        <f>pf.step!T346-ProbeData!$E$2</f>
        <v>7.0914098214285709E-2</v>
      </c>
      <c r="F348" s="15">
        <f>pf.step!U346-ProbeData!$F$2</f>
        <v>-1.3305021750000001</v>
      </c>
      <c r="G348" s="15">
        <f>pf.step!V346-ProbeData!$G$2</f>
        <v>3.1433064285714289E-2</v>
      </c>
      <c r="I348" s="16">
        <f>pf.step!H346</f>
        <v>10.000185430507386</v>
      </c>
      <c r="J348" s="6">
        <f>270</f>
        <v>270</v>
      </c>
    </row>
    <row r="349" spans="1:10" x14ac:dyDescent="0.2">
      <c r="B349" s="14">
        <f>pf.step!E347-ProbeData!$B$2</f>
        <v>-4.0850088396382489E-5</v>
      </c>
      <c r="C349" s="14">
        <f>pf.step!F347-ProbeData!$C$2</f>
        <v>-9.9999595616864099</v>
      </c>
      <c r="D349" s="14">
        <f>pf.step!G347-ProbeData!$D$2</f>
        <v>65.48512599198807</v>
      </c>
      <c r="E349" s="15">
        <f>pf.step!T347-ProbeData!$E$2</f>
        <v>6.0503098214285712E-2</v>
      </c>
      <c r="F349" s="15">
        <f>pf.step!U347-ProbeData!$F$2</f>
        <v>-1.3752961750000001</v>
      </c>
      <c r="G349" s="15">
        <f>pf.step!V347-ProbeData!$G$2</f>
        <v>3.5020064285714289E-2</v>
      </c>
      <c r="I349" s="16">
        <f>pf.step!H347</f>
        <v>9.9999595617698471</v>
      </c>
      <c r="J349" s="6">
        <f>270</f>
        <v>270</v>
      </c>
    </row>
    <row r="350" spans="1:10" x14ac:dyDescent="0.2">
      <c r="B350" s="14">
        <f>pf.step!E348-ProbeData!$B$2</f>
        <v>2.4748311602706963E-5</v>
      </c>
      <c r="C350" s="14">
        <f>pf.step!F348-ProbeData!$C$2</f>
        <v>-9.9999298846863667</v>
      </c>
      <c r="D350" s="14">
        <f>pf.step!G348-ProbeData!$D$2</f>
        <v>60.485126064988094</v>
      </c>
      <c r="E350" s="15">
        <f>pf.step!T348-ProbeData!$E$2</f>
        <v>3.5493098214285715E-2</v>
      </c>
      <c r="F350" s="15">
        <f>pf.step!U348-ProbeData!$F$2</f>
        <v>-1.4024431750000002</v>
      </c>
      <c r="G350" s="15">
        <f>pf.step!V348-ProbeData!$G$2</f>
        <v>3.765106428571429E-2</v>
      </c>
      <c r="I350" s="16">
        <f>pf.step!H348</f>
        <v>9.9999298847169911</v>
      </c>
      <c r="J350" s="6">
        <f>270</f>
        <v>270</v>
      </c>
    </row>
    <row r="351" spans="1:10" x14ac:dyDescent="0.2">
      <c r="A351" s="19"/>
      <c r="B351" s="20">
        <f>pf.step!E349-ProbeData!$B$2</f>
        <v>-5.9967888375922485E-5</v>
      </c>
      <c r="C351" s="20">
        <f>pf.step!F349-ProbeData!$C$2</f>
        <v>-10.0002265224864</v>
      </c>
      <c r="D351" s="20">
        <f>pf.step!G349-ProbeData!$D$2</f>
        <v>55.48470803898806</v>
      </c>
      <c r="E351" s="21">
        <f>pf.step!T349-ProbeData!$E$2</f>
        <v>9.3650982142857147E-3</v>
      </c>
      <c r="F351" s="21">
        <f>pf.step!U349-ProbeData!$F$2</f>
        <v>-1.407287175</v>
      </c>
      <c r="G351" s="21">
        <f>pf.step!V349-ProbeData!$G$2</f>
        <v>3.7745064285714287E-2</v>
      </c>
      <c r="H351" s="19"/>
      <c r="I351" s="22">
        <f>pf.step!H349</f>
        <v>10.000226522666203</v>
      </c>
      <c r="J351" s="27">
        <f>270</f>
        <v>270</v>
      </c>
    </row>
    <row r="352" spans="1:10" x14ac:dyDescent="0.2">
      <c r="B352" s="14">
        <f>pf.step!E350-ProbeData!$B$2</f>
        <v>-5.9967888375922485E-5</v>
      </c>
      <c r="C352" s="14">
        <f>pf.step!F350-ProbeData!$C$2</f>
        <v>-14.999962836986356</v>
      </c>
      <c r="D352" s="14">
        <f>pf.step!G350-ProbeData!$D$2</f>
        <v>55.48470803898806</v>
      </c>
      <c r="E352" s="15">
        <f>pf.step!T350-ProbeData!$E$2</f>
        <v>4.2700982142857141E-3</v>
      </c>
      <c r="F352" s="15">
        <f>pf.step!U350-ProbeData!$F$2</f>
        <v>-1.537771175</v>
      </c>
      <c r="G352" s="15">
        <f>pf.step!V350-ProbeData!$G$2</f>
        <v>5.055606428571429E-2</v>
      </c>
      <c r="I352" s="16">
        <f>pf.step!H350</f>
        <v>14.999962837106228</v>
      </c>
      <c r="J352" s="6">
        <f>270</f>
        <v>270</v>
      </c>
    </row>
    <row r="353" spans="1:10" x14ac:dyDescent="0.2">
      <c r="B353" s="14">
        <f>pf.step!E351-ProbeData!$B$2</f>
        <v>2.4748311602706963E-5</v>
      </c>
      <c r="C353" s="14">
        <f>pf.step!F351-ProbeData!$C$2</f>
        <v>-15.000166199186367</v>
      </c>
      <c r="D353" s="14">
        <f>pf.step!G351-ProbeData!$D$2</f>
        <v>60.485126064988094</v>
      </c>
      <c r="E353" s="15">
        <f>pf.step!T351-ProbeData!$E$2</f>
        <v>5.4553098214285715E-2</v>
      </c>
      <c r="F353" s="15">
        <f>pf.step!U351-ProbeData!$F$2</f>
        <v>-1.5348441750000001</v>
      </c>
      <c r="G353" s="15">
        <f>pf.step!V351-ProbeData!$G$2</f>
        <v>4.969506428571429E-2</v>
      </c>
      <c r="I353" s="16">
        <f>pf.step!H351</f>
        <v>15.000166199206783</v>
      </c>
      <c r="J353" s="6">
        <f>270</f>
        <v>270</v>
      </c>
    </row>
    <row r="354" spans="1:10" x14ac:dyDescent="0.2">
      <c r="B354" s="14">
        <f>pf.step!E352-ProbeData!$B$2</f>
        <v>-4.0850088396382489E-5</v>
      </c>
      <c r="C354" s="14">
        <f>pf.step!F352-ProbeData!$C$2</f>
        <v>-15.00019587618641</v>
      </c>
      <c r="D354" s="14">
        <f>pf.step!G352-ProbeData!$D$2</f>
        <v>65.48512599198807</v>
      </c>
      <c r="E354" s="15">
        <f>pf.step!T352-ProbeData!$E$2</f>
        <v>0.1172280982142857</v>
      </c>
      <c r="F354" s="15">
        <f>pf.step!U352-ProbeData!$F$2</f>
        <v>-1.4889631750000001</v>
      </c>
      <c r="G354" s="15">
        <f>pf.step!V352-ProbeData!$G$2</f>
        <v>4.4746064285714288E-2</v>
      </c>
      <c r="I354" s="16">
        <f>pf.step!H352</f>
        <v>15.000195876242033</v>
      </c>
      <c r="J354" s="6">
        <f>270</f>
        <v>270</v>
      </c>
    </row>
    <row r="355" spans="1:10" x14ac:dyDescent="0.2">
      <c r="B355" s="14">
        <f>pf.step!E353-ProbeData!$B$2</f>
        <v>-6.6486888385952625E-5</v>
      </c>
      <c r="C355" s="14">
        <f>pf.step!F353-ProbeData!$C$2</f>
        <v>-14.999921744786377</v>
      </c>
      <c r="D355" s="14">
        <f>pf.step!G353-ProbeData!$D$2</f>
        <v>70.485070248988052</v>
      </c>
      <c r="E355" s="15">
        <f>pf.step!T353-ProbeData!$E$2</f>
        <v>0.14235009821428571</v>
      </c>
      <c r="F355" s="15">
        <f>pf.step!U353-ProbeData!$F$2</f>
        <v>-1.390415175</v>
      </c>
      <c r="G355" s="15">
        <f>pf.step!V353-ProbeData!$G$2</f>
        <v>3.6972064285714291E-2</v>
      </c>
      <c r="I355" s="16">
        <f>pf.step!H353</f>
        <v>14.999921744933728</v>
      </c>
      <c r="J355" s="6">
        <f>270</f>
        <v>270</v>
      </c>
    </row>
    <row r="356" spans="1:10" x14ac:dyDescent="0.2">
      <c r="B356" s="14">
        <f>pf.step!E354-ProbeData!$B$2</f>
        <v>-8.8111288391701237E-5</v>
      </c>
      <c r="C356" s="14">
        <f>pf.step!F354-ProbeData!$C$2</f>
        <v>-14.999835686386405</v>
      </c>
      <c r="D356" s="14">
        <f>pf.step!G354-ProbeData!$D$2</f>
        <v>75.485084139988032</v>
      </c>
      <c r="E356" s="15">
        <f>pf.step!T354-ProbeData!$E$2</f>
        <v>0.10276109821428571</v>
      </c>
      <c r="F356" s="15">
        <f>pf.step!U354-ProbeData!$F$2</f>
        <v>-1.3138361750000001</v>
      </c>
      <c r="G356" s="15">
        <f>pf.step!V354-ProbeData!$G$2</f>
        <v>3.0939064285714284E-2</v>
      </c>
      <c r="I356" s="16">
        <f>pf.step!H354</f>
        <v>14.999835686645195</v>
      </c>
      <c r="J356" s="6">
        <f>270</f>
        <v>270</v>
      </c>
    </row>
    <row r="357" spans="1:10" x14ac:dyDescent="0.2">
      <c r="B357" s="14">
        <f>pf.step!E355-ProbeData!$B$2</f>
        <v>2.155103115910606E-4</v>
      </c>
      <c r="C357" s="14">
        <f>pf.step!F355-ProbeData!$C$2</f>
        <v>-15.000249340586379</v>
      </c>
      <c r="D357" s="14">
        <f>pf.step!G355-ProbeData!$D$2</f>
        <v>80.485090356988053</v>
      </c>
      <c r="E357" s="15">
        <f>pf.step!T355-ProbeData!$E$2</f>
        <v>6.2308098214285713E-2</v>
      </c>
      <c r="F357" s="15">
        <f>pf.step!U355-ProbeData!$F$2</f>
        <v>-1.287499175</v>
      </c>
      <c r="G357" s="15">
        <f>pf.step!V355-ProbeData!$G$2</f>
        <v>2.8402064285714287E-2</v>
      </c>
      <c r="I357" s="16">
        <f>pf.step!H355</f>
        <v>15.000249342134509</v>
      </c>
      <c r="J357" s="6">
        <f>270</f>
        <v>270</v>
      </c>
    </row>
    <row r="358" spans="1:10" x14ac:dyDescent="0.2">
      <c r="B358" s="14">
        <f>pf.step!E356-ProbeData!$B$2</f>
        <v>-9.5650883622511174E-6</v>
      </c>
      <c r="C358" s="14">
        <f>pf.step!F356-ProbeData!$C$2</f>
        <v>-14.999912514986363</v>
      </c>
      <c r="D358" s="14">
        <f>pf.step!G356-ProbeData!$D$2</f>
        <v>85.485150292988067</v>
      </c>
      <c r="E358" s="15">
        <f>pf.step!T356-ProbeData!$E$2</f>
        <v>4.2658098214285713E-2</v>
      </c>
      <c r="F358" s="15">
        <f>pf.step!U356-ProbeData!$F$2</f>
        <v>-1.281968175</v>
      </c>
      <c r="G358" s="15">
        <f>pf.step!V356-ProbeData!$G$2</f>
        <v>2.7599064285714285E-2</v>
      </c>
      <c r="I358" s="16">
        <f>pf.step!H356</f>
        <v>14.999912514989413</v>
      </c>
      <c r="J358" s="6">
        <f>270</f>
        <v>270</v>
      </c>
    </row>
    <row r="359" spans="1:10" x14ac:dyDescent="0.2">
      <c r="B359" s="14">
        <f>pf.step!E357-ProbeData!$B$2</f>
        <v>-1.0673188836562986E-4</v>
      </c>
      <c r="C359" s="14">
        <f>pf.step!F357-ProbeData!$C$2</f>
        <v>-15.000006515186385</v>
      </c>
      <c r="D359" s="14">
        <f>pf.step!G357-ProbeData!$D$2</f>
        <v>90.485002127988082</v>
      </c>
      <c r="E359" s="15">
        <f>pf.step!T357-ProbeData!$E$2</f>
        <v>3.8381098214285717E-2</v>
      </c>
      <c r="F359" s="15">
        <f>pf.step!U357-ProbeData!$F$2</f>
        <v>-1.2801861750000001</v>
      </c>
      <c r="G359" s="15">
        <f>pf.step!V357-ProbeData!$G$2</f>
        <v>2.7469064285714283E-2</v>
      </c>
      <c r="I359" s="16">
        <f>pf.step!H357</f>
        <v>15.000006515566108</v>
      </c>
      <c r="J359" s="6">
        <f>270</f>
        <v>270</v>
      </c>
    </row>
    <row r="360" spans="1:10" x14ac:dyDescent="0.2">
      <c r="B360" s="14">
        <f>pf.step!E358-ProbeData!$B$2</f>
        <v>-7.0659688390151132E-5</v>
      </c>
      <c r="C360" s="14">
        <f>pf.step!F358-ProbeData!$C$2</f>
        <v>-15.000127104786372</v>
      </c>
      <c r="D360" s="14">
        <f>pf.step!G358-ProbeData!$D$2</f>
        <v>95.485116988988068</v>
      </c>
      <c r="E360" s="15">
        <f>pf.step!T358-ProbeData!$E$2</f>
        <v>4.3866098214285713E-2</v>
      </c>
      <c r="F360" s="15">
        <f>pf.step!U358-ProbeData!$F$2</f>
        <v>-1.276751175</v>
      </c>
      <c r="G360" s="15">
        <f>pf.step!V358-ProbeData!$G$2</f>
        <v>2.7385064285714286E-2</v>
      </c>
      <c r="I360" s="16">
        <f>pf.step!H358</f>
        <v>15.000127104952798</v>
      </c>
      <c r="J360" s="6">
        <f>270</f>
        <v>270</v>
      </c>
    </row>
    <row r="361" spans="1:10" x14ac:dyDescent="0.2">
      <c r="B361" s="14">
        <f>pf.step!E359-ProbeData!$B$2</f>
        <v>1.0676271159582029E-4</v>
      </c>
      <c r="C361" s="14">
        <f>pf.step!F359-ProbeData!$C$2</f>
        <v>-14.999808987719803</v>
      </c>
      <c r="D361" s="14">
        <f>pf.step!G359-ProbeData!$D$2</f>
        <v>100.48504614398809</v>
      </c>
      <c r="E361" s="15">
        <f>pf.step!T359-ProbeData!$E$2</f>
        <v>5.6948098214285717E-2</v>
      </c>
      <c r="F361" s="15">
        <f>pf.step!U359-ProbeData!$F$2</f>
        <v>-1.2690741750000001</v>
      </c>
      <c r="G361" s="15">
        <f>pf.step!V359-ProbeData!$G$2</f>
        <v>2.7196064285714285E-2</v>
      </c>
      <c r="I361" s="16">
        <f>pf.step!H359</f>
        <v>14.999808988099749</v>
      </c>
      <c r="J361" s="6">
        <f>270</f>
        <v>270</v>
      </c>
    </row>
    <row r="362" spans="1:10" x14ac:dyDescent="0.2">
      <c r="B362" s="14">
        <f>pf.step!E360-ProbeData!$B$2</f>
        <v>-2.440424884184722E-4</v>
      </c>
      <c r="C362" s="14">
        <f>pf.step!F360-ProbeData!$C$2</f>
        <v>-14.999908879786403</v>
      </c>
      <c r="D362" s="14">
        <f>pf.step!G360-ProbeData!$D$2</f>
        <v>105.48519700098808</v>
      </c>
      <c r="E362" s="15">
        <f>pf.step!T360-ProbeData!$E$2</f>
        <v>7.6751098214285704E-2</v>
      </c>
      <c r="F362" s="15">
        <f>pf.step!U360-ProbeData!$F$2</f>
        <v>-1.2534561750000002</v>
      </c>
      <c r="G362" s="15">
        <f>pf.step!V360-ProbeData!$G$2</f>
        <v>2.6511064285714286E-2</v>
      </c>
      <c r="I362" s="16">
        <f>pf.step!H360</f>
        <v>14.99990888177164</v>
      </c>
      <c r="J362" s="6">
        <f>270</f>
        <v>270</v>
      </c>
    </row>
    <row r="363" spans="1:10" ht="16" thickBot="1" x14ac:dyDescent="0.25">
      <c r="A363" s="23"/>
      <c r="B363" s="24">
        <f>pf.step!E361-ProbeData!$B$2</f>
        <v>-2.0037488837942874E-4</v>
      </c>
      <c r="C363" s="24">
        <f>pf.step!F361-ProbeData!$C$2</f>
        <v>-15.000089725386374</v>
      </c>
      <c r="D363" s="24">
        <f>pf.step!G361-ProbeData!$D$2</f>
        <v>110.4850690459881</v>
      </c>
      <c r="E363" s="25">
        <f>pf.step!T361-ProbeData!$E$2</f>
        <v>0.1013260982142857</v>
      </c>
      <c r="F363" s="25">
        <f>pf.step!U361-ProbeData!$F$2</f>
        <v>-1.2259741750000002</v>
      </c>
      <c r="G363" s="25">
        <f>pf.step!V361-ProbeData!$G$2</f>
        <v>2.5373064285714286E-2</v>
      </c>
      <c r="H363" s="23"/>
      <c r="I363" s="26">
        <f>pf.step!H361</f>
        <v>15.000089726724703</v>
      </c>
      <c r="J363" s="28">
        <f>270</f>
        <v>270</v>
      </c>
    </row>
    <row r="364" spans="1:10" x14ac:dyDescent="0.2">
      <c r="B364" s="14">
        <f>pf.step!E362-ProbeData!$B$2</f>
        <v>2.5001172561115936</v>
      </c>
      <c r="C364" s="14">
        <f>pf.step!F362-ProbeData!$C$2</f>
        <v>-4.3298815034863765</v>
      </c>
      <c r="D364" s="14">
        <f>pf.step!G362-ProbeData!$D$2</f>
        <v>55.484941493988117</v>
      </c>
      <c r="E364" s="15">
        <f>pf.step!T362-ProbeData!$E$2</f>
        <v>1.2817098214285715E-2</v>
      </c>
      <c r="F364" s="15">
        <f>pf.step!U362-ProbeData!$F$2</f>
        <v>-1.320088175</v>
      </c>
      <c r="G364" s="15">
        <f>pf.step!V362-ProbeData!$G$2</f>
        <v>1.4148064285714286E-2</v>
      </c>
      <c r="I364" s="16">
        <f>pf.step!H362</f>
        <v>4.9998460104827638</v>
      </c>
      <c r="J364" s="6">
        <f>300</f>
        <v>300</v>
      </c>
    </row>
    <row r="365" spans="1:10" x14ac:dyDescent="0.2">
      <c r="B365" s="14">
        <f>pf.step!E363-ProbeData!$B$2</f>
        <v>2.5002019723115723</v>
      </c>
      <c r="C365" s="14">
        <f>pf.step!F363-ProbeData!$C$2</f>
        <v>-4.3300848656863877</v>
      </c>
      <c r="D365" s="14">
        <f>pf.step!G363-ProbeData!$D$2</f>
        <v>60.484859519988049</v>
      </c>
      <c r="E365" s="15">
        <f>pf.step!T363-ProbeData!$E$2</f>
        <v>2.1772098214285714E-2</v>
      </c>
      <c r="F365" s="15">
        <f>pf.step!U363-ProbeData!$F$2</f>
        <v>-1.3183511750000001</v>
      </c>
      <c r="G365" s="15">
        <f>pf.step!V363-ProbeData!$G$2</f>
        <v>1.4584064285714285E-2</v>
      </c>
      <c r="I365" s="16">
        <f>pf.step!H363</f>
        <v>5.0000644842238762</v>
      </c>
      <c r="J365" s="6">
        <f>300</f>
        <v>300</v>
      </c>
    </row>
    <row r="366" spans="1:10" x14ac:dyDescent="0.2">
      <c r="B366" s="14">
        <f>pf.step!E364-ProbeData!$B$2</f>
        <v>2.5001363739115732</v>
      </c>
      <c r="C366" s="14">
        <f>pf.step!F364-ProbeData!$C$2</f>
        <v>-4.3301145426864309</v>
      </c>
      <c r="D366" s="14">
        <f>pf.step!G364-ProbeData!$D$2</f>
        <v>65.484859446988082</v>
      </c>
      <c r="E366" s="15">
        <f>pf.step!T364-ProbeData!$E$2</f>
        <v>2.9378098214285716E-2</v>
      </c>
      <c r="F366" s="15">
        <f>pf.step!U364-ProbeData!$F$2</f>
        <v>-1.304759175</v>
      </c>
      <c r="G366" s="15">
        <f>pf.step!V364-ProbeData!$G$2</f>
        <v>1.5155064285714285E-2</v>
      </c>
      <c r="I366" s="16">
        <f>pf.step!H364</f>
        <v>5.0000573837647337</v>
      </c>
      <c r="J366" s="6">
        <f>300</f>
        <v>300</v>
      </c>
    </row>
    <row r="367" spans="1:10" x14ac:dyDescent="0.2">
      <c r="B367" s="14">
        <f>pf.step!E365-ProbeData!$B$2</f>
        <v>2.5001107371115836</v>
      </c>
      <c r="C367" s="14">
        <f>pf.step!F365-ProbeData!$C$2</f>
        <v>-4.3303404112863859</v>
      </c>
      <c r="D367" s="14">
        <f>pf.step!G365-ProbeData!$D$2</f>
        <v>70.484803703988064</v>
      </c>
      <c r="E367" s="15">
        <f>pf.step!T365-ProbeData!$E$2</f>
        <v>3.2962098214285716E-2</v>
      </c>
      <c r="F367" s="15">
        <f>pf.step!U365-ProbeData!$F$2</f>
        <v>-1.2833461750000001</v>
      </c>
      <c r="G367" s="15">
        <f>pf.step!V365-ProbeData!$G$2</f>
        <v>1.5898064285714286E-2</v>
      </c>
      <c r="I367" s="16">
        <f>pf.step!H365</f>
        <v>5.0002401717758094</v>
      </c>
      <c r="J367" s="6">
        <f>300</f>
        <v>300</v>
      </c>
    </row>
    <row r="368" spans="1:10" x14ac:dyDescent="0.2">
      <c r="B368" s="14">
        <f>pf.step!E366-ProbeData!$B$2</f>
        <v>2.5000891127115779</v>
      </c>
      <c r="C368" s="14">
        <f>pf.step!F366-ProbeData!$C$2</f>
        <v>-4.3302543528863566</v>
      </c>
      <c r="D368" s="14">
        <f>pf.step!G366-ProbeData!$D$2</f>
        <v>75.484817594988101</v>
      </c>
      <c r="E368" s="15">
        <f>pf.step!T366-ProbeData!$E$2</f>
        <v>3.1544098214285714E-2</v>
      </c>
      <c r="F368" s="15">
        <f>pf.step!U366-ProbeData!$F$2</f>
        <v>-1.2610441750000001</v>
      </c>
      <c r="G368" s="15">
        <f>pf.step!V366-ProbeData!$G$2</f>
        <v>1.6313064285714284E-2</v>
      </c>
      <c r="I368" s="16">
        <f>pf.step!H366</f>
        <v>5.0001548308217618</v>
      </c>
      <c r="J368" s="6">
        <f>300</f>
        <v>300</v>
      </c>
    </row>
    <row r="369" spans="1:10" x14ac:dyDescent="0.2">
      <c r="B369" s="14">
        <f>pf.step!E367-ProbeData!$B$2</f>
        <v>2.4998927343115724</v>
      </c>
      <c r="C369" s="14">
        <f>pf.step!F367-ProbeData!$C$2</f>
        <v>-4.3301680070863995</v>
      </c>
      <c r="D369" s="14">
        <f>pf.step!G367-ProbeData!$D$2</f>
        <v>80.484823811988065</v>
      </c>
      <c r="E369" s="15">
        <f>pf.step!T367-ProbeData!$E$2</f>
        <v>2.7753098214285715E-2</v>
      </c>
      <c r="F369" s="15">
        <f>pf.step!U367-ProbeData!$F$2</f>
        <v>-1.243439175</v>
      </c>
      <c r="G369" s="15">
        <f>pf.step!V367-ProbeData!$G$2</f>
        <v>1.6661064285714285E-2</v>
      </c>
      <c r="I369" s="16">
        <f>pf.step!H367</f>
        <v>4.999981865232952</v>
      </c>
      <c r="J369" s="6">
        <f>300</f>
        <v>300</v>
      </c>
    </row>
    <row r="370" spans="1:10" x14ac:dyDescent="0.2">
      <c r="B370" s="14">
        <f>pf.step!E368-ProbeData!$B$2</f>
        <v>2.5001676589116073</v>
      </c>
      <c r="C370" s="14">
        <f>pf.step!F368-ProbeData!$C$2</f>
        <v>-4.3303311814863719</v>
      </c>
      <c r="D370" s="14">
        <f>pf.step!G368-ProbeData!$D$2</f>
        <v>85.484883747988079</v>
      </c>
      <c r="E370" s="15">
        <f>pf.step!T368-ProbeData!$E$2</f>
        <v>2.4677098214285716E-2</v>
      </c>
      <c r="F370" s="15">
        <f>pf.step!U368-ProbeData!$F$2</f>
        <v>-1.231231175</v>
      </c>
      <c r="G370" s="15">
        <f>pf.step!V368-ProbeData!$G$2</f>
        <v>1.6657064285714285E-2</v>
      </c>
      <c r="I370" s="16">
        <f>pf.step!H368</f>
        <v>5.0002606396087703</v>
      </c>
      <c r="J370" s="6">
        <f>300</f>
        <v>300</v>
      </c>
    </row>
    <row r="371" spans="1:10" x14ac:dyDescent="0.2">
      <c r="B371" s="14">
        <f>pf.step!E369-ProbeData!$B$2</f>
        <v>2.5000704921116039</v>
      </c>
      <c r="C371" s="14">
        <f>pf.step!F369-ProbeData!$C$2</f>
        <v>-4.3299251816863489</v>
      </c>
      <c r="D371" s="14">
        <f>pf.step!G369-ProbeData!$D$2</f>
        <v>90.484735582988094</v>
      </c>
      <c r="E371" s="15">
        <f>pf.step!T369-ProbeData!$E$2</f>
        <v>2.3761098214285716E-2</v>
      </c>
      <c r="F371" s="15">
        <f>pf.step!U369-ProbeData!$F$2</f>
        <v>-1.222103175</v>
      </c>
      <c r="G371" s="15">
        <f>pf.step!V369-ProbeData!$G$2</f>
        <v>1.6610064285714286E-2</v>
      </c>
      <c r="I371" s="16">
        <f>pf.step!H369</f>
        <v>4.999860452505521</v>
      </c>
      <c r="J371" s="6">
        <f>300</f>
        <v>300</v>
      </c>
    </row>
    <row r="372" spans="1:10" x14ac:dyDescent="0.2">
      <c r="B372" s="14">
        <f>pf.step!E370-ProbeData!$B$2</f>
        <v>2.5001065643115794</v>
      </c>
      <c r="C372" s="14">
        <f>pf.step!F370-ProbeData!$C$2</f>
        <v>-4.3300457712863931</v>
      </c>
      <c r="D372" s="14">
        <f>pf.step!G370-ProbeData!$D$2</f>
        <v>95.48485044398808</v>
      </c>
      <c r="E372" s="15">
        <f>pf.step!T370-ProbeData!$E$2</f>
        <v>2.4941098214285716E-2</v>
      </c>
      <c r="F372" s="15">
        <f>pf.step!U370-ProbeData!$F$2</f>
        <v>-1.2124201750000001</v>
      </c>
      <c r="G372" s="15">
        <f>pf.step!V370-ProbeData!$G$2</f>
        <v>1.6532064285714285E-2</v>
      </c>
      <c r="I372" s="16">
        <f>pf.step!H370</f>
        <v>4.999982921405735</v>
      </c>
      <c r="J372" s="6">
        <f>300</f>
        <v>300</v>
      </c>
    </row>
    <row r="373" spans="1:10" x14ac:dyDescent="0.2">
      <c r="B373" s="14">
        <f>pf.step!E371-ProbeData!$B$2</f>
        <v>2.4997839867115772</v>
      </c>
      <c r="C373" s="14">
        <f>pf.step!F371-ProbeData!$C$2</f>
        <v>-4.3302276542198115</v>
      </c>
      <c r="D373" s="14">
        <f>pf.step!G371-ProbeData!$D$2</f>
        <v>100.48477959898804</v>
      </c>
      <c r="E373" s="15">
        <f>pf.step!T371-ProbeData!$E$2</f>
        <v>2.7834098214285716E-2</v>
      </c>
      <c r="F373" s="15">
        <f>pf.step!U371-ProbeData!$F$2</f>
        <v>-1.200278175</v>
      </c>
      <c r="G373" s="15">
        <f>pf.step!V371-ProbeData!$G$2</f>
        <v>1.6404064285714285E-2</v>
      </c>
      <c r="I373" s="16">
        <f>pf.step!H371</f>
        <v>4.9999791517154986</v>
      </c>
      <c r="J373" s="6">
        <f>300</f>
        <v>300</v>
      </c>
    </row>
    <row r="374" spans="1:10" x14ac:dyDescent="0.2">
      <c r="B374" s="14">
        <f>pf.step!E372-ProbeData!$B$2</f>
        <v>2.4999331815116079</v>
      </c>
      <c r="C374" s="14">
        <f>pf.step!F372-ProbeData!$C$2</f>
        <v>-4.3303275462863553</v>
      </c>
      <c r="D374" s="14">
        <f>pf.step!G372-ProbeData!$D$2</f>
        <v>105.48493045598809</v>
      </c>
      <c r="E374" s="15">
        <f>pf.step!T372-ProbeData!$E$2</f>
        <v>3.2061098214285717E-2</v>
      </c>
      <c r="F374" s="15">
        <f>pf.step!U372-ProbeData!$F$2</f>
        <v>-1.1832431750000001</v>
      </c>
      <c r="G374" s="15">
        <f>pf.step!V372-ProbeData!$G$2</f>
        <v>1.6254064285714284E-2</v>
      </c>
      <c r="I374" s="16">
        <f>pf.step!H372</f>
        <v>5.0001402550477678</v>
      </c>
      <c r="J374" s="6">
        <f>300</f>
        <v>300</v>
      </c>
    </row>
    <row r="375" spans="1:10" x14ac:dyDescent="0.2">
      <c r="A375" s="19"/>
      <c r="B375" s="20">
        <f>pf.step!E373-ProbeData!$B$2</f>
        <v>2.4999768491115901</v>
      </c>
      <c r="C375" s="20">
        <f>pf.step!F373-ProbeData!$C$2</f>
        <v>-4.3300083918863947</v>
      </c>
      <c r="D375" s="20">
        <f>pf.step!G373-ProbeData!$D$2</f>
        <v>110.48480250098805</v>
      </c>
      <c r="E375" s="21">
        <f>pf.step!T373-ProbeData!$E$2</f>
        <v>3.6873098214285714E-2</v>
      </c>
      <c r="F375" s="21">
        <f>pf.step!U373-ProbeData!$F$2</f>
        <v>-1.1598801750000001</v>
      </c>
      <c r="G375" s="21">
        <f>pf.step!V373-ProbeData!$G$2</f>
        <v>1.6155064285714286E-2</v>
      </c>
      <c r="H375" s="19"/>
      <c r="I375" s="22">
        <f>pf.step!H373</f>
        <v>4.9998856906833895</v>
      </c>
      <c r="J375" s="27">
        <f>300</f>
        <v>300</v>
      </c>
    </row>
    <row r="376" spans="1:10" x14ac:dyDescent="0.2">
      <c r="B376" s="14">
        <f>pf.step!E374-ProbeData!$B$2</f>
        <v>4.9997997371116298</v>
      </c>
      <c r="C376" s="14">
        <f>pf.step!F374-ProbeData!$C$2</f>
        <v>-8.6604130141864175</v>
      </c>
      <c r="D376" s="14">
        <f>pf.step!G374-ProbeData!$D$2</f>
        <v>110.48501613518806</v>
      </c>
      <c r="E376" s="15">
        <f>pf.step!T374-ProbeData!$E$2</f>
        <v>6.0362098214285717E-2</v>
      </c>
      <c r="F376" s="15">
        <f>pf.step!U374-ProbeData!$F$2</f>
        <v>-1.175654175</v>
      </c>
      <c r="G376" s="15">
        <f>pf.step!V374-ProbeData!$G$2</f>
        <v>4.9860642857142857E-3</v>
      </c>
      <c r="I376" s="16">
        <f>pf.step!H374</f>
        <v>10.000037549305052</v>
      </c>
      <c r="J376" s="6">
        <f>300</f>
        <v>300</v>
      </c>
    </row>
    <row r="377" spans="1:10" x14ac:dyDescent="0.2">
      <c r="B377" s="14">
        <f>pf.step!E375-ProbeData!$B$2</f>
        <v>4.9997560695115908</v>
      </c>
      <c r="C377" s="14">
        <f>pf.step!F375-ProbeData!$C$2</f>
        <v>-8.6602321685863899</v>
      </c>
      <c r="D377" s="14">
        <f>pf.step!G375-ProbeData!$D$2</f>
        <v>105.4851440901881</v>
      </c>
      <c r="E377" s="15">
        <f>pf.step!T375-ProbeData!$E$2</f>
        <v>4.9208098214285713E-2</v>
      </c>
      <c r="F377" s="15">
        <f>pf.step!U375-ProbeData!$F$2</f>
        <v>-1.199849175</v>
      </c>
      <c r="G377" s="15">
        <f>pf.step!V375-ProbeData!$G$2</f>
        <v>3.2710642857142857E-3</v>
      </c>
      <c r="I377" s="16">
        <f>pf.step!H375</f>
        <v>9.9998590974291499</v>
      </c>
      <c r="J377" s="6">
        <f>300</f>
        <v>300</v>
      </c>
    </row>
    <row r="378" spans="1:10" x14ac:dyDescent="0.2">
      <c r="B378" s="14">
        <f>pf.step!E376-ProbeData!$B$2</f>
        <v>5.0001068747116051</v>
      </c>
      <c r="C378" s="14">
        <f>pf.step!F376-ProbeData!$C$2</f>
        <v>-8.6601322765197892</v>
      </c>
      <c r="D378" s="14">
        <f>pf.step!G376-ProbeData!$D$2</f>
        <v>100.48499323318805</v>
      </c>
      <c r="E378" s="15">
        <f>pf.step!T376-ProbeData!$E$2</f>
        <v>3.9729098214285712E-2</v>
      </c>
      <c r="F378" s="15">
        <f>pf.step!U376-ProbeData!$F$2</f>
        <v>-1.2163801750000001</v>
      </c>
      <c r="G378" s="15">
        <f>pf.step!V376-ProbeData!$G$2</f>
        <v>1.8200642857142857E-3</v>
      </c>
      <c r="I378" s="16">
        <f>pf.step!H376</f>
        <v>9.999947990132652</v>
      </c>
      <c r="J378" s="6">
        <f>300</f>
        <v>300</v>
      </c>
    </row>
    <row r="379" spans="1:10" x14ac:dyDescent="0.2">
      <c r="B379" s="14">
        <f>pf.step!E377-ProbeData!$B$2</f>
        <v>4.9999294523116191</v>
      </c>
      <c r="C379" s="14">
        <f>pf.step!F377-ProbeData!$C$2</f>
        <v>-8.660450393586359</v>
      </c>
      <c r="D379" s="14">
        <f>pf.step!G377-ProbeData!$D$2</f>
        <v>95.485064078188088</v>
      </c>
      <c r="E379" s="15">
        <f>pf.step!T377-ProbeData!$E$2</f>
        <v>3.3250098214285713E-2</v>
      </c>
      <c r="F379" s="15">
        <f>pf.step!U377-ProbeData!$F$2</f>
        <v>-1.2268851750000001</v>
      </c>
      <c r="G379" s="15">
        <f>pf.step!V377-ProbeData!$G$2</f>
        <v>4.1806428571428567E-4</v>
      </c>
      <c r="I379" s="16">
        <f>pf.step!H377</f>
        <v>10.000134776484929</v>
      </c>
      <c r="J379" s="6">
        <f>300</f>
        <v>300</v>
      </c>
    </row>
    <row r="380" spans="1:10" x14ac:dyDescent="0.2">
      <c r="B380" s="14">
        <f>pf.step!E378-ProbeData!$B$2</f>
        <v>4.9998933801115868</v>
      </c>
      <c r="C380" s="14">
        <f>pf.step!F378-ProbeData!$C$2</f>
        <v>-8.6603298039863716</v>
      </c>
      <c r="D380" s="14">
        <f>pf.step!G378-ProbeData!$D$2</f>
        <v>90.484949217188046</v>
      </c>
      <c r="E380" s="15">
        <f>pf.step!T378-ProbeData!$E$2</f>
        <v>3.0562098214285714E-2</v>
      </c>
      <c r="F380" s="15">
        <f>pf.step!U378-ProbeData!$F$2</f>
        <v>-1.2345201750000001</v>
      </c>
      <c r="G380" s="15">
        <f>pf.step!V378-ProbeData!$G$2</f>
        <v>-1.1229357142857142E-3</v>
      </c>
      <c r="I380" s="16">
        <f>pf.step!H378</f>
        <v>10.000012306307342</v>
      </c>
      <c r="J380" s="6">
        <f>300</f>
        <v>300</v>
      </c>
    </row>
    <row r="381" spans="1:10" x14ac:dyDescent="0.2">
      <c r="B381" s="14">
        <f>pf.step!E379-ProbeData!$B$2</f>
        <v>4.9999905469115902</v>
      </c>
      <c r="C381" s="14">
        <f>pf.step!F379-ProbeData!$C$2</f>
        <v>-8.6602358037864064</v>
      </c>
      <c r="D381" s="14">
        <f>pf.step!G379-ProbeData!$D$2</f>
        <v>85.485097382188087</v>
      </c>
      <c r="E381" s="15">
        <f>pf.step!T379-ProbeData!$E$2</f>
        <v>3.2565098214285715E-2</v>
      </c>
      <c r="F381" s="15">
        <f>pf.step!U379-ProbeData!$F$2</f>
        <v>-1.2419891750000001</v>
      </c>
      <c r="G381" s="15">
        <f>pf.step!V379-ProbeData!$G$2</f>
        <v>-3.1989357142857143E-3</v>
      </c>
      <c r="I381" s="16">
        <f>pf.step!H379</f>
        <v>9.9999794822984125</v>
      </c>
      <c r="J381" s="6">
        <f>300</f>
        <v>300</v>
      </c>
    </row>
    <row r="382" spans="1:10" x14ac:dyDescent="0.2">
      <c r="B382" s="14">
        <f>pf.step!E380-ProbeData!$B$2</f>
        <v>5.0002156223116003</v>
      </c>
      <c r="C382" s="14">
        <f>pf.step!F380-ProbeData!$C$2</f>
        <v>-8.6600726293864341</v>
      </c>
      <c r="D382" s="14">
        <f>pf.step!G380-ProbeData!$D$2</f>
        <v>80.485037446188073</v>
      </c>
      <c r="E382" s="15">
        <f>pf.step!T380-ProbeData!$E$2</f>
        <v>3.9881098214285718E-2</v>
      </c>
      <c r="F382" s="15">
        <f>pf.step!U380-ProbeData!$F$2</f>
        <v>-1.2529271750000002</v>
      </c>
      <c r="G382" s="15">
        <f>pf.step!V380-ProbeData!$G$2</f>
        <v>-6.4769357142857144E-3</v>
      </c>
      <c r="I382" s="16">
        <f>pf.step!H380</f>
        <v>9.9999507106713814</v>
      </c>
      <c r="J382" s="6">
        <f>300</f>
        <v>300</v>
      </c>
    </row>
    <row r="383" spans="1:10" x14ac:dyDescent="0.2">
      <c r="B383" s="14">
        <f>pf.step!E381-ProbeData!$B$2</f>
        <v>4.9999120007116176</v>
      </c>
      <c r="C383" s="14">
        <f>pf.step!F381-ProbeData!$C$2</f>
        <v>-8.6601589751863912</v>
      </c>
      <c r="D383" s="14">
        <f>pf.step!G381-ProbeData!$D$2</f>
        <v>75.48503122918811</v>
      </c>
      <c r="E383" s="15">
        <f>pf.step!T381-ProbeData!$E$2</f>
        <v>5.0597098214285714E-2</v>
      </c>
      <c r="F383" s="15">
        <f>pf.step!U381-ProbeData!$F$2</f>
        <v>-1.2737911750000002</v>
      </c>
      <c r="G383" s="15">
        <f>pf.step!V381-ProbeData!$G$2</f>
        <v>-1.1954935714285716E-2</v>
      </c>
      <c r="I383" s="16">
        <f>pf.step!H381</f>
        <v>9.9998736737201561</v>
      </c>
      <c r="J383" s="6">
        <f>300</f>
        <v>300</v>
      </c>
    </row>
    <row r="384" spans="1:10" x14ac:dyDescent="0.2">
      <c r="B384" s="14">
        <f>pf.step!E382-ProbeData!$B$2</f>
        <v>4.9999336251115665</v>
      </c>
      <c r="C384" s="14">
        <f>pf.step!F382-ProbeData!$C$2</f>
        <v>-8.6602450335863637</v>
      </c>
      <c r="D384" s="14">
        <f>pf.step!G382-ProbeData!$D$2</f>
        <v>70.485017338188072</v>
      </c>
      <c r="E384" s="15">
        <f>pf.step!T382-ProbeData!$E$2</f>
        <v>5.6574098214285717E-2</v>
      </c>
      <c r="F384" s="15">
        <f>pf.step!U382-ProbeData!$F$2</f>
        <v>-1.3074111750000001</v>
      </c>
      <c r="G384" s="15">
        <f>pf.step!V382-ProbeData!$G$2</f>
        <v>-1.9374935714285713E-2</v>
      </c>
      <c r="I384" s="16">
        <f>pf.step!H382</f>
        <v>9.9999590147799378</v>
      </c>
      <c r="J384" s="6">
        <f>300</f>
        <v>300</v>
      </c>
    </row>
    <row r="385" spans="1:10" x14ac:dyDescent="0.2">
      <c r="B385" s="14">
        <f>pf.step!E383-ProbeData!$B$2</f>
        <v>4.999959261911556</v>
      </c>
      <c r="C385" s="14">
        <f>pf.step!F383-ProbeData!$C$2</f>
        <v>-8.6600191649864087</v>
      </c>
      <c r="D385" s="14">
        <f>pf.step!G383-ProbeData!$D$2</f>
        <v>65.485073081188091</v>
      </c>
      <c r="E385" s="15">
        <f>pf.step!T383-ProbeData!$E$2</f>
        <v>4.8146098214285712E-2</v>
      </c>
      <c r="F385" s="15">
        <f>pf.step!U383-ProbeData!$F$2</f>
        <v>-1.3424451750000002</v>
      </c>
      <c r="G385" s="15">
        <f>pf.step!V383-ProbeData!$G$2</f>
        <v>-2.7467935714285716E-2</v>
      </c>
      <c r="I385" s="16">
        <f>pf.step!H383</f>
        <v>9.9997762254315994</v>
      </c>
      <c r="J385" s="6">
        <f>300</f>
        <v>300</v>
      </c>
    </row>
    <row r="386" spans="1:10" x14ac:dyDescent="0.2">
      <c r="B386" s="14">
        <f>pf.step!E384-ProbeData!$B$2</f>
        <v>5.000024860311612</v>
      </c>
      <c r="C386" s="14">
        <f>pf.step!F384-ProbeData!$C$2</f>
        <v>-8.6604894879864105</v>
      </c>
      <c r="D386" s="14">
        <f>pf.step!G384-ProbeData!$D$2</f>
        <v>60.485073154188058</v>
      </c>
      <c r="E386" s="15">
        <f>pf.step!T384-ProbeData!$E$2</f>
        <v>2.9240098214285713E-2</v>
      </c>
      <c r="F386" s="15">
        <f>pf.step!U384-ProbeData!$F$2</f>
        <v>-1.363435175</v>
      </c>
      <c r="G386" s="15">
        <f>pf.step!V384-ProbeData!$G$2</f>
        <v>-3.4675935714285712E-2</v>
      </c>
      <c r="I386" s="16">
        <f>pf.step!H384</f>
        <v>10.000216336422792</v>
      </c>
      <c r="J386" s="6">
        <f>300</f>
        <v>300</v>
      </c>
    </row>
    <row r="387" spans="1:10" x14ac:dyDescent="0.2">
      <c r="A387" s="29"/>
      <c r="B387" s="30">
        <f>pf.step!E385-ProbeData!$B$2</f>
        <v>4.9999401441115765</v>
      </c>
      <c r="C387" s="30">
        <f>pf.step!F385-ProbeData!$C$2</f>
        <v>-8.6602861257863992</v>
      </c>
      <c r="D387" s="30">
        <f>pf.step!G385-ProbeData!$D$2</f>
        <v>55.485155128188069</v>
      </c>
      <c r="E387" s="31">
        <f>pf.step!T385-ProbeData!$E$2</f>
        <v>9.2160982142857149E-3</v>
      </c>
      <c r="F387" s="31">
        <f>pf.step!U385-ProbeData!$F$2</f>
        <v>-1.367146175</v>
      </c>
      <c r="G387" s="31">
        <f>pf.step!V385-ProbeData!$G$2</f>
        <v>-3.8759935714285709E-2</v>
      </c>
      <c r="H387" s="29"/>
      <c r="I387" s="32">
        <f>pf.step!H385</f>
        <v>9.999997861259116</v>
      </c>
      <c r="J387" s="33">
        <f>300</f>
        <v>300</v>
      </c>
    </row>
    <row r="388" spans="1:10" x14ac:dyDescent="0.2">
      <c r="A388" s="34"/>
      <c r="B388" s="35">
        <f>pf.step!E386-ProbeData!$B$2</f>
        <v>7.5001476721115523</v>
      </c>
      <c r="C388" s="35">
        <f>pf.step!F386-ProbeData!$C$2</f>
        <v>-12.990517863786408</v>
      </c>
      <c r="D388" s="35">
        <f>pf.step!G386-ProbeData!$D$2</f>
        <v>55.484850583188063</v>
      </c>
      <c r="E388" s="36">
        <f>pf.step!T386-ProbeData!$E$2</f>
        <v>4.4710982142857139E-3</v>
      </c>
      <c r="F388" s="36">
        <f>pf.step!U386-ProbeData!$F$2</f>
        <v>-1.459306175</v>
      </c>
      <c r="G388" s="36">
        <f>pf.step!V386-ProbeData!$G$2</f>
        <v>-0.13141393571428572</v>
      </c>
      <c r="H388" s="34"/>
      <c r="I388" s="37">
        <f>pf.step!H386</f>
        <v>15.000192314528308</v>
      </c>
      <c r="J388" s="38">
        <f>300</f>
        <v>300</v>
      </c>
    </row>
    <row r="389" spans="1:10" x14ac:dyDescent="0.2">
      <c r="A389" s="29"/>
      <c r="B389" s="30">
        <f>pf.step!E387-ProbeData!$B$2</f>
        <v>7.5002323883115878</v>
      </c>
      <c r="C389" s="30">
        <f>pf.step!F387-ProbeData!$C$2</f>
        <v>-12.990221225986375</v>
      </c>
      <c r="D389" s="30">
        <f>pf.step!G387-ProbeData!$D$2</f>
        <v>60.484768609188109</v>
      </c>
      <c r="E389" s="31">
        <f>pf.step!T387-ProbeData!$E$2</f>
        <v>3.6813098214285717E-2</v>
      </c>
      <c r="F389" s="31">
        <f>pf.step!U387-ProbeData!$F$2</f>
        <v>-1.4566551750000001</v>
      </c>
      <c r="G389" s="31">
        <f>pf.step!V387-ProbeData!$G$2</f>
        <v>-0.12098693571428572</v>
      </c>
      <c r="H389" s="29"/>
      <c r="I389" s="32">
        <f>pf.step!H387</f>
        <v>14.999977779275044</v>
      </c>
      <c r="J389" s="33">
        <f>300</f>
        <v>300</v>
      </c>
    </row>
    <row r="390" spans="1:10" x14ac:dyDescent="0.2">
      <c r="A390" s="29"/>
      <c r="B390" s="30">
        <f>pf.step!E388-ProbeData!$B$2</f>
        <v>7.5001667899115887</v>
      </c>
      <c r="C390" s="30">
        <f>pf.step!F388-ProbeData!$C$2</f>
        <v>-12.990250902986418</v>
      </c>
      <c r="D390" s="30">
        <f>pf.step!G388-ProbeData!$D$2</f>
        <v>65.484768536188085</v>
      </c>
      <c r="E390" s="31">
        <f>pf.step!T388-ProbeData!$E$2</f>
        <v>7.7554098214285702E-2</v>
      </c>
      <c r="F390" s="31">
        <f>pf.step!U388-ProbeData!$F$2</f>
        <v>-1.4223461750000002</v>
      </c>
      <c r="G390" s="31">
        <f>pf.step!V388-ProbeData!$G$2</f>
        <v>-9.9502935714285715E-2</v>
      </c>
      <c r="H390" s="29"/>
      <c r="I390" s="32">
        <f>pf.step!H388</f>
        <v>14.999970679939084</v>
      </c>
      <c r="J390" s="33">
        <f>300</f>
        <v>300</v>
      </c>
    </row>
    <row r="391" spans="1:10" x14ac:dyDescent="0.2">
      <c r="A391" s="29"/>
      <c r="B391" s="30">
        <f>pf.step!E389-ProbeData!$B$2</f>
        <v>7.5001411531115991</v>
      </c>
      <c r="C391" s="30">
        <f>pf.step!F389-ProbeData!$C$2</f>
        <v>-12.990476771586373</v>
      </c>
      <c r="D391" s="30">
        <f>pf.step!G389-ProbeData!$D$2</f>
        <v>70.484712793188066</v>
      </c>
      <c r="E391" s="31">
        <f>pf.step!T389-ProbeData!$E$2</f>
        <v>9.5955098214285703E-2</v>
      </c>
      <c r="F391" s="31">
        <f>pf.step!U389-ProbeData!$F$2</f>
        <v>-1.348822175</v>
      </c>
      <c r="G391" s="31">
        <f>pf.step!V389-ProbeData!$G$2</f>
        <v>-7.6954935714285716E-2</v>
      </c>
      <c r="H391" s="29"/>
      <c r="I391" s="32">
        <f>pf.step!H389</f>
        <v>15.000153468205694</v>
      </c>
      <c r="J391" s="33">
        <f>300</f>
        <v>300</v>
      </c>
    </row>
    <row r="392" spans="1:10" x14ac:dyDescent="0.2">
      <c r="A392" s="29"/>
      <c r="B392" s="30">
        <f>pf.step!E390-ProbeData!$B$2</f>
        <v>7.5001195287115934</v>
      </c>
      <c r="C392" s="30">
        <f>pf.step!F390-ProbeData!$C$2</f>
        <v>-12.9903907131864</v>
      </c>
      <c r="D392" s="30">
        <f>pf.step!G390-ProbeData!$D$2</f>
        <v>75.484726684188047</v>
      </c>
      <c r="E392" s="31">
        <f>pf.step!T390-ProbeData!$E$2</f>
        <v>7.3508098214285708E-2</v>
      </c>
      <c r="F392" s="31">
        <f>pf.step!U390-ProbeData!$F$2</f>
        <v>-1.2910681750000002</v>
      </c>
      <c r="G392" s="31">
        <f>pf.step!V390-ProbeData!$G$2</f>
        <v>-5.7239935714285713E-2</v>
      </c>
      <c r="H392" s="29"/>
      <c r="I392" s="32">
        <f>pf.step!H390</f>
        <v>15.000068127385305</v>
      </c>
      <c r="J392" s="33">
        <f>300</f>
        <v>300</v>
      </c>
    </row>
    <row r="393" spans="1:10" x14ac:dyDescent="0.2">
      <c r="A393" s="29"/>
      <c r="B393" s="30">
        <f>pf.step!E391-ProbeData!$B$2</f>
        <v>7.499923150311588</v>
      </c>
      <c r="C393" s="30">
        <f>pf.step!F391-ProbeData!$C$2</f>
        <v>-12.990304367386386</v>
      </c>
      <c r="D393" s="30">
        <f>pf.step!G391-ProbeData!$D$2</f>
        <v>80.484732901188067</v>
      </c>
      <c r="E393" s="31">
        <f>pf.step!T391-ProbeData!$E$2</f>
        <v>4.8563098214285713E-2</v>
      </c>
      <c r="F393" s="31">
        <f>pf.step!U391-ProbeData!$F$2</f>
        <v>-1.267976175</v>
      </c>
      <c r="G393" s="31">
        <f>pf.step!V391-ProbeData!$G$2</f>
        <v>-4.2599935714285712E-2</v>
      </c>
      <c r="H393" s="29"/>
      <c r="I393" s="32">
        <f>pf.step!H391</f>
        <v>14.999895160230871</v>
      </c>
      <c r="J393" s="33">
        <f>300</f>
        <v>300</v>
      </c>
    </row>
    <row r="394" spans="1:10" x14ac:dyDescent="0.2">
      <c r="A394" s="29"/>
      <c r="B394" s="30">
        <f>pf.step!E392-ProbeData!$B$2</f>
        <v>7.5001980749116228</v>
      </c>
      <c r="C394" s="30">
        <f>pf.step!F392-ProbeData!$C$2</f>
        <v>-12.990467541786415</v>
      </c>
      <c r="D394" s="30">
        <f>pf.step!G392-ProbeData!$D$2</f>
        <v>85.484792837188081</v>
      </c>
      <c r="E394" s="31">
        <f>pf.step!T392-ProbeData!$E$2</f>
        <v>3.6141098214285718E-2</v>
      </c>
      <c r="F394" s="31">
        <f>pf.step!U392-ProbeData!$F$2</f>
        <v>-1.2613351750000001</v>
      </c>
      <c r="G394" s="31">
        <f>pf.step!V392-ProbeData!$G$2</f>
        <v>-3.3833935714285709E-2</v>
      </c>
      <c r="H394" s="29"/>
      <c r="I394" s="32">
        <f>pf.step!H392</f>
        <v>15.000173936228686</v>
      </c>
      <c r="J394" s="33">
        <f>300</f>
        <v>300</v>
      </c>
    </row>
    <row r="395" spans="1:10" x14ac:dyDescent="0.2">
      <c r="A395" s="29"/>
      <c r="B395" s="30">
        <f>pf.step!E393-ProbeData!$B$2</f>
        <v>7.5001009081116194</v>
      </c>
      <c r="C395" s="30">
        <f>pf.step!F393-ProbeData!$C$2</f>
        <v>-12.990561541986381</v>
      </c>
      <c r="D395" s="30">
        <f>pf.step!G393-ProbeData!$D$2</f>
        <v>90.485144672188085</v>
      </c>
      <c r="E395" s="31">
        <f>pf.step!T393-ProbeData!$E$2</f>
        <v>3.3825098214285712E-2</v>
      </c>
      <c r="F395" s="31">
        <f>pf.step!U393-ProbeData!$F$2</f>
        <v>-1.258613175</v>
      </c>
      <c r="G395" s="31">
        <f>pf.step!V393-ProbeData!$G$2</f>
        <v>-2.8813935714285716E-2</v>
      </c>
      <c r="H395" s="29"/>
      <c r="I395" s="32">
        <f>pf.step!H393</f>
        <v>15.000206758841436</v>
      </c>
      <c r="J395" s="33">
        <f>300</f>
        <v>300</v>
      </c>
    </row>
    <row r="396" spans="1:10" x14ac:dyDescent="0.2">
      <c r="A396" s="29"/>
      <c r="B396" s="30">
        <f>pf.step!E394-ProbeData!$B$2</f>
        <v>7.5001369803115949</v>
      </c>
      <c r="C396" s="30">
        <f>pf.step!F394-ProbeData!$C$2</f>
        <v>-12.99018213158638</v>
      </c>
      <c r="D396" s="30">
        <f>pf.step!G394-ProbeData!$D$2</f>
        <v>95.484759533188083</v>
      </c>
      <c r="E396" s="31">
        <f>pf.step!T394-ProbeData!$E$2</f>
        <v>3.8668098214285712E-2</v>
      </c>
      <c r="F396" s="31">
        <f>pf.step!U394-ProbeData!$F$2</f>
        <v>-1.2545551750000001</v>
      </c>
      <c r="G396" s="31">
        <f>pf.step!V394-ProbeData!$G$2</f>
        <v>-2.5060935714285713E-2</v>
      </c>
      <c r="H396" s="29"/>
      <c r="I396" s="32">
        <f>pf.step!H394</f>
        <v>14.99989621748176</v>
      </c>
      <c r="J396" s="33">
        <f>300</f>
        <v>300</v>
      </c>
    </row>
    <row r="397" spans="1:10" x14ac:dyDescent="0.2">
      <c r="A397" s="29"/>
      <c r="B397" s="30">
        <f>pf.step!E395-ProbeData!$B$2</f>
        <v>7.4998144027115927</v>
      </c>
      <c r="C397" s="30">
        <f>pf.step!F395-ProbeData!$C$2</f>
        <v>-12.990364014519798</v>
      </c>
      <c r="D397" s="30">
        <f>pf.step!G395-ProbeData!$D$2</f>
        <v>100.48518868818809</v>
      </c>
      <c r="E397" s="31">
        <f>pf.step!T395-ProbeData!$E$2</f>
        <v>4.9244098214285714E-2</v>
      </c>
      <c r="F397" s="31">
        <f>pf.step!U395-ProbeData!$F$2</f>
        <v>-1.246586175</v>
      </c>
      <c r="G397" s="31">
        <f>pf.step!V395-ProbeData!$G$2</f>
        <v>-2.1290935714285714E-2</v>
      </c>
      <c r="H397" s="29"/>
      <c r="I397" s="32">
        <f>pf.step!H395</f>
        <v>14.999892443109422</v>
      </c>
      <c r="J397" s="33">
        <f>300</f>
        <v>300</v>
      </c>
    </row>
    <row r="398" spans="1:10" x14ac:dyDescent="0.2">
      <c r="A398" s="29"/>
      <c r="B398" s="30">
        <f>pf.step!E396-ProbeData!$B$2</f>
        <v>7.4999635975115666</v>
      </c>
      <c r="C398" s="30">
        <f>pf.step!F396-ProbeData!$C$2</f>
        <v>-12.990463906586342</v>
      </c>
      <c r="D398" s="30">
        <f>pf.step!G396-ProbeData!$D$2</f>
        <v>105.48483954518804</v>
      </c>
      <c r="E398" s="31">
        <f>pf.step!T396-ProbeData!$E$2</f>
        <v>6.5178098214285704E-2</v>
      </c>
      <c r="F398" s="31">
        <f>pf.step!U396-ProbeData!$F$2</f>
        <v>-1.2315211750000001</v>
      </c>
      <c r="G398" s="31">
        <f>pf.step!V396-ProbeData!$G$2</f>
        <v>-1.6775935714285716E-2</v>
      </c>
      <c r="H398" s="29"/>
      <c r="I398" s="32">
        <f>pf.step!H396</f>
        <v>15.000053548981787</v>
      </c>
      <c r="J398" s="33">
        <f>300</f>
        <v>300</v>
      </c>
    </row>
    <row r="399" spans="1:10" ht="16" thickBot="1" x14ac:dyDescent="0.25">
      <c r="A399" s="23"/>
      <c r="B399" s="24">
        <f>pf.step!E397-ProbeData!$B$2</f>
        <v>7.5000072651116056</v>
      </c>
      <c r="C399" s="24">
        <f>pf.step!F397-ProbeData!$C$2</f>
        <v>-12.990144752186382</v>
      </c>
      <c r="D399" s="24">
        <f>pf.step!G397-ProbeData!$D$2</f>
        <v>110.48471159018811</v>
      </c>
      <c r="E399" s="25">
        <f>pf.step!T397-ProbeData!$E$2</f>
        <v>8.4893098214285714E-2</v>
      </c>
      <c r="F399" s="25">
        <f>pf.step!U397-ProbeData!$F$2</f>
        <v>-1.2061331750000002</v>
      </c>
      <c r="G399" s="25">
        <f>pf.step!V397-ProbeData!$G$2</f>
        <v>-1.2097935714285715E-2</v>
      </c>
      <c r="H399" s="23"/>
      <c r="I399" s="26">
        <f>pf.step!H397</f>
        <v>14.999798987302539</v>
      </c>
      <c r="J399" s="28">
        <f>300</f>
        <v>300</v>
      </c>
    </row>
    <row r="400" spans="1:10" x14ac:dyDescent="0.2">
      <c r="B400" s="14">
        <f>pf.step!E398-ProbeData!$B$2</f>
        <v>4.3302227021115982</v>
      </c>
      <c r="C400" s="14">
        <f>pf.step!F398-ProbeData!$C$2</f>
        <v>-2.4999223837743898</v>
      </c>
      <c r="D400" s="14">
        <f>pf.step!G398-ProbeData!$D$2</f>
        <v>55.48510274624806</v>
      </c>
      <c r="E400" s="15">
        <f>pf.step!T398-ProbeData!$E$2</f>
        <v>1.4267098214285715E-2</v>
      </c>
      <c r="F400" s="15">
        <f>pf.step!U398-ProbeData!$F$2</f>
        <v>-1.2973351750000002</v>
      </c>
      <c r="G400" s="15">
        <f>pf.step!V398-ProbeData!$G$2</f>
        <v>1.3955064285714285E-2</v>
      </c>
      <c r="I400" s="16">
        <f>pf.step!H398</f>
        <v>5.0000440572837856</v>
      </c>
      <c r="J400" s="6">
        <f>330</f>
        <v>330</v>
      </c>
    </row>
    <row r="401" spans="1:10" x14ac:dyDescent="0.2">
      <c r="B401" s="14">
        <f>pf.step!E399-ProbeData!$B$2</f>
        <v>4.3303074183115768</v>
      </c>
      <c r="C401" s="14">
        <f>pf.step!F399-ProbeData!$C$2</f>
        <v>-2.5001257459744011</v>
      </c>
      <c r="D401" s="14">
        <f>pf.step!G399-ProbeData!$D$2</f>
        <v>60.485020772248106</v>
      </c>
      <c r="E401" s="15">
        <f>pf.step!T399-ProbeData!$E$2</f>
        <v>1.8863098214285716E-2</v>
      </c>
      <c r="F401" s="15">
        <f>pf.step!U399-ProbeData!$F$2</f>
        <v>-1.2968791750000002</v>
      </c>
      <c r="G401" s="15">
        <f>pf.step!V399-ProbeData!$G$2</f>
        <v>1.4221064285714286E-2</v>
      </c>
      <c r="I401" s="16">
        <f>pf.step!H399</f>
        <v>5.0002191034761996</v>
      </c>
      <c r="J401" s="6">
        <f>330</f>
        <v>330</v>
      </c>
    </row>
    <row r="402" spans="1:10" x14ac:dyDescent="0.2">
      <c r="B402" s="14">
        <f>pf.step!E400-ProbeData!$B$2</f>
        <v>4.3302418199115777</v>
      </c>
      <c r="C402" s="14">
        <f>pf.step!F400-ProbeData!$C$2</f>
        <v>-2.5001554229743874</v>
      </c>
      <c r="D402" s="14">
        <f>pf.step!G400-ProbeData!$D$2</f>
        <v>65.485020699248082</v>
      </c>
      <c r="E402" s="15">
        <f>pf.step!T400-ProbeData!$E$2</f>
        <v>2.2782098214285715E-2</v>
      </c>
      <c r="F402" s="15">
        <f>pf.step!U400-ProbeData!$F$2</f>
        <v>-1.2866281750000002</v>
      </c>
      <c r="G402" s="15">
        <f>pf.step!V400-ProbeData!$G$2</f>
        <v>1.4956064285714285E-2</v>
      </c>
      <c r="I402" s="16">
        <f>pf.step!H400</f>
        <v>5.0001771326563391</v>
      </c>
      <c r="J402" s="6">
        <f>330</f>
        <v>330</v>
      </c>
    </row>
    <row r="403" spans="1:10" x14ac:dyDescent="0.2">
      <c r="B403" s="14">
        <f>pf.step!E401-ProbeData!$B$2</f>
        <v>4.3302161831115882</v>
      </c>
      <c r="C403" s="14">
        <f>pf.step!F401-ProbeData!$C$2</f>
        <v>-2.4998812915743542</v>
      </c>
      <c r="D403" s="14">
        <f>pf.step!G401-ProbeData!$D$2</f>
        <v>70.484964956248064</v>
      </c>
      <c r="E403" s="15">
        <f>pf.step!T401-ProbeData!$E$2</f>
        <v>2.4699098214285713E-2</v>
      </c>
      <c r="F403" s="15">
        <f>pf.step!U401-ProbeData!$F$2</f>
        <v>-1.2697941750000001</v>
      </c>
      <c r="G403" s="15">
        <f>pf.step!V401-ProbeData!$G$2</f>
        <v>1.5689064285714285E-2</v>
      </c>
      <c r="I403" s="16">
        <f>pf.step!H401</f>
        <v>5.0000178664125743</v>
      </c>
      <c r="J403" s="6">
        <f>330</f>
        <v>330</v>
      </c>
    </row>
    <row r="404" spans="1:10" x14ac:dyDescent="0.2">
      <c r="B404" s="14">
        <f>pf.step!E402-ProbeData!$B$2</f>
        <v>4.3301945587115824</v>
      </c>
      <c r="C404" s="14">
        <f>pf.step!F402-ProbeData!$C$2</f>
        <v>-2.4997952331743818</v>
      </c>
      <c r="D404" s="14">
        <f>pf.step!G402-ProbeData!$D$2</f>
        <v>75.484978847248044</v>
      </c>
      <c r="E404" s="15">
        <f>pf.step!T402-ProbeData!$E$2</f>
        <v>2.4146098214285715E-2</v>
      </c>
      <c r="F404" s="15">
        <f>pf.step!U402-ProbeData!$F$2</f>
        <v>-1.250899175</v>
      </c>
      <c r="G404" s="15">
        <f>pf.step!V402-ProbeData!$G$2</f>
        <v>1.6258064285714285E-2</v>
      </c>
      <c r="I404" s="16">
        <f>pf.step!H402</f>
        <v>4.9999561122170624</v>
      </c>
      <c r="J404" s="6">
        <f>330</f>
        <v>330</v>
      </c>
    </row>
    <row r="405" spans="1:10" x14ac:dyDescent="0.2">
      <c r="B405" s="14">
        <f>pf.step!E403-ProbeData!$B$2</f>
        <v>4.329998180311577</v>
      </c>
      <c r="C405" s="14">
        <f>pf.step!F403-ProbeData!$C$2</f>
        <v>-2.5002088873744128</v>
      </c>
      <c r="D405" s="14">
        <f>pf.step!G403-ProbeData!$D$2</f>
        <v>80.484985064248065</v>
      </c>
      <c r="E405" s="15">
        <f>pf.step!T403-ProbeData!$E$2</f>
        <v>2.2329098214285716E-2</v>
      </c>
      <c r="F405" s="15">
        <f>pf.step!U403-ProbeData!$F$2</f>
        <v>-1.235452175</v>
      </c>
      <c r="G405" s="15">
        <f>pf.step!V403-ProbeData!$G$2</f>
        <v>1.6545064285714284E-2</v>
      </c>
      <c r="I405" s="16">
        <f>pf.step!H403</f>
        <v>4.9999928721956763</v>
      </c>
      <c r="J405" s="6">
        <f>330</f>
        <v>330</v>
      </c>
    </row>
    <row r="406" spans="1:10" x14ac:dyDescent="0.2">
      <c r="B406" s="14">
        <f>pf.step!E404-ProbeData!$B$2</f>
        <v>4.3302731049116119</v>
      </c>
      <c r="C406" s="14">
        <f>pf.step!F404-ProbeData!$C$2</f>
        <v>-2.499872061774397</v>
      </c>
      <c r="D406" s="14">
        <f>pf.step!G404-ProbeData!$D$2</f>
        <v>85.485045000248078</v>
      </c>
      <c r="E406" s="15">
        <f>pf.step!T404-ProbeData!$E$2</f>
        <v>2.0854098214285716E-2</v>
      </c>
      <c r="F406" s="15">
        <f>pf.step!U404-ProbeData!$F$2</f>
        <v>-1.2239741750000002</v>
      </c>
      <c r="G406" s="15">
        <f>pf.step!V404-ProbeData!$G$2</f>
        <v>1.6468064285714287E-2</v>
      </c>
      <c r="I406" s="16">
        <f>pf.step!H404</f>
        <v>5.0000625484448715</v>
      </c>
      <c r="J406" s="6">
        <f>330</f>
        <v>330</v>
      </c>
    </row>
    <row r="407" spans="1:10" x14ac:dyDescent="0.2">
      <c r="B407" s="14">
        <f>pf.step!E405-ProbeData!$B$2</f>
        <v>4.3301759381116085</v>
      </c>
      <c r="C407" s="14">
        <f>pf.step!F405-ProbeData!$C$2</f>
        <v>-2.4999660619743622</v>
      </c>
      <c r="D407" s="14">
        <f>pf.step!G405-ProbeData!$D$2</f>
        <v>90.484896835248094</v>
      </c>
      <c r="E407" s="15">
        <f>pf.step!T405-ProbeData!$E$2</f>
        <v>2.0349098214285714E-2</v>
      </c>
      <c r="F407" s="15">
        <f>pf.step!U405-ProbeData!$F$2</f>
        <v>-1.214756175</v>
      </c>
      <c r="G407" s="15">
        <f>pf.step!V405-ProbeData!$G$2</f>
        <v>1.6346064285714286E-2</v>
      </c>
      <c r="I407" s="16">
        <f>pf.step!H405</f>
        <v>5.0000253965379367</v>
      </c>
      <c r="J407" s="6">
        <f>330</f>
        <v>330</v>
      </c>
    </row>
    <row r="408" spans="1:10" x14ac:dyDescent="0.2">
      <c r="B408" s="14">
        <f>pf.step!E406-ProbeData!$B$2</f>
        <v>4.330212010311584</v>
      </c>
      <c r="C408" s="14">
        <f>pf.step!F406-ProbeData!$C$2</f>
        <v>-2.5000866515743496</v>
      </c>
      <c r="D408" s="14">
        <f>pf.step!G406-ProbeData!$D$2</f>
        <v>95.48501169624808</v>
      </c>
      <c r="E408" s="15">
        <f>pf.step!T406-ProbeData!$E$2</f>
        <v>2.0984098214285714E-2</v>
      </c>
      <c r="F408" s="15">
        <f>pf.step!U406-ProbeData!$F$2</f>
        <v>-1.2052941750000001</v>
      </c>
      <c r="G408" s="15">
        <f>pf.step!V406-ProbeData!$G$2</f>
        <v>1.6142064285714287E-2</v>
      </c>
      <c r="I408" s="16">
        <f>pf.step!H406</f>
        <v>5.000116930595417</v>
      </c>
      <c r="J408" s="6">
        <f>330</f>
        <v>330</v>
      </c>
    </row>
    <row r="409" spans="1:10" x14ac:dyDescent="0.2">
      <c r="B409" s="14">
        <f>pf.step!E407-ProbeData!$B$2</f>
        <v>4.3298894327115818</v>
      </c>
      <c r="C409" s="14">
        <f>pf.step!F407-ProbeData!$C$2</f>
        <v>-2.4997685345077798</v>
      </c>
      <c r="D409" s="14">
        <f>pf.step!G407-ProbeData!$D$2</f>
        <v>100.4849408512481</v>
      </c>
      <c r="E409" s="15">
        <f>pf.step!T407-ProbeData!$E$2</f>
        <v>2.2541098214285713E-2</v>
      </c>
      <c r="F409" s="15">
        <f>pf.step!U407-ProbeData!$F$2</f>
        <v>-1.1932831750000001</v>
      </c>
      <c r="G409" s="15">
        <f>pf.step!V407-ProbeData!$G$2</f>
        <v>1.5939064285714285E-2</v>
      </c>
      <c r="I409" s="16">
        <f>pf.step!H407</f>
        <v>4.9996785122268204</v>
      </c>
      <c r="J409" s="6">
        <f>330</f>
        <v>330</v>
      </c>
    </row>
    <row r="410" spans="1:10" x14ac:dyDescent="0.2">
      <c r="B410" s="14">
        <f>pf.step!E408-ProbeData!$B$2</f>
        <v>4.3300386275116125</v>
      </c>
      <c r="C410" s="14">
        <f>pf.step!F408-ProbeData!$C$2</f>
        <v>-2.4998684265743805</v>
      </c>
      <c r="D410" s="14">
        <f>pf.step!G408-ProbeData!$D$2</f>
        <v>105.48509170824809</v>
      </c>
      <c r="E410" s="15">
        <f>pf.step!T408-ProbeData!$E$2</f>
        <v>2.4656098214285715E-2</v>
      </c>
      <c r="F410" s="15">
        <f>pf.step!U408-ProbeData!$F$2</f>
        <v>-1.1764241750000002</v>
      </c>
      <c r="G410" s="15">
        <f>pf.step!V408-ProbeData!$G$2</f>
        <v>1.5701064285714286E-2</v>
      </c>
      <c r="I410" s="16">
        <f>pf.step!H408</f>
        <v>4.9998576645666741</v>
      </c>
      <c r="J410" s="6">
        <f>330</f>
        <v>330</v>
      </c>
    </row>
    <row r="411" spans="1:10" x14ac:dyDescent="0.2">
      <c r="A411" s="29"/>
      <c r="B411" s="30">
        <f>pf.step!E409-ProbeData!$B$2</f>
        <v>4.3300822951115947</v>
      </c>
      <c r="C411" s="30">
        <f>pf.step!F409-ProbeData!$C$2</f>
        <v>-2.5000492721744081</v>
      </c>
      <c r="D411" s="30">
        <f>pf.step!G409-ProbeData!$D$2</f>
        <v>110.48496375324811</v>
      </c>
      <c r="E411" s="31">
        <f>pf.step!T409-ProbeData!$E$2</f>
        <v>2.7138098214285714E-2</v>
      </c>
      <c r="F411" s="31">
        <f>pf.step!U409-ProbeData!$F$2</f>
        <v>-1.1541951750000001</v>
      </c>
      <c r="G411" s="31">
        <f>pf.step!V409-ProbeData!$G$2</f>
        <v>1.5612064285714286E-2</v>
      </c>
      <c r="H411" s="29"/>
      <c r="I411" s="32">
        <f>pf.step!H409</f>
        <v>4.9999859045540003</v>
      </c>
      <c r="J411" s="33">
        <f>330</f>
        <v>330</v>
      </c>
    </row>
    <row r="412" spans="1:10" x14ac:dyDescent="0.2">
      <c r="A412" s="34"/>
      <c r="B412" s="35">
        <f>pf.step!E410-ProbeData!$B$2</f>
        <v>8.6603146411115972</v>
      </c>
      <c r="C412" s="35">
        <f>pf.step!F410-ProbeData!$C$2</f>
        <v>-4.9997888466623976</v>
      </c>
      <c r="D412" s="35">
        <f>pf.step!G410-ProbeData!$D$2</f>
        <v>110.48480228130808</v>
      </c>
      <c r="E412" s="36">
        <f>pf.step!T410-ProbeData!$E$2</f>
        <v>3.8868098214285718E-2</v>
      </c>
      <c r="F412" s="36">
        <f>pf.step!U410-ProbeData!$F$2</f>
        <v>-1.149438175</v>
      </c>
      <c r="G412" s="36">
        <f>pf.step!V410-ProbeData!$G$2</f>
        <v>1.5020642857142856E-3</v>
      </c>
      <c r="H412" s="34"/>
      <c r="I412" s="37">
        <f>pf.step!H410</f>
        <v>9.9999469095721505</v>
      </c>
      <c r="J412" s="38">
        <f>330</f>
        <v>330</v>
      </c>
    </row>
    <row r="413" spans="1:10" x14ac:dyDescent="0.2">
      <c r="A413" s="29"/>
      <c r="B413" s="30">
        <f>pf.step!E411-ProbeData!$B$2</f>
        <v>8.660270973511615</v>
      </c>
      <c r="C413" s="30">
        <f>pf.step!F411-ProbeData!$C$2</f>
        <v>-5.0001080010623582</v>
      </c>
      <c r="D413" s="30">
        <f>pf.step!G411-ProbeData!$D$2</f>
        <v>105.48493023630806</v>
      </c>
      <c r="E413" s="31">
        <f>pf.step!T411-ProbeData!$E$2</f>
        <v>3.3440098214285716E-2</v>
      </c>
      <c r="F413" s="31">
        <f>pf.step!U411-ProbeData!$F$2</f>
        <v>-1.170782175</v>
      </c>
      <c r="G413" s="31">
        <f>pf.step!V411-ProbeData!$G$2</f>
        <v>-2.6993571428571435E-4</v>
      </c>
      <c r="H413" s="29"/>
      <c r="I413" s="32">
        <f>pf.step!H411</f>
        <v>10.00006866761102</v>
      </c>
      <c r="J413" s="33">
        <f>330</f>
        <v>330</v>
      </c>
    </row>
    <row r="414" spans="1:10" x14ac:dyDescent="0.2">
      <c r="A414" s="29"/>
      <c r="B414" s="30">
        <f>pf.step!E412-ProbeData!$B$2</f>
        <v>8.6601217787116411</v>
      </c>
      <c r="C414" s="30">
        <f>pf.step!F412-ProbeData!$C$2</f>
        <v>-5.0000081089957575</v>
      </c>
      <c r="D414" s="30">
        <f>pf.step!G412-ProbeData!$D$2</f>
        <v>100.48427937930813</v>
      </c>
      <c r="E414" s="31">
        <f>pf.step!T412-ProbeData!$E$2</f>
        <v>2.8709098214285717E-2</v>
      </c>
      <c r="F414" s="31">
        <f>pf.step!U412-ProbeData!$F$2</f>
        <v>-1.185957175</v>
      </c>
      <c r="G414" s="31">
        <f>pf.step!V412-ProbeData!$G$2</f>
        <v>-1.6459357142857146E-3</v>
      </c>
      <c r="H414" s="29"/>
      <c r="I414" s="32">
        <f>pf.step!H412</f>
        <v>9.9998895149966032</v>
      </c>
      <c r="J414" s="33">
        <f>330</f>
        <v>330</v>
      </c>
    </row>
    <row r="415" spans="1:10" x14ac:dyDescent="0.2">
      <c r="A415" s="29"/>
      <c r="B415" s="30">
        <f>pf.step!E413-ProbeData!$B$2</f>
        <v>8.6604443563115865</v>
      </c>
      <c r="C415" s="30">
        <f>pf.step!F413-ProbeData!$C$2</f>
        <v>-4.999826226062396</v>
      </c>
      <c r="D415" s="30">
        <f>pf.step!G413-ProbeData!$D$2</f>
        <v>95.484850224308104</v>
      </c>
      <c r="E415" s="31">
        <f>pf.step!T413-ProbeData!$E$2</f>
        <v>2.5398098214285715E-2</v>
      </c>
      <c r="F415" s="31">
        <f>pf.step!U413-ProbeData!$F$2</f>
        <v>-1.196383175</v>
      </c>
      <c r="G415" s="31">
        <f>pf.step!V413-ProbeData!$G$2</f>
        <v>-2.8719357142857143E-3</v>
      </c>
      <c r="H415" s="29"/>
      <c r="I415" s="32">
        <f>pf.step!H413</f>
        <v>10.000077936675821</v>
      </c>
      <c r="J415" s="33">
        <f>330</f>
        <v>330</v>
      </c>
    </row>
    <row r="416" spans="1:10" x14ac:dyDescent="0.2">
      <c r="A416" s="29"/>
      <c r="B416" s="30">
        <f>pf.step!E414-ProbeData!$B$2</f>
        <v>8.660408284111611</v>
      </c>
      <c r="C416" s="30">
        <f>pf.step!F414-ProbeData!$C$2</f>
        <v>-5.0002056364623968</v>
      </c>
      <c r="D416" s="30">
        <f>pf.step!G414-ProbeData!$D$2</f>
        <v>90.484735363308062</v>
      </c>
      <c r="E416" s="31">
        <f>pf.step!T414-ProbeData!$E$2</f>
        <v>2.3823098214285715E-2</v>
      </c>
      <c r="F416" s="31">
        <f>pf.step!U414-ProbeData!$F$2</f>
        <v>-1.2040951750000002</v>
      </c>
      <c r="G416" s="31">
        <f>pf.step!V414-ProbeData!$G$2</f>
        <v>-3.8919357142857144E-3</v>
      </c>
      <c r="H416" s="29"/>
      <c r="I416" s="32">
        <f>pf.step!H414</f>
        <v>10.00023639992672</v>
      </c>
      <c r="J416" s="33">
        <f>330</f>
        <v>330</v>
      </c>
    </row>
    <row r="417" spans="1:10" x14ac:dyDescent="0.2">
      <c r="A417" s="29"/>
      <c r="B417" s="30">
        <f>pf.step!E415-ProbeData!$B$2</f>
        <v>8.6600054509115694</v>
      </c>
      <c r="C417" s="30">
        <f>pf.step!F415-ProbeData!$C$2</f>
        <v>-5.0001116362624316</v>
      </c>
      <c r="D417" s="30">
        <f>pf.step!G415-ProbeData!$D$2</f>
        <v>85.484883528308046</v>
      </c>
      <c r="E417" s="31">
        <f>pf.step!T415-ProbeData!$E$2</f>
        <v>2.4252098214285714E-2</v>
      </c>
      <c r="F417" s="31">
        <f>pf.step!U415-ProbeData!$F$2</f>
        <v>-1.2112731750000001</v>
      </c>
      <c r="G417" s="31">
        <f>pf.step!V415-ProbeData!$G$2</f>
        <v>-5.6759357142857139E-3</v>
      </c>
      <c r="H417" s="29"/>
      <c r="I417" s="32">
        <f>pf.step!H415</f>
        <v>9.9998405379738475</v>
      </c>
      <c r="J417" s="33">
        <f>330</f>
        <v>330</v>
      </c>
    </row>
    <row r="418" spans="1:10" x14ac:dyDescent="0.2">
      <c r="A418" s="29"/>
      <c r="B418" s="30">
        <f>pf.step!E416-ProbeData!$B$2</f>
        <v>8.6602305263116364</v>
      </c>
      <c r="C418" s="30">
        <f>pf.step!F416-ProbeData!$C$2</f>
        <v>-4.9999484618623455</v>
      </c>
      <c r="D418" s="30">
        <f>pf.step!G416-ProbeData!$D$2</f>
        <v>80.484823592308089</v>
      </c>
      <c r="E418" s="31">
        <f>pf.step!T416-ProbeData!$E$2</f>
        <v>2.6529098214285715E-2</v>
      </c>
      <c r="F418" s="31">
        <f>pf.step!U416-ProbeData!$F$2</f>
        <v>-1.2195561750000001</v>
      </c>
      <c r="G418" s="31">
        <f>pf.step!V416-ProbeData!$G$2</f>
        <v>-8.7039357142857151E-3</v>
      </c>
      <c r="H418" s="29"/>
      <c r="I418" s="32">
        <f>pf.step!H416</f>
        <v>9.9999538694005761</v>
      </c>
      <c r="J418" s="33">
        <f>330</f>
        <v>330</v>
      </c>
    </row>
    <row r="419" spans="1:10" x14ac:dyDescent="0.2">
      <c r="A419" s="29"/>
      <c r="B419" s="30">
        <f>pf.step!E417-ProbeData!$B$2</f>
        <v>8.6604269047115849</v>
      </c>
      <c r="C419" s="30">
        <f>pf.step!F417-ProbeData!$C$2</f>
        <v>-5.0000348076623595</v>
      </c>
      <c r="D419" s="30">
        <f>pf.step!G417-ProbeData!$D$2</f>
        <v>75.484817375308069</v>
      </c>
      <c r="E419" s="31">
        <f>pf.step!T417-ProbeData!$E$2</f>
        <v>2.9122098214285713E-2</v>
      </c>
      <c r="F419" s="31">
        <f>pf.step!U417-ProbeData!$F$2</f>
        <v>-1.232267175</v>
      </c>
      <c r="G419" s="31">
        <f>pf.step!V417-ProbeData!$G$2</f>
        <v>-1.4116935714285715E-2</v>
      </c>
      <c r="H419" s="29"/>
      <c r="I419" s="32">
        <f>pf.step!H417</f>
        <v>10.000167111088066</v>
      </c>
      <c r="J419" s="33">
        <f>330</f>
        <v>330</v>
      </c>
    </row>
    <row r="420" spans="1:10" x14ac:dyDescent="0.2">
      <c r="A420" s="29"/>
      <c r="B420" s="30">
        <f>pf.step!E418-ProbeData!$B$2</f>
        <v>8.6604485291116475</v>
      </c>
      <c r="C420" s="30">
        <f>pf.step!F418-ProbeData!$C$2</f>
        <v>-5.0001208660623888</v>
      </c>
      <c r="D420" s="30">
        <f>pf.step!G418-ProbeData!$D$2</f>
        <v>70.484803484308088</v>
      </c>
      <c r="E420" s="31">
        <f>pf.step!T418-ProbeData!$E$2</f>
        <v>2.9318098214285715E-2</v>
      </c>
      <c r="F420" s="31">
        <f>pf.step!U418-ProbeData!$F$2</f>
        <v>-1.248276175</v>
      </c>
      <c r="G420" s="31">
        <f>pf.step!V418-ProbeData!$G$2</f>
        <v>-2.2282935714285714E-2</v>
      </c>
      <c r="H420" s="29"/>
      <c r="I420" s="32">
        <f>pf.step!H418</f>
        <v>10.000228867412215</v>
      </c>
      <c r="J420" s="33">
        <f>330</f>
        <v>330</v>
      </c>
    </row>
    <row r="421" spans="1:10" x14ac:dyDescent="0.2">
      <c r="A421" s="29"/>
      <c r="B421" s="30">
        <f>pf.step!E419-ProbeData!$B$2</f>
        <v>8.6604741659116371</v>
      </c>
      <c r="C421" s="30">
        <f>pf.step!F419-ProbeData!$C$2</f>
        <v>-4.999894997462377</v>
      </c>
      <c r="D421" s="30">
        <f>pf.step!G419-ProbeData!$D$2</f>
        <v>65.48485922730805</v>
      </c>
      <c r="E421" s="31">
        <f>pf.step!T419-ProbeData!$E$2</f>
        <v>2.5320098214285713E-2</v>
      </c>
      <c r="F421" s="31">
        <f>pf.step!U419-ProbeData!$F$2</f>
        <v>-1.2625411750000002</v>
      </c>
      <c r="G421" s="31">
        <f>pf.step!V419-ProbeData!$G$2</f>
        <v>-3.208593571428571E-2</v>
      </c>
      <c r="H421" s="29"/>
      <c r="I421" s="32">
        <f>pf.step!H419</f>
        <v>10.000138137249513</v>
      </c>
      <c r="J421" s="33">
        <f>330</f>
        <v>330</v>
      </c>
    </row>
    <row r="422" spans="1:10" x14ac:dyDescent="0.2">
      <c r="A422" s="29"/>
      <c r="B422" s="30">
        <f>pf.step!E420-ProbeData!$B$2</f>
        <v>8.6600397643115912</v>
      </c>
      <c r="C422" s="30">
        <f>pf.step!F420-ProbeData!$C$2</f>
        <v>-4.9998653204623906</v>
      </c>
      <c r="D422" s="30">
        <f>pf.step!G420-ProbeData!$D$2</f>
        <v>60.484859300308131</v>
      </c>
      <c r="E422" s="31">
        <f>pf.step!T420-ProbeData!$E$2</f>
        <v>1.8443098214285716E-2</v>
      </c>
      <c r="F422" s="31">
        <f>pf.step!U420-ProbeData!$F$2</f>
        <v>-1.2699271750000001</v>
      </c>
      <c r="G422" s="31">
        <f>pf.step!V420-ProbeData!$G$2</f>
        <v>-4.0027935714285715E-2</v>
      </c>
      <c r="H422" s="29"/>
      <c r="I422" s="32">
        <f>pf.step!H420</f>
        <v>9.9997470939129478</v>
      </c>
      <c r="J422" s="33">
        <f>330</f>
        <v>330</v>
      </c>
    </row>
    <row r="423" spans="1:10" x14ac:dyDescent="0.2">
      <c r="A423" s="19"/>
      <c r="B423" s="20">
        <f>pf.step!E421-ProbeData!$B$2</f>
        <v>8.6604550481116007</v>
      </c>
      <c r="C423" s="20">
        <f>pf.step!F421-ProbeData!$C$2</f>
        <v>-5.0001619582624244</v>
      </c>
      <c r="D423" s="20">
        <f>pf.step!G421-ProbeData!$D$2</f>
        <v>55.484441274308097</v>
      </c>
      <c r="E423" s="21">
        <f>pf.step!T421-ProbeData!$E$2</f>
        <v>1.0831098214285715E-2</v>
      </c>
      <c r="F423" s="21">
        <f>pf.step!U421-ProbeData!$F$2</f>
        <v>-1.2681541750000001</v>
      </c>
      <c r="G423" s="21">
        <f>pf.step!V421-ProbeData!$G$2</f>
        <v>-4.3529935714285713E-2</v>
      </c>
      <c r="H423" s="19"/>
      <c r="I423" s="22">
        <f>pf.step!H421</f>
        <v>10.000255059208062</v>
      </c>
      <c r="J423" s="27">
        <f>330</f>
        <v>330</v>
      </c>
    </row>
    <row r="424" spans="1:10" x14ac:dyDescent="0.2">
      <c r="B424" s="14">
        <f>pf.step!E422-ProbeData!$B$2</f>
        <v>12.990607972111604</v>
      </c>
      <c r="C424" s="14">
        <f>pf.step!F422-ProbeData!$C$2</f>
        <v>-7.500063179217193</v>
      </c>
      <c r="D424" s="14">
        <f>pf.step!G422-ProbeData!$D$2</f>
        <v>55.484783740426906</v>
      </c>
      <c r="E424" s="15">
        <f>pf.step!T422-ProbeData!$E$2</f>
        <v>5.6660982142857138E-3</v>
      </c>
      <c r="F424" s="15">
        <f>pf.step!U422-ProbeData!$F$2</f>
        <v>-1.2110171750000001</v>
      </c>
      <c r="G424" s="15">
        <f>pf.step!V422-ProbeData!$G$2</f>
        <v>-0.14852793571428571</v>
      </c>
      <c r="I424" s="16">
        <f>pf.step!H422</f>
        <v>15.000228104176919</v>
      </c>
      <c r="J424" s="6">
        <f>330</f>
        <v>330</v>
      </c>
    </row>
    <row r="425" spans="1:10" x14ac:dyDescent="0.2">
      <c r="B425" s="14">
        <f>pf.step!E423-ProbeData!$B$2</f>
        <v>12.990192688311652</v>
      </c>
      <c r="C425" s="14">
        <f>pf.step!F423-ProbeData!$C$2</f>
        <v>-7.4997665414171593</v>
      </c>
      <c r="D425" s="14">
        <f>pf.step!G423-ProbeData!$D$2</f>
        <v>60.484701766426838</v>
      </c>
      <c r="E425" s="15">
        <f>pf.step!T423-ProbeData!$E$2</f>
        <v>9.7360982142857145E-3</v>
      </c>
      <c r="F425" s="15">
        <f>pf.step!U423-ProbeData!$F$2</f>
        <v>-1.2161581750000001</v>
      </c>
      <c r="G425" s="15">
        <f>pf.step!V423-ProbeData!$G$2</f>
        <v>-0.14029093571428572</v>
      </c>
      <c r="I425" s="16">
        <f>pf.step!H423</f>
        <v>14.999720139230126</v>
      </c>
      <c r="J425" s="6">
        <f>330</f>
        <v>330</v>
      </c>
    </row>
    <row r="426" spans="1:10" x14ac:dyDescent="0.2">
      <c r="B426" s="14">
        <f>pf.step!E424-ProbeData!$B$2</f>
        <v>12.990627089911584</v>
      </c>
      <c r="C426" s="14">
        <f>pf.step!F424-ProbeData!$C$2</f>
        <v>-7.4997962184172025</v>
      </c>
      <c r="D426" s="14">
        <f>pf.step!G424-ProbeData!$D$2</f>
        <v>65.484701693426871</v>
      </c>
      <c r="E426" s="15">
        <f>pf.step!T424-ProbeData!$E$2</f>
        <v>1.3662098214285715E-2</v>
      </c>
      <c r="F426" s="15">
        <f>pf.step!U424-ProbeData!$F$2</f>
        <v>-1.217598175</v>
      </c>
      <c r="G426" s="15">
        <f>pf.step!V424-ProbeData!$G$2</f>
        <v>-0.11944193571428571</v>
      </c>
      <c r="I426" s="16">
        <f>pf.step!H424</f>
        <v>15.000111183152267</v>
      </c>
      <c r="J426" s="6">
        <f>330</f>
        <v>330</v>
      </c>
    </row>
    <row r="427" spans="1:10" x14ac:dyDescent="0.2">
      <c r="B427" s="14">
        <f>pf.step!E425-ProbeData!$B$2</f>
        <v>12.990601453111651</v>
      </c>
      <c r="C427" s="14">
        <f>pf.step!F425-ProbeData!$C$2</f>
        <v>-7.5000220870171574</v>
      </c>
      <c r="D427" s="14">
        <f>pf.step!G425-ProbeData!$D$2</f>
        <v>70.485145950426897</v>
      </c>
      <c r="E427" s="15">
        <f>pf.step!T425-ProbeData!$E$2</f>
        <v>1.9495098214285717E-2</v>
      </c>
      <c r="F427" s="15">
        <f>pf.step!U425-ProbeData!$F$2</f>
        <v>-1.212364175</v>
      </c>
      <c r="G427" s="15">
        <f>pf.step!V425-ProbeData!$G$2</f>
        <v>-8.8707935714285716E-2</v>
      </c>
      <c r="I427" s="16">
        <f>pf.step!H425</f>
        <v>15.000201912618769</v>
      </c>
      <c r="J427" s="6">
        <f>330</f>
        <v>330</v>
      </c>
    </row>
    <row r="428" spans="1:10" x14ac:dyDescent="0.2">
      <c r="B428" s="14">
        <f>pf.step!E426-ProbeData!$B$2</f>
        <v>12.990579828711589</v>
      </c>
      <c r="C428" s="14">
        <f>pf.step!F426-ProbeData!$C$2</f>
        <v>-7.499936028617185</v>
      </c>
      <c r="D428" s="14">
        <f>pf.step!G426-ProbeData!$D$2</f>
        <v>75.485159841426878</v>
      </c>
      <c r="E428" s="15">
        <f>pf.step!T426-ProbeData!$E$2</f>
        <v>2.4388098214285715E-2</v>
      </c>
      <c r="F428" s="15">
        <f>pf.step!U426-ProbeData!$F$2</f>
        <v>-1.203636175</v>
      </c>
      <c r="G428" s="15">
        <f>pf.step!V426-ProbeData!$G$2</f>
        <v>-6.4670935714285713E-2</v>
      </c>
      <c r="I428" s="16">
        <f>pf.step!H426</f>
        <v>15.000140156661153</v>
      </c>
      <c r="J428" s="6">
        <f>330</f>
        <v>330</v>
      </c>
    </row>
    <row r="429" spans="1:10" x14ac:dyDescent="0.2">
      <c r="B429" s="14">
        <f>pf.step!E427-ProbeData!$B$2</f>
        <v>12.990383450311583</v>
      </c>
      <c r="C429" s="14">
        <f>pf.step!F427-ProbeData!$C$2</f>
        <v>-7.4998496828172279</v>
      </c>
      <c r="D429" s="14">
        <f>pf.step!G427-ProbeData!$D$2</f>
        <v>80.485166058426898</v>
      </c>
      <c r="E429" s="15">
        <f>pf.step!T427-ProbeData!$E$2</f>
        <v>2.4837098214285716E-2</v>
      </c>
      <c r="F429" s="15">
        <f>pf.step!U427-ProbeData!$F$2</f>
        <v>-1.195517175</v>
      </c>
      <c r="G429" s="15">
        <f>pf.step!V427-ProbeData!$G$2</f>
        <v>-5.1855935714285713E-2</v>
      </c>
      <c r="I429" s="16">
        <f>pf.step!H427</f>
        <v>14.99992691485471</v>
      </c>
      <c r="J429" s="6">
        <f>330</f>
        <v>330</v>
      </c>
    </row>
    <row r="430" spans="1:10" x14ac:dyDescent="0.2">
      <c r="B430" s="14">
        <f>pf.step!E428-ProbeData!$B$2</f>
        <v>12.990158374911573</v>
      </c>
      <c r="C430" s="14">
        <f>pf.step!F428-ProbeData!$C$2</f>
        <v>-7.5000128572172002</v>
      </c>
      <c r="D430" s="14">
        <f>pf.step!G428-ProbeData!$D$2</f>
        <v>85.484725994426867</v>
      </c>
      <c r="E430" s="15">
        <f>pf.step!T428-ProbeData!$E$2</f>
        <v>2.4012098214285713E-2</v>
      </c>
      <c r="F430" s="15">
        <f>pf.step!U428-ProbeData!$F$2</f>
        <v>-1.1910731750000001</v>
      </c>
      <c r="G430" s="15">
        <f>pf.step!V428-ProbeData!$G$2</f>
        <v>-4.5154935714285714E-2</v>
      </c>
      <c r="I430" s="16">
        <f>pf.step!H428</f>
        <v>14.999813580965217</v>
      </c>
      <c r="J430" s="6">
        <f>330</f>
        <v>330</v>
      </c>
    </row>
    <row r="431" spans="1:10" x14ac:dyDescent="0.2">
      <c r="B431" s="14">
        <f>pf.step!E429-ProbeData!$B$2</f>
        <v>12.990561208111558</v>
      </c>
      <c r="C431" s="14">
        <f>pf.step!F429-ProbeData!$C$2</f>
        <v>-7.5001068574171654</v>
      </c>
      <c r="D431" s="14">
        <f>pf.step!G429-ProbeData!$D$2</f>
        <v>90.485077829426871</v>
      </c>
      <c r="E431" s="15">
        <f>pf.step!T429-ProbeData!$E$2</f>
        <v>2.4547098214285714E-2</v>
      </c>
      <c r="F431" s="15">
        <f>pf.step!U429-ProbeData!$F$2</f>
        <v>-1.187147175</v>
      </c>
      <c r="G431" s="15">
        <f>pf.step!V429-ProbeData!$G$2</f>
        <v>-4.1467935714285711E-2</v>
      </c>
      <c r="I431" s="16">
        <f>pf.step!H429</f>
        <v>15.000209444350062</v>
      </c>
      <c r="J431" s="6">
        <f>330</f>
        <v>330</v>
      </c>
    </row>
    <row r="432" spans="1:10" x14ac:dyDescent="0.2">
      <c r="B432" s="14">
        <f>pf.step!E430-ProbeData!$B$2</f>
        <v>12.99059728031159</v>
      </c>
      <c r="C432" s="14">
        <f>pf.step!F430-ProbeData!$C$2</f>
        <v>-7.5002274470171528</v>
      </c>
      <c r="D432" s="14">
        <f>pf.step!G430-ProbeData!$D$2</f>
        <v>95.485192690426913</v>
      </c>
      <c r="E432" s="15">
        <f>pf.step!T430-ProbeData!$E$2</f>
        <v>2.7341098214285715E-2</v>
      </c>
      <c r="F432" s="15">
        <f>pf.step!U430-ProbeData!$F$2</f>
        <v>-1.1823581750000001</v>
      </c>
      <c r="G432" s="15">
        <f>pf.step!V430-ProbeData!$G$2</f>
        <v>-3.8715935714285714E-2</v>
      </c>
      <c r="I432" s="16">
        <f>pf.step!H430</f>
        <v>15.000300978854668</v>
      </c>
      <c r="J432" s="6">
        <f>330</f>
        <v>330</v>
      </c>
    </row>
    <row r="433" spans="1:10" x14ac:dyDescent="0.2">
      <c r="B433" s="14">
        <f>pf.step!E431-ProbeData!$B$2</f>
        <v>12.990274702711588</v>
      </c>
      <c r="C433" s="14">
        <f>pf.step!F431-ProbeData!$C$2</f>
        <v>-7.499909329950583</v>
      </c>
      <c r="D433" s="14">
        <f>pf.step!G431-ProbeData!$D$2</f>
        <v>100.48512184542687</v>
      </c>
      <c r="E433" s="15">
        <f>pf.step!T431-ProbeData!$E$2</f>
        <v>3.2224098214285714E-2</v>
      </c>
      <c r="F433" s="15">
        <f>pf.step!U431-ProbeData!$F$2</f>
        <v>-1.1744631750000001</v>
      </c>
      <c r="G433" s="15">
        <f>pf.step!V431-ProbeData!$G$2</f>
        <v>-3.5903935714285712E-2</v>
      </c>
      <c r="I433" s="16">
        <f>pf.step!H431</f>
        <v>14.999862559683287</v>
      </c>
      <c r="J433" s="6">
        <f>330</f>
        <v>330</v>
      </c>
    </row>
    <row r="434" spans="1:10" x14ac:dyDescent="0.2">
      <c r="B434" s="14">
        <f>pf.step!E432-ProbeData!$B$2</f>
        <v>12.990423897511619</v>
      </c>
      <c r="C434" s="14">
        <f>pf.step!F432-ProbeData!$C$2</f>
        <v>-7.5000092220171837</v>
      </c>
      <c r="D434" s="14">
        <f>pf.step!G432-ProbeData!$D$2</f>
        <v>105.48477270242688</v>
      </c>
      <c r="E434" s="15">
        <f>pf.step!T432-ProbeData!$E$2</f>
        <v>3.9151098214285716E-2</v>
      </c>
      <c r="F434" s="15">
        <f>pf.step!U432-ProbeData!$F$2</f>
        <v>-1.1614941750000001</v>
      </c>
      <c r="G434" s="15">
        <f>pf.step!V432-ProbeData!$G$2</f>
        <v>-3.1666935714285714E-2</v>
      </c>
      <c r="I434" s="16">
        <f>pf.step!H432</f>
        <v>15.000041712188128</v>
      </c>
      <c r="J434" s="6">
        <f>330</f>
        <v>330</v>
      </c>
    </row>
    <row r="435" spans="1:10" ht="16" thickBot="1" x14ac:dyDescent="0.25">
      <c r="A435" s="23"/>
      <c r="B435" s="24">
        <f>pf.step!E433-ProbeData!$B$2</f>
        <v>12.990467565111601</v>
      </c>
      <c r="C435" s="24">
        <f>pf.step!F433-ProbeData!$C$2</f>
        <v>-7.5001900676172113</v>
      </c>
      <c r="D435" s="24">
        <f>pf.step!G433-ProbeData!$D$2</f>
        <v>110.48514474742683</v>
      </c>
      <c r="E435" s="25">
        <f>pf.step!T433-ProbeData!$E$2</f>
        <v>4.7313098214285712E-2</v>
      </c>
      <c r="F435" s="25">
        <f>pf.step!U433-ProbeData!$F$2</f>
        <v>-1.142186175</v>
      </c>
      <c r="G435" s="25">
        <f>pf.step!V433-ProbeData!$G$2</f>
        <v>-2.6521935714285714E-2</v>
      </c>
      <c r="H435" s="23"/>
      <c r="I435" s="26">
        <f>pf.step!H433</f>
        <v>15.000169952723882</v>
      </c>
      <c r="J435" s="28">
        <f>330</f>
        <v>330</v>
      </c>
    </row>
    <row r="436" spans="1:10" x14ac:dyDescent="0.2">
      <c r="B436" s="14"/>
      <c r="C436" s="14"/>
      <c r="D436" s="14"/>
      <c r="E436" s="15"/>
      <c r="F436" s="15"/>
      <c r="G436" s="15"/>
    </row>
    <row r="437" spans="1:10" x14ac:dyDescent="0.2">
      <c r="B437" s="14"/>
      <c r="C437" s="14"/>
      <c r="D437" s="14"/>
      <c r="E437" s="15"/>
      <c r="F437" s="15"/>
      <c r="G437" s="15"/>
    </row>
    <row r="438" spans="1:10" x14ac:dyDescent="0.2">
      <c r="B438" s="14"/>
      <c r="C438" s="14"/>
      <c r="D438" s="14"/>
      <c r="E438" s="15"/>
      <c r="F438" s="15"/>
      <c r="G438" s="1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PPUFMS_SENIS_R_20231013_154917_</vt:lpstr>
      <vt:lpstr>Properties</vt:lpstr>
      <vt:lpstr>run R_20231013_154917</vt:lpstr>
      <vt:lpstr>FMSRotPlane.dat</vt:lpstr>
      <vt:lpstr>FMSRotPlane.py</vt:lpstr>
      <vt:lpstr>PPUFMS_SENIS_EMPHATIC.ini</vt:lpstr>
      <vt:lpstr>systemproperties</vt:lpstr>
      <vt:lpstr>pf.step</vt:lpstr>
      <vt:lpstr>ProbeData</vt:lpstr>
      <vt:lpstr>PLOTS</vt:lpstr>
    </vt:vector>
  </TitlesOfParts>
  <Company>Fermi National Accelerator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 Tartaglia</dc:creator>
  <cp:lastModifiedBy>Leo Bellantoni</cp:lastModifiedBy>
  <dcterms:created xsi:type="dcterms:W3CDTF">2023-10-13T22:01:35Z</dcterms:created>
  <dcterms:modified xsi:type="dcterms:W3CDTF">2024-02-02T18:34:36Z</dcterms:modified>
</cp:coreProperties>
</file>