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waste\"/>
    </mc:Choice>
  </mc:AlternateContent>
  <xr:revisionPtr revIDLastSave="0" documentId="8_{0B27767F-BA95-48E9-A6FB-3AADA4B0B976}" xr6:coauthVersionLast="47" xr6:coauthVersionMax="47" xr10:uidLastSave="{00000000-0000-0000-0000-000000000000}"/>
  <bookViews>
    <workbookView xWindow="-120" yWindow="-120" windowWidth="29040" windowHeight="15720" xr2:uid="{B8569BA5-40DA-4262-9BA1-7505AF4FF7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6" i="1" l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P50" i="1"/>
  <c r="Q50" i="1" s="1"/>
  <c r="R50" i="1" s="1"/>
  <c r="S50" i="1" s="1"/>
  <c r="T50" i="1" s="1"/>
  <c r="U50" i="1" s="1"/>
  <c r="V50" i="1" s="1"/>
  <c r="W50" i="1" s="1"/>
  <c r="N50" i="1"/>
  <c r="O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T37" i="1"/>
  <c r="U37" i="1" s="1"/>
  <c r="V37" i="1" s="1"/>
  <c r="W37" i="1" s="1"/>
  <c r="O37" i="1"/>
  <c r="P37" i="1" s="1"/>
  <c r="Q37" i="1" s="1"/>
  <c r="R37" i="1" s="1"/>
  <c r="S37" i="1" s="1"/>
  <c r="N37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S3" i="1"/>
  <c r="T3" i="1" s="1"/>
  <c r="U3" i="1" s="1"/>
  <c r="V3" i="1" s="1"/>
  <c r="W3" i="1" s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<sst xmlns="http://schemas.openxmlformats.org/spreadsheetml/2006/main" count="1060" uniqueCount="86">
  <si>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</si>
  <si>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</si>
  <si>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</si>
  <si>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</si>
  <si>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</si>
  <si>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</si>
  <si>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</si>
  <si>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</si>
  <si>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</si>
  <si>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</si>
  <si>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</si>
  <si>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</si>
  <si>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</si>
  <si>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</si>
  <si>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</si>
  <si>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</si>
  <si>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Waste</t>
  </si>
  <si>
    <t>Service requested</t>
  </si>
  <si>
    <t>CIMS.CAN.BC.Waste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</si>
  <si>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</si>
  <si>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</si>
  <si>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</si>
  <si>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</si>
  <si>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</si>
  <si>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</si>
  <si>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</si>
  <si>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</si>
  <si>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</si>
  <si>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</si>
  <si>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</si>
  <si>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</si>
  <si>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</si>
  <si>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</si>
  <si>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</si>
  <si>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</si>
  <si>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</si>
  <si>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</si>
  <si>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</si>
  <si>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</si>
  <si>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</si>
  <si>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</si>
  <si>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</si>
  <si>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</si>
  <si>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</si>
  <si>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</si>
  <si>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</si>
  <si>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CIMS.CAN.BC.Waste.Sites</t>
  </si>
  <si>
    <t>Sites</t>
  </si>
  <si>
    <t>Fixed Ratio</t>
  </si>
  <si>
    <t>CIMS.CAN.BC.Waste.Sites.Large Sites</t>
  </si>
  <si>
    <t>CIMS.CAN.BC.Waste.Sites.Medium Sites</t>
  </si>
  <si>
    <t>CIMS.CAN.BC.Waste.Sites.Small Sites</t>
  </si>
  <si>
    <t>Small Sites</t>
  </si>
  <si>
    <t>Tech Compete</t>
  </si>
  <si>
    <t>Discount rate_financial</t>
  </si>
  <si>
    <t>%</t>
  </si>
  <si>
    <t>Heterogeneity</t>
  </si>
  <si>
    <t>Small Sites No Control</t>
  </si>
  <si>
    <t>Available</t>
  </si>
  <si>
    <t>Year</t>
  </si>
  <si>
    <t>Unavailable</t>
  </si>
  <si>
    <t>Lifetime</t>
  </si>
  <si>
    <t>Years</t>
  </si>
  <si>
    <t>Market share</t>
  </si>
  <si>
    <t>Output</t>
  </si>
  <si>
    <t>Capital recovery</t>
  </si>
  <si>
    <t>Emissions</t>
  </si>
  <si>
    <t>CH4</t>
  </si>
  <si>
    <t>Process</t>
  </si>
  <si>
    <t>tCH4</t>
  </si>
  <si>
    <t>Small Sites Flaring</t>
  </si>
  <si>
    <t>FCC</t>
  </si>
  <si>
    <t>$</t>
  </si>
  <si>
    <t>FOM</t>
  </si>
  <si>
    <t>GJ</t>
  </si>
  <si>
    <t>CO2</t>
  </si>
  <si>
    <t>tCO2</t>
  </si>
  <si>
    <t>Small Sites Electricity Generation</t>
  </si>
  <si>
    <t>Medium Sites</t>
  </si>
  <si>
    <t>Medium Sites No Control</t>
  </si>
  <si>
    <t>Medium Sites Flaring</t>
  </si>
  <si>
    <t>Medium Sites Electricity Generation</t>
  </si>
  <si>
    <t>Large Sites</t>
  </si>
  <si>
    <t>Large Sites No Control</t>
  </si>
  <si>
    <t>Large Sites Flaring</t>
  </si>
  <si>
    <t>Large Sites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</si>
</sst>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FD50-77F2-41ED-98CE-40E021EFB4B2}">
  <dimension ref="A1:X136"/>
  <sheetViews>
    <sheetView tabSelected="1" workbookViewId="0">
      <selection sqref="A1:X13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21000000*(1.0022)^(M$2-$M$2)*0.13</f>
        <v>2730000</v>
      </c>
      <c r="N3">
        <f>21000000*(1.0022)^(N$2-$M$2)*0.13</f>
        <v>2760162.4230102994</v>
      </c>
      <c r="O3">
        <f>21000000*(1.0022)^(O$2-$M$2)*0.13</f>
        <v>2790658.095750215</v>
      </c>
      <c r="P3">
        <f>21000000*(1.0022)^(P$2-$M$2)*0.11</f>
        <v>2387415.2078036466</v>
      </c>
      <c r="Q3">
        <f>21000000*(1.0022)^(Q$2-$M$2)*0.08</f>
        <v>1755485.5130743794</v>
      </c>
      <c r="R3">
        <f>Q3*(1-0.05)^5</f>
        <v>1358361.2260743617</v>
      </c>
      <c r="S3">
        <f t="shared" ref="S3:W3" si="0">R3*(1-0.05)^5</f>
        <v>1051074.022975469</v>
      </c>
      <c r="T3">
        <f t="shared" si="0"/>
        <v>813301.04287985491</v>
      </c>
      <c r="U3">
        <f t="shared" si="0"/>
        <v>629316.84342930187</v>
      </c>
      <c r="V3">
        <f t="shared" si="0"/>
        <v>486953.37709326588</v>
      </c>
      <c r="W3">
        <f t="shared" si="0"/>
        <v>376795.2406460183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1.0160053775773112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1.0160053775773112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1.1293796930390316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1.1700038420686989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1.0600747731463751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1.1685702999588341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1.2331289910382899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1.1813801723069417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1.1078112969818017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1.0222262033989544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1.0557392141561774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1.0557392141561774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1.1071560569909378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1.3264534365956315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0.80925887171052624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0.90270842821186092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0.85690314279767632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0.83912140951455305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0.84041216516461226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0.84280732149355919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0.64422580551320996</v>
      </c>
      <c r="N29">
        <v>0.64422580551320996</v>
      </c>
      <c r="O29">
        <v>0.64422580551320996</v>
      </c>
      <c r="P29">
        <v>0.64422580551320996</v>
      </c>
      <c r="Q29">
        <v>0.64422580551320996</v>
      </c>
      <c r="R29">
        <v>0.64422580551320996</v>
      </c>
      <c r="S29">
        <v>0.64422580551320996</v>
      </c>
      <c r="T29">
        <v>0.64422580551320996</v>
      </c>
      <c r="U29">
        <v>0.64422580551320996</v>
      </c>
      <c r="V29">
        <v>0.64422580551320996</v>
      </c>
      <c r="W29">
        <v>0.64422580551320996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0.29323165574079202</v>
      </c>
      <c r="N30">
        <v>0.29323165574079202</v>
      </c>
      <c r="O30">
        <v>0.29323165574079202</v>
      </c>
      <c r="P30">
        <v>0.29323165574079202</v>
      </c>
      <c r="Q30">
        <v>0.29323165574079202</v>
      </c>
      <c r="R30">
        <v>0.29323165574079202</v>
      </c>
      <c r="S30">
        <v>0.29323165574079202</v>
      </c>
      <c r="T30">
        <v>0.29323165574079202</v>
      </c>
      <c r="U30">
        <v>0.29323165574079202</v>
      </c>
      <c r="V30">
        <v>0.29323165574079202</v>
      </c>
      <c r="W30">
        <v>0.29323165574079202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6.25425387459983E-2</v>
      </c>
      <c r="N31">
        <v>6.25425387459983E-2</v>
      </c>
      <c r="O31">
        <v>6.25425387459983E-2</v>
      </c>
      <c r="P31">
        <v>6.25425387459983E-2</v>
      </c>
      <c r="Q31">
        <v>6.25425387459983E-2</v>
      </c>
      <c r="R31">
        <v>6.25425387459983E-2</v>
      </c>
      <c r="S31">
        <v>6.25425387459983E-2</v>
      </c>
      <c r="T31">
        <v>6.25425387459983E-2</v>
      </c>
      <c r="U31">
        <v>6.25425387459983E-2</v>
      </c>
      <c r="V31">
        <v>6.25425387459983E-2</v>
      </c>
      <c r="W31">
        <v>6.25425387459983E-2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0.35</v>
      </c>
      <c r="N34">
        <f t="shared" ref="N34:W35" si="1">M34</f>
        <v>0.35</v>
      </c>
      <c r="O34">
        <f t="shared" si="1"/>
        <v>0.35</v>
      </c>
      <c r="P34">
        <f t="shared" si="1"/>
        <v>0.35</v>
      </c>
      <c r="Q34">
        <f t="shared" si="1"/>
        <v>0.35</v>
      </c>
      <c r="R34">
        <f t="shared" si="1"/>
        <v>0.35</v>
      </c>
      <c r="S34">
        <f t="shared" si="1"/>
        <v>0.35</v>
      </c>
      <c r="T34">
        <f t="shared" si="1"/>
        <v>0.35</v>
      </c>
      <c r="U34">
        <f t="shared" si="1"/>
        <v>0.35</v>
      </c>
      <c r="V34">
        <f t="shared" si="1"/>
        <v>0.35</v>
      </c>
      <c r="W34">
        <f t="shared" si="1"/>
        <v>0.35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M35">
        <v>22</v>
      </c>
      <c r="N35">
        <f t="shared" si="1"/>
        <v>22</v>
      </c>
      <c r="O35">
        <f t="shared" si="1"/>
        <v>22</v>
      </c>
      <c r="P35">
        <f t="shared" si="1"/>
        <v>22</v>
      </c>
      <c r="Q35">
        <f t="shared" si="1"/>
        <v>22</v>
      </c>
      <c r="R35">
        <f t="shared" si="1"/>
        <v>22</v>
      </c>
      <c r="S35">
        <f t="shared" si="1"/>
        <v>22</v>
      </c>
      <c r="T35">
        <f t="shared" si="1"/>
        <v>22</v>
      </c>
      <c r="U35">
        <f t="shared" si="1"/>
        <v>22</v>
      </c>
      <c r="V35">
        <f t="shared" si="1"/>
        <v>22</v>
      </c>
      <c r="W35">
        <f t="shared" si="1"/>
        <v>22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58</v>
      </c>
      <c r="L37" t="s">
        <v>59</v>
      </c>
      <c r="M37">
        <v>1995</v>
      </c>
      <c r="N37">
        <f t="shared" ref="N37:W39" si="2">M37</f>
        <v>1995</v>
      </c>
      <c r="O37">
        <f t="shared" si="2"/>
        <v>1995</v>
      </c>
      <c r="P37">
        <f t="shared" si="2"/>
        <v>1995</v>
      </c>
      <c r="Q37">
        <f t="shared" si="2"/>
        <v>1995</v>
      </c>
      <c r="R37">
        <f t="shared" si="2"/>
        <v>1995</v>
      </c>
      <c r="S37">
        <f t="shared" si="2"/>
        <v>1995</v>
      </c>
      <c r="T37">
        <f t="shared" si="2"/>
        <v>1995</v>
      </c>
      <c r="U37">
        <f t="shared" si="2"/>
        <v>1995</v>
      </c>
      <c r="V37">
        <f t="shared" si="2"/>
        <v>1995</v>
      </c>
      <c r="W37">
        <f t="shared" si="2"/>
        <v>1995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60</v>
      </c>
      <c r="L38" t="s">
        <v>59</v>
      </c>
      <c r="M38">
        <v>2101</v>
      </c>
      <c r="N38">
        <f t="shared" si="2"/>
        <v>2101</v>
      </c>
      <c r="O38">
        <f t="shared" si="2"/>
        <v>2101</v>
      </c>
      <c r="P38">
        <f t="shared" si="2"/>
        <v>2101</v>
      </c>
      <c r="Q38">
        <f t="shared" si="2"/>
        <v>2101</v>
      </c>
      <c r="R38">
        <f t="shared" si="2"/>
        <v>2101</v>
      </c>
      <c r="S38">
        <f t="shared" si="2"/>
        <v>2101</v>
      </c>
      <c r="T38">
        <f t="shared" si="2"/>
        <v>2101</v>
      </c>
      <c r="U38">
        <f t="shared" si="2"/>
        <v>2101</v>
      </c>
      <c r="V38">
        <f t="shared" si="2"/>
        <v>2101</v>
      </c>
      <c r="W38">
        <f t="shared" si="2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61</v>
      </c>
      <c r="L39" t="s">
        <v>62</v>
      </c>
      <c r="M39">
        <v>150</v>
      </c>
      <c r="N39">
        <f t="shared" si="2"/>
        <v>150</v>
      </c>
      <c r="O39">
        <f t="shared" si="2"/>
        <v>150</v>
      </c>
      <c r="P39">
        <f t="shared" si="2"/>
        <v>150</v>
      </c>
      <c r="Q39">
        <f t="shared" si="2"/>
        <v>150</v>
      </c>
      <c r="R39">
        <f t="shared" si="2"/>
        <v>150</v>
      </c>
      <c r="S39">
        <f t="shared" si="2"/>
        <v>150</v>
      </c>
      <c r="T39">
        <f t="shared" si="2"/>
        <v>150</v>
      </c>
      <c r="U39">
        <f t="shared" si="2"/>
        <v>150</v>
      </c>
      <c r="V39">
        <f t="shared" si="2"/>
        <v>150</v>
      </c>
      <c r="W39">
        <f t="shared" si="2"/>
        <v>150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63</v>
      </c>
      <c r="L40" t="s">
        <v>55</v>
      </c>
      <c r="M40">
        <v>1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64</v>
      </c>
      <c r="L41" t="s">
        <v>19</v>
      </c>
      <c r="M41">
        <v>1125000</v>
      </c>
      <c r="N41">
        <f t="shared" ref="N41:W43" si="3">M41</f>
        <v>1125000</v>
      </c>
      <c r="O41">
        <f t="shared" si="3"/>
        <v>1125000</v>
      </c>
      <c r="P41">
        <f t="shared" si="3"/>
        <v>1125000</v>
      </c>
      <c r="Q41">
        <f t="shared" si="3"/>
        <v>1125000</v>
      </c>
      <c r="R41">
        <f t="shared" si="3"/>
        <v>1125000</v>
      </c>
      <c r="S41">
        <f t="shared" si="3"/>
        <v>1125000</v>
      </c>
      <c r="T41">
        <f t="shared" si="3"/>
        <v>1125000</v>
      </c>
      <c r="U41">
        <f t="shared" si="3"/>
        <v>1125000</v>
      </c>
      <c r="V41">
        <f t="shared" si="3"/>
        <v>1125000</v>
      </c>
      <c r="W41">
        <f t="shared" si="3"/>
        <v>1125000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65</v>
      </c>
      <c r="L42" t="s">
        <v>62</v>
      </c>
      <c r="M42">
        <v>30</v>
      </c>
      <c r="N42">
        <f t="shared" si="3"/>
        <v>30</v>
      </c>
      <c r="O42">
        <f t="shared" si="3"/>
        <v>30</v>
      </c>
      <c r="P42">
        <f t="shared" si="3"/>
        <v>30</v>
      </c>
      <c r="Q42">
        <f t="shared" si="3"/>
        <v>30</v>
      </c>
      <c r="R42">
        <f t="shared" si="3"/>
        <v>30</v>
      </c>
      <c r="S42">
        <f t="shared" si="3"/>
        <v>30</v>
      </c>
      <c r="T42">
        <f t="shared" si="3"/>
        <v>30</v>
      </c>
      <c r="U42">
        <f t="shared" si="3"/>
        <v>30</v>
      </c>
      <c r="V42">
        <f t="shared" si="3"/>
        <v>30</v>
      </c>
      <c r="W42">
        <f t="shared" si="3"/>
        <v>30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66</v>
      </c>
      <c r="H43" t="s">
        <v>67</v>
      </c>
      <c r="I43" t="s">
        <v>68</v>
      </c>
      <c r="L43" t="s">
        <v>69</v>
      </c>
      <c r="M43">
        <v>3.7999999999999999E-2</v>
      </c>
      <c r="N43">
        <f t="shared" si="3"/>
        <v>3.7999999999999999E-2</v>
      </c>
      <c r="O43">
        <f t="shared" si="3"/>
        <v>3.7999999999999999E-2</v>
      </c>
      <c r="P43">
        <f t="shared" si="3"/>
        <v>3.7999999999999999E-2</v>
      </c>
      <c r="Q43">
        <f t="shared" si="3"/>
        <v>3.7999999999999999E-2</v>
      </c>
      <c r="R43">
        <f t="shared" si="3"/>
        <v>3.7999999999999999E-2</v>
      </c>
      <c r="S43">
        <f t="shared" si="3"/>
        <v>3.7999999999999999E-2</v>
      </c>
      <c r="T43">
        <f t="shared" si="3"/>
        <v>3.7999999999999999E-2</v>
      </c>
      <c r="U43">
        <f t="shared" si="3"/>
        <v>3.7999999999999999E-2</v>
      </c>
      <c r="V43">
        <f t="shared" si="3"/>
        <v>3.7999999999999999E-2</v>
      </c>
      <c r="W43">
        <f t="shared" si="3"/>
        <v>3.7999999999999999E-2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52</v>
      </c>
      <c r="F44" t="s">
        <v>70</v>
      </c>
      <c r="G44" t="s">
        <v>6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52</v>
      </c>
      <c r="F45" t="s">
        <v>70</v>
      </c>
      <c r="G45" t="s">
        <v>58</v>
      </c>
      <c r="L45" t="s">
        <v>59</v>
      </c>
      <c r="M45">
        <v>1995</v>
      </c>
      <c r="N45">
        <f t="shared" ref="N45:W47" si="4">M45</f>
        <v>1995</v>
      </c>
      <c r="O45">
        <f t="shared" si="4"/>
        <v>1995</v>
      </c>
      <c r="P45">
        <f t="shared" si="4"/>
        <v>1995</v>
      </c>
      <c r="Q45">
        <f t="shared" si="4"/>
        <v>1995</v>
      </c>
      <c r="R45">
        <f t="shared" si="4"/>
        <v>1995</v>
      </c>
      <c r="S45">
        <f t="shared" si="4"/>
        <v>1995</v>
      </c>
      <c r="T45">
        <f t="shared" si="4"/>
        <v>1995</v>
      </c>
      <c r="U45">
        <f t="shared" si="4"/>
        <v>1995</v>
      </c>
      <c r="V45">
        <f t="shared" si="4"/>
        <v>1995</v>
      </c>
      <c r="W45">
        <f t="shared" si="4"/>
        <v>1995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52</v>
      </c>
      <c r="F46" t="s">
        <v>70</v>
      </c>
      <c r="G46" t="s">
        <v>60</v>
      </c>
      <c r="L46" t="s">
        <v>59</v>
      </c>
      <c r="M46">
        <v>2101</v>
      </c>
      <c r="N46">
        <f t="shared" si="4"/>
        <v>2101</v>
      </c>
      <c r="O46">
        <f t="shared" si="4"/>
        <v>2101</v>
      </c>
      <c r="P46">
        <f t="shared" si="4"/>
        <v>2101</v>
      </c>
      <c r="Q46">
        <f t="shared" si="4"/>
        <v>2101</v>
      </c>
      <c r="R46">
        <f t="shared" si="4"/>
        <v>2101</v>
      </c>
      <c r="S46">
        <f t="shared" si="4"/>
        <v>2101</v>
      </c>
      <c r="T46">
        <f t="shared" si="4"/>
        <v>2101</v>
      </c>
      <c r="U46">
        <f t="shared" si="4"/>
        <v>2101</v>
      </c>
      <c r="V46">
        <f t="shared" si="4"/>
        <v>2101</v>
      </c>
      <c r="W46">
        <f t="shared" si="4"/>
        <v>2101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52</v>
      </c>
      <c r="F47" t="s">
        <v>70</v>
      </c>
      <c r="G47" t="s">
        <v>61</v>
      </c>
      <c r="L47" t="s">
        <v>62</v>
      </c>
      <c r="M47">
        <v>150</v>
      </c>
      <c r="N47">
        <f t="shared" si="4"/>
        <v>150</v>
      </c>
      <c r="O47">
        <f t="shared" si="4"/>
        <v>150</v>
      </c>
      <c r="P47">
        <f t="shared" si="4"/>
        <v>150</v>
      </c>
      <c r="Q47">
        <f t="shared" si="4"/>
        <v>150</v>
      </c>
      <c r="R47">
        <f t="shared" si="4"/>
        <v>150</v>
      </c>
      <c r="S47">
        <f t="shared" si="4"/>
        <v>150</v>
      </c>
      <c r="T47">
        <f t="shared" si="4"/>
        <v>150</v>
      </c>
      <c r="U47">
        <f t="shared" si="4"/>
        <v>150</v>
      </c>
      <c r="V47">
        <f t="shared" si="4"/>
        <v>150</v>
      </c>
      <c r="W47">
        <f t="shared" si="4"/>
        <v>150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52</v>
      </c>
      <c r="F48" t="s">
        <v>70</v>
      </c>
      <c r="G48" t="s">
        <v>63</v>
      </c>
      <c r="L48" t="s">
        <v>55</v>
      </c>
      <c r="M48">
        <v>0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52</v>
      </c>
      <c r="F49" t="s">
        <v>70</v>
      </c>
      <c r="G49" t="s">
        <v>64</v>
      </c>
      <c r="L49" t="s">
        <v>19</v>
      </c>
      <c r="M49">
        <v>1125000</v>
      </c>
      <c r="N49">
        <f t="shared" ref="N49:W54" si="5">M49</f>
        <v>1125000</v>
      </c>
      <c r="O49">
        <f t="shared" si="5"/>
        <v>1125000</v>
      </c>
      <c r="P49">
        <f t="shared" si="5"/>
        <v>1125000</v>
      </c>
      <c r="Q49">
        <f t="shared" si="5"/>
        <v>1125000</v>
      </c>
      <c r="R49">
        <f t="shared" si="5"/>
        <v>1125000</v>
      </c>
      <c r="S49">
        <f t="shared" si="5"/>
        <v>1125000</v>
      </c>
      <c r="T49">
        <f t="shared" si="5"/>
        <v>1125000</v>
      </c>
      <c r="U49">
        <f t="shared" si="5"/>
        <v>1125000</v>
      </c>
      <c r="V49">
        <f t="shared" si="5"/>
        <v>1125000</v>
      </c>
      <c r="W49">
        <f t="shared" si="5"/>
        <v>1125000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52</v>
      </c>
      <c r="F50" t="s">
        <v>70</v>
      </c>
      <c r="G50" t="s">
        <v>71</v>
      </c>
      <c r="L50" t="s">
        <v>72</v>
      </c>
      <c r="M50">
        <v>3348977.8037383198</v>
      </c>
      <c r="N50">
        <f t="shared" si="5"/>
        <v>3348977.8037383198</v>
      </c>
      <c r="O50">
        <f t="shared" si="5"/>
        <v>3348977.8037383198</v>
      </c>
      <c r="P50">
        <f t="shared" si="5"/>
        <v>3348977.8037383198</v>
      </c>
      <c r="Q50">
        <f t="shared" si="5"/>
        <v>3348977.8037383198</v>
      </c>
      <c r="R50">
        <f t="shared" si="5"/>
        <v>3348977.8037383198</v>
      </c>
      <c r="S50">
        <f t="shared" si="5"/>
        <v>3348977.8037383198</v>
      </c>
      <c r="T50">
        <f t="shared" si="5"/>
        <v>3348977.8037383198</v>
      </c>
      <c r="U50">
        <f t="shared" si="5"/>
        <v>3348977.8037383198</v>
      </c>
      <c r="V50">
        <f t="shared" si="5"/>
        <v>3348977.8037383198</v>
      </c>
      <c r="W50">
        <f t="shared" si="5"/>
        <v>3348977.8037383198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52</v>
      </c>
      <c r="F51" t="s">
        <v>70</v>
      </c>
      <c r="G51" t="s">
        <v>65</v>
      </c>
      <c r="L51" t="s">
        <v>62</v>
      </c>
      <c r="M51">
        <v>30</v>
      </c>
      <c r="N51">
        <f t="shared" si="5"/>
        <v>30</v>
      </c>
      <c r="O51">
        <f t="shared" si="5"/>
        <v>30</v>
      </c>
      <c r="P51">
        <f t="shared" si="5"/>
        <v>30</v>
      </c>
      <c r="Q51">
        <f t="shared" si="5"/>
        <v>30</v>
      </c>
      <c r="R51">
        <f t="shared" si="5"/>
        <v>30</v>
      </c>
      <c r="S51">
        <f t="shared" si="5"/>
        <v>30</v>
      </c>
      <c r="T51">
        <f t="shared" si="5"/>
        <v>30</v>
      </c>
      <c r="U51">
        <f t="shared" si="5"/>
        <v>30</v>
      </c>
      <c r="V51">
        <f t="shared" si="5"/>
        <v>30</v>
      </c>
      <c r="W51">
        <f t="shared" si="5"/>
        <v>30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52</v>
      </c>
      <c r="F52" t="s">
        <v>70</v>
      </c>
      <c r="G52" t="s">
        <v>73</v>
      </c>
      <c r="L52" t="s">
        <v>72</v>
      </c>
      <c r="M52">
        <v>355475.216992523</v>
      </c>
      <c r="N52">
        <f t="shared" si="5"/>
        <v>355475.216992523</v>
      </c>
      <c r="O52">
        <f t="shared" si="5"/>
        <v>355475.216992523</v>
      </c>
      <c r="P52">
        <f t="shared" si="5"/>
        <v>355475.216992523</v>
      </c>
      <c r="Q52">
        <f t="shared" si="5"/>
        <v>355475.216992523</v>
      </c>
      <c r="R52">
        <f t="shared" si="5"/>
        <v>355475.216992523</v>
      </c>
      <c r="S52">
        <f t="shared" si="5"/>
        <v>355475.216992523</v>
      </c>
      <c r="T52">
        <f t="shared" si="5"/>
        <v>355475.216992523</v>
      </c>
      <c r="U52">
        <f t="shared" si="5"/>
        <v>355475.216992523</v>
      </c>
      <c r="V52">
        <f t="shared" si="5"/>
        <v>355475.216992523</v>
      </c>
      <c r="W52">
        <f t="shared" si="5"/>
        <v>355475.216992523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52</v>
      </c>
      <c r="F53" t="s">
        <v>70</v>
      </c>
      <c r="G53" t="s">
        <v>17</v>
      </c>
      <c r="J53" t="s">
        <v>25</v>
      </c>
      <c r="L53" t="s">
        <v>74</v>
      </c>
      <c r="M53">
        <v>0.12773314299999999</v>
      </c>
      <c r="N53">
        <f t="shared" si="5"/>
        <v>0.12773314299999999</v>
      </c>
      <c r="O53">
        <f t="shared" si="5"/>
        <v>0.12773314299999999</v>
      </c>
      <c r="P53">
        <f t="shared" si="5"/>
        <v>0.12773314299999999</v>
      </c>
      <c r="Q53">
        <f t="shared" si="5"/>
        <v>0.12773314299999999</v>
      </c>
      <c r="R53">
        <f t="shared" si="5"/>
        <v>0.12773314299999999</v>
      </c>
      <c r="S53">
        <f t="shared" si="5"/>
        <v>0.12773314299999999</v>
      </c>
      <c r="T53">
        <f t="shared" si="5"/>
        <v>0.12773314299999999</v>
      </c>
      <c r="U53">
        <f t="shared" si="5"/>
        <v>0.12773314299999999</v>
      </c>
      <c r="V53">
        <f t="shared" si="5"/>
        <v>0.12773314299999999</v>
      </c>
      <c r="W53">
        <f t="shared" si="5"/>
        <v>0.12773314299999999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52</v>
      </c>
      <c r="F54" t="s">
        <v>70</v>
      </c>
      <c r="G54" t="s">
        <v>66</v>
      </c>
      <c r="H54" t="s">
        <v>75</v>
      </c>
      <c r="I54" t="s">
        <v>68</v>
      </c>
      <c r="L54" t="s">
        <v>76</v>
      </c>
      <c r="M54">
        <v>0.05</v>
      </c>
      <c r="N54">
        <f t="shared" si="5"/>
        <v>0.05</v>
      </c>
      <c r="O54">
        <f t="shared" si="5"/>
        <v>0.05</v>
      </c>
      <c r="P54">
        <f t="shared" si="5"/>
        <v>0.05</v>
      </c>
      <c r="Q54">
        <f t="shared" si="5"/>
        <v>0.05</v>
      </c>
      <c r="R54">
        <f t="shared" si="5"/>
        <v>0.05</v>
      </c>
      <c r="S54">
        <f t="shared" si="5"/>
        <v>0.05</v>
      </c>
      <c r="T54">
        <f t="shared" si="5"/>
        <v>0.05</v>
      </c>
      <c r="U54">
        <f t="shared" si="5"/>
        <v>0.05</v>
      </c>
      <c r="V54">
        <f t="shared" si="5"/>
        <v>0.05</v>
      </c>
      <c r="W54">
        <f t="shared" si="5"/>
        <v>0.05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52</v>
      </c>
      <c r="F55" t="s">
        <v>77</v>
      </c>
      <c r="G55" t="s">
        <v>6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52</v>
      </c>
      <c r="F56" t="s">
        <v>77</v>
      </c>
      <c r="G56" t="s">
        <v>58</v>
      </c>
      <c r="L56" t="s">
        <v>59</v>
      </c>
      <c r="M56">
        <v>1995</v>
      </c>
      <c r="N56">
        <f t="shared" ref="N56:W58" si="6">M56</f>
        <v>1995</v>
      </c>
      <c r="O56">
        <f t="shared" si="6"/>
        <v>1995</v>
      </c>
      <c r="P56">
        <f t="shared" si="6"/>
        <v>1995</v>
      </c>
      <c r="Q56">
        <f t="shared" si="6"/>
        <v>1995</v>
      </c>
      <c r="R56">
        <f t="shared" si="6"/>
        <v>1995</v>
      </c>
      <c r="S56">
        <f t="shared" si="6"/>
        <v>1995</v>
      </c>
      <c r="T56">
        <f t="shared" si="6"/>
        <v>1995</v>
      </c>
      <c r="U56">
        <f t="shared" si="6"/>
        <v>1995</v>
      </c>
      <c r="V56">
        <f t="shared" si="6"/>
        <v>1995</v>
      </c>
      <c r="W56">
        <f t="shared" si="6"/>
        <v>1995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52</v>
      </c>
      <c r="F57" t="s">
        <v>77</v>
      </c>
      <c r="G57" t="s">
        <v>60</v>
      </c>
      <c r="L57" t="s">
        <v>59</v>
      </c>
      <c r="M57">
        <v>2101</v>
      </c>
      <c r="N57">
        <f t="shared" si="6"/>
        <v>2101</v>
      </c>
      <c r="O57">
        <f t="shared" si="6"/>
        <v>2101</v>
      </c>
      <c r="P57">
        <f t="shared" si="6"/>
        <v>2101</v>
      </c>
      <c r="Q57">
        <f t="shared" si="6"/>
        <v>2101</v>
      </c>
      <c r="R57">
        <f t="shared" si="6"/>
        <v>2101</v>
      </c>
      <c r="S57">
        <f t="shared" si="6"/>
        <v>2101</v>
      </c>
      <c r="T57">
        <f t="shared" si="6"/>
        <v>2101</v>
      </c>
      <c r="U57">
        <f t="shared" si="6"/>
        <v>2101</v>
      </c>
      <c r="V57">
        <f t="shared" si="6"/>
        <v>2101</v>
      </c>
      <c r="W57">
        <f t="shared" si="6"/>
        <v>2101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52</v>
      </c>
      <c r="F58" t="s">
        <v>77</v>
      </c>
      <c r="G58" t="s">
        <v>61</v>
      </c>
      <c r="L58" t="s">
        <v>62</v>
      </c>
      <c r="M58">
        <v>150</v>
      </c>
      <c r="N58">
        <f t="shared" si="6"/>
        <v>150</v>
      </c>
      <c r="O58">
        <f t="shared" si="6"/>
        <v>150</v>
      </c>
      <c r="P58">
        <f t="shared" si="6"/>
        <v>150</v>
      </c>
      <c r="Q58">
        <f t="shared" si="6"/>
        <v>150</v>
      </c>
      <c r="R58">
        <f t="shared" si="6"/>
        <v>150</v>
      </c>
      <c r="S58">
        <f t="shared" si="6"/>
        <v>150</v>
      </c>
      <c r="T58">
        <f t="shared" si="6"/>
        <v>150</v>
      </c>
      <c r="U58">
        <f t="shared" si="6"/>
        <v>150</v>
      </c>
      <c r="V58">
        <f t="shared" si="6"/>
        <v>150</v>
      </c>
      <c r="W58">
        <f t="shared" si="6"/>
        <v>150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52</v>
      </c>
      <c r="F59" t="s">
        <v>77</v>
      </c>
      <c r="G59" t="s">
        <v>63</v>
      </c>
      <c r="L59" t="s">
        <v>55</v>
      </c>
      <c r="M59">
        <v>0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52</v>
      </c>
      <c r="F60" t="s">
        <v>77</v>
      </c>
      <c r="G60" t="s">
        <v>64</v>
      </c>
      <c r="L60" t="s">
        <v>19</v>
      </c>
      <c r="M60">
        <v>1125000</v>
      </c>
      <c r="N60">
        <f t="shared" ref="N60:W66" si="7">M60</f>
        <v>1125000</v>
      </c>
      <c r="O60">
        <f t="shared" si="7"/>
        <v>1125000</v>
      </c>
      <c r="P60">
        <f t="shared" si="7"/>
        <v>1125000</v>
      </c>
      <c r="Q60">
        <f t="shared" si="7"/>
        <v>1125000</v>
      </c>
      <c r="R60">
        <f t="shared" si="7"/>
        <v>1125000</v>
      </c>
      <c r="S60">
        <f t="shared" si="7"/>
        <v>1125000</v>
      </c>
      <c r="T60">
        <f t="shared" si="7"/>
        <v>1125000</v>
      </c>
      <c r="U60">
        <f t="shared" si="7"/>
        <v>1125000</v>
      </c>
      <c r="V60">
        <f t="shared" si="7"/>
        <v>1125000</v>
      </c>
      <c r="W60">
        <f t="shared" si="7"/>
        <v>1125000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52</v>
      </c>
      <c r="F61" t="s">
        <v>77</v>
      </c>
      <c r="G61" t="s">
        <v>71</v>
      </c>
      <c r="L61" t="s">
        <v>72</v>
      </c>
      <c r="M61">
        <v>7413021.34579439</v>
      </c>
      <c r="N61">
        <f t="shared" si="7"/>
        <v>7413021.34579439</v>
      </c>
      <c r="O61">
        <f t="shared" si="7"/>
        <v>7413021.34579439</v>
      </c>
      <c r="P61">
        <f t="shared" si="7"/>
        <v>7413021.34579439</v>
      </c>
      <c r="Q61">
        <f t="shared" si="7"/>
        <v>7413021.34579439</v>
      </c>
      <c r="R61">
        <f t="shared" si="7"/>
        <v>7413021.34579439</v>
      </c>
      <c r="S61">
        <f t="shared" si="7"/>
        <v>7413021.34579439</v>
      </c>
      <c r="T61">
        <f t="shared" si="7"/>
        <v>7413021.34579439</v>
      </c>
      <c r="U61">
        <f t="shared" si="7"/>
        <v>7413021.34579439</v>
      </c>
      <c r="V61">
        <f t="shared" si="7"/>
        <v>7413021.34579439</v>
      </c>
      <c r="W61">
        <f t="shared" si="7"/>
        <v>7413021.34579439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52</v>
      </c>
      <c r="F62" t="s">
        <v>77</v>
      </c>
      <c r="G62" t="s">
        <v>65</v>
      </c>
      <c r="L62" t="s">
        <v>62</v>
      </c>
      <c r="M62">
        <v>30</v>
      </c>
      <c r="N62">
        <f t="shared" si="7"/>
        <v>30</v>
      </c>
      <c r="O62">
        <f t="shared" si="7"/>
        <v>30</v>
      </c>
      <c r="P62">
        <f t="shared" si="7"/>
        <v>30</v>
      </c>
      <c r="Q62">
        <f t="shared" si="7"/>
        <v>30</v>
      </c>
      <c r="R62">
        <f t="shared" si="7"/>
        <v>30</v>
      </c>
      <c r="S62">
        <f t="shared" si="7"/>
        <v>30</v>
      </c>
      <c r="T62">
        <f t="shared" si="7"/>
        <v>30</v>
      </c>
      <c r="U62">
        <f t="shared" si="7"/>
        <v>30</v>
      </c>
      <c r="V62">
        <f t="shared" si="7"/>
        <v>30</v>
      </c>
      <c r="W62">
        <f t="shared" si="7"/>
        <v>30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52</v>
      </c>
      <c r="F63" t="s">
        <v>77</v>
      </c>
      <c r="G63" t="s">
        <v>73</v>
      </c>
      <c r="L63" t="s">
        <v>72</v>
      </c>
      <c r="M63">
        <v>608009.841121495</v>
      </c>
      <c r="N63">
        <f t="shared" si="7"/>
        <v>608009.841121495</v>
      </c>
      <c r="O63">
        <f t="shared" si="7"/>
        <v>608009.841121495</v>
      </c>
      <c r="P63">
        <f t="shared" si="7"/>
        <v>608009.841121495</v>
      </c>
      <c r="Q63">
        <f t="shared" si="7"/>
        <v>608009.841121495</v>
      </c>
      <c r="R63">
        <f t="shared" si="7"/>
        <v>608009.841121495</v>
      </c>
      <c r="S63">
        <f t="shared" si="7"/>
        <v>608009.841121495</v>
      </c>
      <c r="T63">
        <f t="shared" si="7"/>
        <v>608009.841121495</v>
      </c>
      <c r="U63">
        <f t="shared" si="7"/>
        <v>608009.841121495</v>
      </c>
      <c r="V63">
        <f t="shared" si="7"/>
        <v>608009.841121495</v>
      </c>
      <c r="W63">
        <f t="shared" si="7"/>
        <v>608009.841121495</v>
      </c>
    </row>
    <row r="64" spans="1:23" x14ac:dyDescent="0.25">
      <c r="A64" t="s">
        <v>51</v>
      </c>
      <c r="B64" t="s">
        <v>5</v>
      </c>
      <c r="C64" t="s">
        <v>15</v>
      </c>
      <c r="D64" t="s">
        <v>16</v>
      </c>
      <c r="E64" t="s">
        <v>52</v>
      </c>
      <c r="F64" t="s">
        <v>77</v>
      </c>
      <c r="G64" t="s">
        <v>17</v>
      </c>
      <c r="J64" t="s">
        <v>25</v>
      </c>
      <c r="L64" t="s">
        <v>74</v>
      </c>
      <c r="M64">
        <v>0.12773314299999999</v>
      </c>
      <c r="N64">
        <f t="shared" si="7"/>
        <v>0.12773314299999999</v>
      </c>
      <c r="O64">
        <f t="shared" si="7"/>
        <v>0.12773314299999999</v>
      </c>
      <c r="P64">
        <f t="shared" si="7"/>
        <v>0.12773314299999999</v>
      </c>
      <c r="Q64">
        <f t="shared" si="7"/>
        <v>0.12773314299999999</v>
      </c>
      <c r="R64">
        <f t="shared" si="7"/>
        <v>0.12773314299999999</v>
      </c>
      <c r="S64">
        <f t="shared" si="7"/>
        <v>0.12773314299999999</v>
      </c>
      <c r="T64">
        <f t="shared" si="7"/>
        <v>0.12773314299999999</v>
      </c>
      <c r="U64">
        <f t="shared" si="7"/>
        <v>0.12773314299999999</v>
      </c>
      <c r="V64">
        <f t="shared" si="7"/>
        <v>0.12773314299999999</v>
      </c>
      <c r="W64">
        <f t="shared" si="7"/>
        <v>0.12773314299999999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52</v>
      </c>
      <c r="F65" t="s">
        <v>77</v>
      </c>
      <c r="G65" t="s">
        <v>17</v>
      </c>
      <c r="J65" t="s">
        <v>30</v>
      </c>
      <c r="L65" t="s">
        <v>74</v>
      </c>
      <c r="M65">
        <v>-3.8319943000000002E-2</v>
      </c>
      <c r="N65">
        <f t="shared" si="7"/>
        <v>-3.8319943000000002E-2</v>
      </c>
      <c r="O65">
        <f t="shared" si="7"/>
        <v>-3.8319943000000002E-2</v>
      </c>
      <c r="P65">
        <f t="shared" si="7"/>
        <v>-3.8319943000000002E-2</v>
      </c>
      <c r="Q65">
        <f t="shared" si="7"/>
        <v>-3.8319943000000002E-2</v>
      </c>
      <c r="R65">
        <f t="shared" si="7"/>
        <v>-3.8319943000000002E-2</v>
      </c>
      <c r="S65">
        <f t="shared" si="7"/>
        <v>-3.8319943000000002E-2</v>
      </c>
      <c r="T65">
        <f t="shared" si="7"/>
        <v>-3.8319943000000002E-2</v>
      </c>
      <c r="U65">
        <f t="shared" si="7"/>
        <v>-3.8319943000000002E-2</v>
      </c>
      <c r="V65">
        <f t="shared" si="7"/>
        <v>-3.8319943000000002E-2</v>
      </c>
      <c r="W65">
        <f t="shared" si="7"/>
        <v>-3.8319943000000002E-2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52</v>
      </c>
      <c r="F66" t="s">
        <v>77</v>
      </c>
      <c r="G66" t="s">
        <v>66</v>
      </c>
      <c r="H66" t="s">
        <v>75</v>
      </c>
      <c r="I66" t="s">
        <v>68</v>
      </c>
      <c r="L66" t="s">
        <v>76</v>
      </c>
      <c r="M66">
        <v>0.05</v>
      </c>
      <c r="N66">
        <f t="shared" si="7"/>
        <v>0.05</v>
      </c>
      <c r="O66">
        <f t="shared" si="7"/>
        <v>0.05</v>
      </c>
      <c r="P66">
        <f t="shared" si="7"/>
        <v>0.05</v>
      </c>
      <c r="Q66">
        <f t="shared" si="7"/>
        <v>0.05</v>
      </c>
      <c r="R66">
        <f t="shared" si="7"/>
        <v>0.05</v>
      </c>
      <c r="S66">
        <f t="shared" si="7"/>
        <v>0.05</v>
      </c>
      <c r="T66">
        <f t="shared" si="7"/>
        <v>0.05</v>
      </c>
      <c r="U66">
        <f t="shared" si="7"/>
        <v>0.05</v>
      </c>
      <c r="V66">
        <f t="shared" si="7"/>
        <v>0.05</v>
      </c>
      <c r="W66">
        <f t="shared" si="7"/>
        <v>0.05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78</v>
      </c>
      <c r="G67" t="s">
        <v>20</v>
      </c>
      <c r="L67" t="s">
        <v>19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78</v>
      </c>
      <c r="G68" t="s">
        <v>21</v>
      </c>
      <c r="H68" t="s">
        <v>53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78</v>
      </c>
      <c r="G69" t="s">
        <v>54</v>
      </c>
      <c r="L69" t="s">
        <v>55</v>
      </c>
      <c r="M69">
        <v>0.35</v>
      </c>
      <c r="N69">
        <f t="shared" ref="N69:W70" si="8">M69</f>
        <v>0.35</v>
      </c>
      <c r="O69">
        <f t="shared" si="8"/>
        <v>0.35</v>
      </c>
      <c r="P69">
        <f t="shared" si="8"/>
        <v>0.35</v>
      </c>
      <c r="Q69">
        <f t="shared" si="8"/>
        <v>0.35</v>
      </c>
      <c r="R69">
        <f t="shared" si="8"/>
        <v>0.35</v>
      </c>
      <c r="S69">
        <f t="shared" si="8"/>
        <v>0.35</v>
      </c>
      <c r="T69">
        <f t="shared" si="8"/>
        <v>0.35</v>
      </c>
      <c r="U69">
        <f t="shared" si="8"/>
        <v>0.35</v>
      </c>
      <c r="V69">
        <f t="shared" si="8"/>
        <v>0.35</v>
      </c>
      <c r="W69">
        <f t="shared" si="8"/>
        <v>0.35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78</v>
      </c>
      <c r="G70" t="s">
        <v>56</v>
      </c>
      <c r="M70">
        <v>22</v>
      </c>
      <c r="N70">
        <f t="shared" si="8"/>
        <v>22</v>
      </c>
      <c r="O70">
        <f t="shared" si="8"/>
        <v>22</v>
      </c>
      <c r="P70">
        <f t="shared" si="8"/>
        <v>22</v>
      </c>
      <c r="Q70">
        <f t="shared" si="8"/>
        <v>22</v>
      </c>
      <c r="R70">
        <f t="shared" si="8"/>
        <v>22</v>
      </c>
      <c r="S70">
        <f t="shared" si="8"/>
        <v>22</v>
      </c>
      <c r="T70">
        <f t="shared" si="8"/>
        <v>22</v>
      </c>
      <c r="U70">
        <f t="shared" si="8"/>
        <v>22</v>
      </c>
      <c r="V70">
        <f t="shared" si="8"/>
        <v>22</v>
      </c>
      <c r="W70">
        <f t="shared" si="8"/>
        <v>22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78</v>
      </c>
      <c r="F71" t="s">
        <v>79</v>
      </c>
      <c r="G71" t="s">
        <v>6</v>
      </c>
    </row>
    <row r="72" spans="1:23" x14ac:dyDescent="0.25">
      <c r="A72" t="s">
        <v>50</v>
      </c>
      <c r="B72" t="s">
        <v>5</v>
      </c>
      <c r="C72" t="s">
        <v>15</v>
      </c>
      <c r="D72" t="s">
        <v>16</v>
      </c>
      <c r="E72" t="s">
        <v>78</v>
      </c>
      <c r="F72" t="s">
        <v>79</v>
      </c>
      <c r="G72" t="s">
        <v>58</v>
      </c>
      <c r="L72" t="s">
        <v>59</v>
      </c>
      <c r="M72">
        <v>1995</v>
      </c>
      <c r="N72">
        <f t="shared" ref="N72:W74" si="9">M72</f>
        <v>1995</v>
      </c>
      <c r="O72">
        <f t="shared" si="9"/>
        <v>1995</v>
      </c>
      <c r="P72">
        <f t="shared" si="9"/>
        <v>1995</v>
      </c>
      <c r="Q72">
        <f t="shared" si="9"/>
        <v>1995</v>
      </c>
      <c r="R72">
        <f t="shared" si="9"/>
        <v>1995</v>
      </c>
      <c r="S72">
        <f t="shared" si="9"/>
        <v>1995</v>
      </c>
      <c r="T72">
        <f t="shared" si="9"/>
        <v>1995</v>
      </c>
      <c r="U72">
        <f t="shared" si="9"/>
        <v>1995</v>
      </c>
      <c r="V72">
        <f t="shared" si="9"/>
        <v>1995</v>
      </c>
      <c r="W72">
        <f t="shared" si="9"/>
        <v>1995</v>
      </c>
    </row>
    <row r="73" spans="1:23" x14ac:dyDescent="0.25">
      <c r="A73" t="s">
        <v>50</v>
      </c>
      <c r="B73" t="s">
        <v>5</v>
      </c>
      <c r="C73" t="s">
        <v>15</v>
      </c>
      <c r="D73" t="s">
        <v>16</v>
      </c>
      <c r="E73" t="s">
        <v>78</v>
      </c>
      <c r="F73" t="s">
        <v>79</v>
      </c>
      <c r="G73" t="s">
        <v>60</v>
      </c>
      <c r="L73" t="s">
        <v>59</v>
      </c>
      <c r="M73">
        <v>2101</v>
      </c>
      <c r="N73">
        <f t="shared" si="9"/>
        <v>2101</v>
      </c>
      <c r="O73">
        <f t="shared" si="9"/>
        <v>2101</v>
      </c>
      <c r="P73">
        <f t="shared" si="9"/>
        <v>2101</v>
      </c>
      <c r="Q73">
        <f t="shared" si="9"/>
        <v>2101</v>
      </c>
      <c r="R73">
        <f t="shared" si="9"/>
        <v>2101</v>
      </c>
      <c r="S73">
        <f t="shared" si="9"/>
        <v>2101</v>
      </c>
      <c r="T73">
        <f t="shared" si="9"/>
        <v>2101</v>
      </c>
      <c r="U73">
        <f t="shared" si="9"/>
        <v>2101</v>
      </c>
      <c r="V73">
        <f t="shared" si="9"/>
        <v>2101</v>
      </c>
      <c r="W73">
        <f t="shared" si="9"/>
        <v>2101</v>
      </c>
    </row>
    <row r="74" spans="1:23" x14ac:dyDescent="0.25">
      <c r="A74" t="s">
        <v>50</v>
      </c>
      <c r="B74" t="s">
        <v>5</v>
      </c>
      <c r="C74" t="s">
        <v>15</v>
      </c>
      <c r="D74" t="s">
        <v>16</v>
      </c>
      <c r="E74" t="s">
        <v>78</v>
      </c>
      <c r="F74" t="s">
        <v>79</v>
      </c>
      <c r="G74" t="s">
        <v>61</v>
      </c>
      <c r="L74" t="s">
        <v>62</v>
      </c>
      <c r="M74">
        <v>150</v>
      </c>
      <c r="N74">
        <f t="shared" si="9"/>
        <v>150</v>
      </c>
      <c r="O74">
        <f t="shared" si="9"/>
        <v>150</v>
      </c>
      <c r="P74">
        <f t="shared" si="9"/>
        <v>150</v>
      </c>
      <c r="Q74">
        <f t="shared" si="9"/>
        <v>150</v>
      </c>
      <c r="R74">
        <f t="shared" si="9"/>
        <v>150</v>
      </c>
      <c r="S74">
        <f t="shared" si="9"/>
        <v>150</v>
      </c>
      <c r="T74">
        <f t="shared" si="9"/>
        <v>150</v>
      </c>
      <c r="U74">
        <f t="shared" si="9"/>
        <v>150</v>
      </c>
      <c r="V74">
        <f t="shared" si="9"/>
        <v>150</v>
      </c>
      <c r="W74">
        <f t="shared" si="9"/>
        <v>150</v>
      </c>
    </row>
    <row r="75" spans="1:23" x14ac:dyDescent="0.25">
      <c r="A75" t="s">
        <v>50</v>
      </c>
      <c r="B75" t="s">
        <v>5</v>
      </c>
      <c r="C75" t="s">
        <v>15</v>
      </c>
      <c r="D75" t="s">
        <v>16</v>
      </c>
      <c r="E75" t="s">
        <v>78</v>
      </c>
      <c r="F75" t="s">
        <v>79</v>
      </c>
      <c r="G75" t="s">
        <v>63</v>
      </c>
      <c r="L75" t="s">
        <v>55</v>
      </c>
      <c r="M75">
        <v>1</v>
      </c>
    </row>
    <row r="76" spans="1:23" x14ac:dyDescent="0.25">
      <c r="A76" t="s">
        <v>50</v>
      </c>
      <c r="B76" t="s">
        <v>5</v>
      </c>
      <c r="C76" t="s">
        <v>15</v>
      </c>
      <c r="D76" t="s">
        <v>16</v>
      </c>
      <c r="E76" t="s">
        <v>78</v>
      </c>
      <c r="F76" t="s">
        <v>79</v>
      </c>
      <c r="G76" t="s">
        <v>64</v>
      </c>
      <c r="L76" t="s">
        <v>19</v>
      </c>
      <c r="M76">
        <v>3500000</v>
      </c>
      <c r="N76">
        <f t="shared" ref="N76:W78" si="10">M76</f>
        <v>3500000</v>
      </c>
      <c r="O76">
        <f t="shared" si="10"/>
        <v>3500000</v>
      </c>
      <c r="P76">
        <f t="shared" si="10"/>
        <v>3500000</v>
      </c>
      <c r="Q76">
        <f t="shared" si="10"/>
        <v>3500000</v>
      </c>
      <c r="R76">
        <f t="shared" si="10"/>
        <v>3500000</v>
      </c>
      <c r="S76">
        <f t="shared" si="10"/>
        <v>3500000</v>
      </c>
      <c r="T76">
        <f t="shared" si="10"/>
        <v>3500000</v>
      </c>
      <c r="U76">
        <f t="shared" si="10"/>
        <v>3500000</v>
      </c>
      <c r="V76">
        <f t="shared" si="10"/>
        <v>3500000</v>
      </c>
      <c r="W76">
        <f t="shared" si="10"/>
        <v>3500000</v>
      </c>
    </row>
    <row r="77" spans="1:23" x14ac:dyDescent="0.25">
      <c r="A77" t="s">
        <v>50</v>
      </c>
      <c r="B77" t="s">
        <v>5</v>
      </c>
      <c r="C77" t="s">
        <v>15</v>
      </c>
      <c r="D77" t="s">
        <v>16</v>
      </c>
      <c r="E77" t="s">
        <v>78</v>
      </c>
      <c r="F77" t="s">
        <v>79</v>
      </c>
      <c r="G77" t="s">
        <v>65</v>
      </c>
      <c r="L77" t="s">
        <v>62</v>
      </c>
      <c r="M77">
        <v>30</v>
      </c>
      <c r="N77">
        <f t="shared" si="10"/>
        <v>30</v>
      </c>
      <c r="O77">
        <f t="shared" si="10"/>
        <v>30</v>
      </c>
      <c r="P77">
        <f t="shared" si="10"/>
        <v>30</v>
      </c>
      <c r="Q77">
        <f t="shared" si="10"/>
        <v>30</v>
      </c>
      <c r="R77">
        <f t="shared" si="10"/>
        <v>30</v>
      </c>
      <c r="S77">
        <f t="shared" si="10"/>
        <v>30</v>
      </c>
      <c r="T77">
        <f t="shared" si="10"/>
        <v>30</v>
      </c>
      <c r="U77">
        <f t="shared" si="10"/>
        <v>30</v>
      </c>
      <c r="V77">
        <f t="shared" si="10"/>
        <v>30</v>
      </c>
      <c r="W77">
        <f t="shared" si="10"/>
        <v>30</v>
      </c>
    </row>
    <row r="78" spans="1:23" x14ac:dyDescent="0.25">
      <c r="A78" t="s">
        <v>50</v>
      </c>
      <c r="B78" t="s">
        <v>5</v>
      </c>
      <c r="C78" t="s">
        <v>15</v>
      </c>
      <c r="D78" t="s">
        <v>16</v>
      </c>
      <c r="E78" t="s">
        <v>78</v>
      </c>
      <c r="F78" t="s">
        <v>79</v>
      </c>
      <c r="G78" t="s">
        <v>66</v>
      </c>
      <c r="H78" t="s">
        <v>67</v>
      </c>
      <c r="I78" t="s">
        <v>68</v>
      </c>
      <c r="L78" t="s">
        <v>69</v>
      </c>
      <c r="M78">
        <v>3.7999999999999999E-2</v>
      </c>
      <c r="N78">
        <f t="shared" si="10"/>
        <v>3.7999999999999999E-2</v>
      </c>
      <c r="O78">
        <f t="shared" si="10"/>
        <v>3.7999999999999999E-2</v>
      </c>
      <c r="P78">
        <f t="shared" si="10"/>
        <v>3.7999999999999999E-2</v>
      </c>
      <c r="Q78">
        <f t="shared" si="10"/>
        <v>3.7999999999999999E-2</v>
      </c>
      <c r="R78">
        <f t="shared" si="10"/>
        <v>3.7999999999999999E-2</v>
      </c>
      <c r="S78">
        <f t="shared" si="10"/>
        <v>3.7999999999999999E-2</v>
      </c>
      <c r="T78">
        <f t="shared" si="10"/>
        <v>3.7999999999999999E-2</v>
      </c>
      <c r="U78">
        <f t="shared" si="10"/>
        <v>3.7999999999999999E-2</v>
      </c>
      <c r="V78">
        <f t="shared" si="10"/>
        <v>3.7999999999999999E-2</v>
      </c>
      <c r="W78">
        <f t="shared" si="10"/>
        <v>3.7999999999999999E-2</v>
      </c>
    </row>
    <row r="79" spans="1:23" x14ac:dyDescent="0.25">
      <c r="A79" t="s">
        <v>50</v>
      </c>
      <c r="B79" t="s">
        <v>5</v>
      </c>
      <c r="C79" t="s">
        <v>15</v>
      </c>
      <c r="D79" t="s">
        <v>16</v>
      </c>
      <c r="E79" t="s">
        <v>78</v>
      </c>
      <c r="F79" t="s">
        <v>80</v>
      </c>
      <c r="G79" t="s">
        <v>6</v>
      </c>
    </row>
    <row r="80" spans="1:23" x14ac:dyDescent="0.25">
      <c r="A80" t="s">
        <v>50</v>
      </c>
      <c r="B80" t="s">
        <v>5</v>
      </c>
      <c r="C80" t="s">
        <v>15</v>
      </c>
      <c r="D80" t="s">
        <v>16</v>
      </c>
      <c r="E80" t="s">
        <v>78</v>
      </c>
      <c r="F80" t="s">
        <v>80</v>
      </c>
      <c r="G80" t="s">
        <v>58</v>
      </c>
      <c r="L80" t="s">
        <v>59</v>
      </c>
      <c r="M80">
        <v>1995</v>
      </c>
      <c r="N80">
        <f t="shared" ref="N80:W82" si="11">M80</f>
        <v>1995</v>
      </c>
      <c r="O80">
        <f t="shared" si="11"/>
        <v>1995</v>
      </c>
      <c r="P80">
        <f t="shared" si="11"/>
        <v>1995</v>
      </c>
      <c r="Q80">
        <f t="shared" si="11"/>
        <v>1995</v>
      </c>
      <c r="R80">
        <f t="shared" si="11"/>
        <v>1995</v>
      </c>
      <c r="S80">
        <f t="shared" si="11"/>
        <v>1995</v>
      </c>
      <c r="T80">
        <f t="shared" si="11"/>
        <v>1995</v>
      </c>
      <c r="U80">
        <f t="shared" si="11"/>
        <v>1995</v>
      </c>
      <c r="V80">
        <f t="shared" si="11"/>
        <v>1995</v>
      </c>
      <c r="W80">
        <f t="shared" si="11"/>
        <v>1995</v>
      </c>
    </row>
    <row r="81" spans="1:23" x14ac:dyDescent="0.25">
      <c r="A81" t="s">
        <v>50</v>
      </c>
      <c r="B81" t="s">
        <v>5</v>
      </c>
      <c r="C81" t="s">
        <v>15</v>
      </c>
      <c r="D81" t="s">
        <v>16</v>
      </c>
      <c r="E81" t="s">
        <v>78</v>
      </c>
      <c r="F81" t="s">
        <v>80</v>
      </c>
      <c r="G81" t="s">
        <v>60</v>
      </c>
      <c r="L81" t="s">
        <v>59</v>
      </c>
      <c r="M81">
        <v>2101</v>
      </c>
      <c r="N81">
        <f t="shared" si="11"/>
        <v>2101</v>
      </c>
      <c r="O81">
        <f t="shared" si="11"/>
        <v>2101</v>
      </c>
      <c r="P81">
        <f t="shared" si="11"/>
        <v>2101</v>
      </c>
      <c r="Q81">
        <f t="shared" si="11"/>
        <v>2101</v>
      </c>
      <c r="R81">
        <f t="shared" si="11"/>
        <v>2101</v>
      </c>
      <c r="S81">
        <f t="shared" si="11"/>
        <v>2101</v>
      </c>
      <c r="T81">
        <f t="shared" si="11"/>
        <v>2101</v>
      </c>
      <c r="U81">
        <f t="shared" si="11"/>
        <v>2101</v>
      </c>
      <c r="V81">
        <f t="shared" si="11"/>
        <v>2101</v>
      </c>
      <c r="W81">
        <f t="shared" si="11"/>
        <v>2101</v>
      </c>
    </row>
    <row r="82" spans="1:23" x14ac:dyDescent="0.25">
      <c r="A82" t="s">
        <v>50</v>
      </c>
      <c r="B82" t="s">
        <v>5</v>
      </c>
      <c r="C82" t="s">
        <v>15</v>
      </c>
      <c r="D82" t="s">
        <v>16</v>
      </c>
      <c r="E82" t="s">
        <v>78</v>
      </c>
      <c r="F82" t="s">
        <v>80</v>
      </c>
      <c r="G82" t="s">
        <v>61</v>
      </c>
      <c r="L82" t="s">
        <v>62</v>
      </c>
      <c r="M82">
        <v>150</v>
      </c>
      <c r="N82">
        <f t="shared" si="11"/>
        <v>150</v>
      </c>
      <c r="O82">
        <f t="shared" si="11"/>
        <v>150</v>
      </c>
      <c r="P82">
        <f t="shared" si="11"/>
        <v>150</v>
      </c>
      <c r="Q82">
        <f t="shared" si="11"/>
        <v>150</v>
      </c>
      <c r="R82">
        <f t="shared" si="11"/>
        <v>150</v>
      </c>
      <c r="S82">
        <f t="shared" si="11"/>
        <v>150</v>
      </c>
      <c r="T82">
        <f t="shared" si="11"/>
        <v>150</v>
      </c>
      <c r="U82">
        <f t="shared" si="11"/>
        <v>150</v>
      </c>
      <c r="V82">
        <f t="shared" si="11"/>
        <v>150</v>
      </c>
      <c r="W82">
        <f t="shared" si="11"/>
        <v>150</v>
      </c>
    </row>
    <row r="83" spans="1:23" x14ac:dyDescent="0.25">
      <c r="A83" t="s">
        <v>50</v>
      </c>
      <c r="B83" t="s">
        <v>5</v>
      </c>
      <c r="C83" t="s">
        <v>15</v>
      </c>
      <c r="D83" t="s">
        <v>16</v>
      </c>
      <c r="E83" t="s">
        <v>78</v>
      </c>
      <c r="F83" t="s">
        <v>80</v>
      </c>
      <c r="G83" t="s">
        <v>63</v>
      </c>
      <c r="L83" t="s">
        <v>55</v>
      </c>
      <c r="M83">
        <v>0</v>
      </c>
    </row>
    <row r="84" spans="1:23" x14ac:dyDescent="0.25">
      <c r="A84" t="s">
        <v>50</v>
      </c>
      <c r="B84" t="s">
        <v>5</v>
      </c>
      <c r="C84" t="s">
        <v>15</v>
      </c>
      <c r="D84" t="s">
        <v>16</v>
      </c>
      <c r="E84" t="s">
        <v>78</v>
      </c>
      <c r="F84" t="s">
        <v>80</v>
      </c>
      <c r="G84" t="s">
        <v>64</v>
      </c>
      <c r="L84" t="s">
        <v>19</v>
      </c>
      <c r="M84">
        <v>3500000</v>
      </c>
      <c r="N84">
        <f t="shared" ref="N84:W89" si="12">M84</f>
        <v>3500000</v>
      </c>
      <c r="O84">
        <f t="shared" si="12"/>
        <v>3500000</v>
      </c>
      <c r="P84">
        <f t="shared" si="12"/>
        <v>3500000</v>
      </c>
      <c r="Q84">
        <f t="shared" si="12"/>
        <v>3500000</v>
      </c>
      <c r="R84">
        <f t="shared" si="12"/>
        <v>3500000</v>
      </c>
      <c r="S84">
        <f t="shared" si="12"/>
        <v>3500000</v>
      </c>
      <c r="T84">
        <f t="shared" si="12"/>
        <v>3500000</v>
      </c>
      <c r="U84">
        <f t="shared" si="12"/>
        <v>3500000</v>
      </c>
      <c r="V84">
        <f t="shared" si="12"/>
        <v>3500000</v>
      </c>
      <c r="W84">
        <f t="shared" si="12"/>
        <v>3500000</v>
      </c>
    </row>
    <row r="85" spans="1:23" x14ac:dyDescent="0.25">
      <c r="A85" t="s">
        <v>50</v>
      </c>
      <c r="B85" t="s">
        <v>5</v>
      </c>
      <c r="C85" t="s">
        <v>15</v>
      </c>
      <c r="D85" t="s">
        <v>16</v>
      </c>
      <c r="E85" t="s">
        <v>78</v>
      </c>
      <c r="F85" t="s">
        <v>80</v>
      </c>
      <c r="G85" t="s">
        <v>71</v>
      </c>
      <c r="L85" t="s">
        <v>72</v>
      </c>
      <c r="M85">
        <v>4985455.6074766396</v>
      </c>
      <c r="N85">
        <f t="shared" si="12"/>
        <v>4985455.6074766396</v>
      </c>
      <c r="O85">
        <f t="shared" si="12"/>
        <v>4985455.6074766396</v>
      </c>
      <c r="P85">
        <f t="shared" si="12"/>
        <v>4985455.6074766396</v>
      </c>
      <c r="Q85">
        <f t="shared" si="12"/>
        <v>4985455.6074766396</v>
      </c>
      <c r="R85">
        <f t="shared" si="12"/>
        <v>4985455.6074766396</v>
      </c>
      <c r="S85">
        <f t="shared" si="12"/>
        <v>4985455.6074766396</v>
      </c>
      <c r="T85">
        <f t="shared" si="12"/>
        <v>4985455.6074766396</v>
      </c>
      <c r="U85">
        <f t="shared" si="12"/>
        <v>4985455.6074766396</v>
      </c>
      <c r="V85">
        <f t="shared" si="12"/>
        <v>4985455.6074766396</v>
      </c>
      <c r="W85">
        <f t="shared" si="12"/>
        <v>4985455.6074766396</v>
      </c>
    </row>
    <row r="86" spans="1:23" x14ac:dyDescent="0.25">
      <c r="A86" t="s">
        <v>50</v>
      </c>
      <c r="B86" t="s">
        <v>5</v>
      </c>
      <c r="C86" t="s">
        <v>15</v>
      </c>
      <c r="D86" t="s">
        <v>16</v>
      </c>
      <c r="E86" t="s">
        <v>78</v>
      </c>
      <c r="F86" t="s">
        <v>80</v>
      </c>
      <c r="G86" t="s">
        <v>65</v>
      </c>
      <c r="L86" t="s">
        <v>62</v>
      </c>
      <c r="M86">
        <v>30</v>
      </c>
      <c r="N86">
        <f t="shared" si="12"/>
        <v>30</v>
      </c>
      <c r="O86">
        <f t="shared" si="12"/>
        <v>30</v>
      </c>
      <c r="P86">
        <f t="shared" si="12"/>
        <v>30</v>
      </c>
      <c r="Q86">
        <f t="shared" si="12"/>
        <v>30</v>
      </c>
      <c r="R86">
        <f t="shared" si="12"/>
        <v>30</v>
      </c>
      <c r="S86">
        <f t="shared" si="12"/>
        <v>30</v>
      </c>
      <c r="T86">
        <f t="shared" si="12"/>
        <v>30</v>
      </c>
      <c r="U86">
        <f t="shared" si="12"/>
        <v>30</v>
      </c>
      <c r="V86">
        <f t="shared" si="12"/>
        <v>30</v>
      </c>
      <c r="W86">
        <f t="shared" si="12"/>
        <v>30</v>
      </c>
    </row>
    <row r="87" spans="1:23" x14ac:dyDescent="0.25">
      <c r="A87" t="s">
        <v>50</v>
      </c>
      <c r="B87" t="s">
        <v>5</v>
      </c>
      <c r="C87" t="s">
        <v>15</v>
      </c>
      <c r="D87" t="s">
        <v>16</v>
      </c>
      <c r="E87" t="s">
        <v>78</v>
      </c>
      <c r="F87" t="s">
        <v>80</v>
      </c>
      <c r="G87" t="s">
        <v>73</v>
      </c>
      <c r="L87" t="s">
        <v>72</v>
      </c>
      <c r="M87">
        <v>452564.22104299098</v>
      </c>
      <c r="N87">
        <f t="shared" si="12"/>
        <v>452564.22104299098</v>
      </c>
      <c r="O87">
        <f t="shared" si="12"/>
        <v>452564.22104299098</v>
      </c>
      <c r="P87">
        <f t="shared" si="12"/>
        <v>452564.22104299098</v>
      </c>
      <c r="Q87">
        <f t="shared" si="12"/>
        <v>452564.22104299098</v>
      </c>
      <c r="R87">
        <f t="shared" si="12"/>
        <v>452564.22104299098</v>
      </c>
      <c r="S87">
        <f t="shared" si="12"/>
        <v>452564.22104299098</v>
      </c>
      <c r="T87">
        <f t="shared" si="12"/>
        <v>452564.22104299098</v>
      </c>
      <c r="U87">
        <f t="shared" si="12"/>
        <v>452564.22104299098</v>
      </c>
      <c r="V87">
        <f t="shared" si="12"/>
        <v>452564.22104299098</v>
      </c>
      <c r="W87">
        <f t="shared" si="12"/>
        <v>452564.22104299098</v>
      </c>
    </row>
    <row r="88" spans="1:23" x14ac:dyDescent="0.25">
      <c r="A88" t="s">
        <v>50</v>
      </c>
      <c r="B88" t="s">
        <v>5</v>
      </c>
      <c r="C88" t="s">
        <v>15</v>
      </c>
      <c r="D88" t="s">
        <v>16</v>
      </c>
      <c r="E88" t="s">
        <v>78</v>
      </c>
      <c r="F88" t="s">
        <v>80</v>
      </c>
      <c r="G88" t="s">
        <v>17</v>
      </c>
      <c r="J88" t="s">
        <v>25</v>
      </c>
      <c r="L88" t="s">
        <v>74</v>
      </c>
      <c r="M88">
        <v>0.12773314299999999</v>
      </c>
      <c r="N88">
        <f t="shared" si="12"/>
        <v>0.12773314299999999</v>
      </c>
      <c r="O88">
        <f t="shared" si="12"/>
        <v>0.12773314299999999</v>
      </c>
      <c r="P88">
        <f t="shared" si="12"/>
        <v>0.12773314299999999</v>
      </c>
      <c r="Q88">
        <f t="shared" si="12"/>
        <v>0.12773314299999999</v>
      </c>
      <c r="R88">
        <f t="shared" si="12"/>
        <v>0.12773314299999999</v>
      </c>
      <c r="S88">
        <f t="shared" si="12"/>
        <v>0.12773314299999999</v>
      </c>
      <c r="T88">
        <f t="shared" si="12"/>
        <v>0.12773314299999999</v>
      </c>
      <c r="U88">
        <f t="shared" si="12"/>
        <v>0.12773314299999999</v>
      </c>
      <c r="V88">
        <f t="shared" si="12"/>
        <v>0.12773314299999999</v>
      </c>
      <c r="W88">
        <f t="shared" si="12"/>
        <v>0.12773314299999999</v>
      </c>
    </row>
    <row r="89" spans="1:23" x14ac:dyDescent="0.25">
      <c r="A89" t="s">
        <v>50</v>
      </c>
      <c r="B89" t="s">
        <v>5</v>
      </c>
      <c r="C89" t="s">
        <v>15</v>
      </c>
      <c r="D89" t="s">
        <v>16</v>
      </c>
      <c r="E89" t="s">
        <v>78</v>
      </c>
      <c r="F89" t="s">
        <v>80</v>
      </c>
      <c r="G89" t="s">
        <v>66</v>
      </c>
      <c r="H89" t="s">
        <v>75</v>
      </c>
      <c r="I89" t="s">
        <v>68</v>
      </c>
      <c r="L89" t="s">
        <v>76</v>
      </c>
      <c r="M89">
        <v>0.05</v>
      </c>
      <c r="N89">
        <f t="shared" si="12"/>
        <v>0.05</v>
      </c>
      <c r="O89">
        <f t="shared" si="12"/>
        <v>0.05</v>
      </c>
      <c r="P89">
        <f t="shared" si="12"/>
        <v>0.05</v>
      </c>
      <c r="Q89">
        <f t="shared" si="12"/>
        <v>0.05</v>
      </c>
      <c r="R89">
        <f t="shared" si="12"/>
        <v>0.05</v>
      </c>
      <c r="S89">
        <f t="shared" si="12"/>
        <v>0.05</v>
      </c>
      <c r="T89">
        <f t="shared" si="12"/>
        <v>0.05</v>
      </c>
      <c r="U89">
        <f t="shared" si="12"/>
        <v>0.05</v>
      </c>
      <c r="V89">
        <f t="shared" si="12"/>
        <v>0.05</v>
      </c>
      <c r="W89">
        <f t="shared" si="12"/>
        <v>0.05</v>
      </c>
    </row>
    <row r="90" spans="1:23" x14ac:dyDescent="0.25">
      <c r="A90" t="s">
        <v>50</v>
      </c>
      <c r="B90" t="s">
        <v>5</v>
      </c>
      <c r="C90" t="s">
        <v>15</v>
      </c>
      <c r="D90" t="s">
        <v>16</v>
      </c>
      <c r="E90" t="s">
        <v>78</v>
      </c>
      <c r="F90" t="s">
        <v>81</v>
      </c>
      <c r="G90" t="s">
        <v>6</v>
      </c>
    </row>
    <row r="91" spans="1:23" x14ac:dyDescent="0.25">
      <c r="A91" t="s">
        <v>50</v>
      </c>
      <c r="B91" t="s">
        <v>5</v>
      </c>
      <c r="C91" t="s">
        <v>15</v>
      </c>
      <c r="D91" t="s">
        <v>16</v>
      </c>
      <c r="E91" t="s">
        <v>78</v>
      </c>
      <c r="F91" t="s">
        <v>81</v>
      </c>
      <c r="G91" t="s">
        <v>58</v>
      </c>
      <c r="L91" t="s">
        <v>59</v>
      </c>
      <c r="M91">
        <v>1995</v>
      </c>
      <c r="N91">
        <f t="shared" ref="N91:W93" si="13">M91</f>
        <v>1995</v>
      </c>
      <c r="O91">
        <f t="shared" si="13"/>
        <v>1995</v>
      </c>
      <c r="P91">
        <f t="shared" si="13"/>
        <v>1995</v>
      </c>
      <c r="Q91">
        <f t="shared" si="13"/>
        <v>1995</v>
      </c>
      <c r="R91">
        <f t="shared" si="13"/>
        <v>1995</v>
      </c>
      <c r="S91">
        <f t="shared" si="13"/>
        <v>1995</v>
      </c>
      <c r="T91">
        <f t="shared" si="13"/>
        <v>1995</v>
      </c>
      <c r="U91">
        <f t="shared" si="13"/>
        <v>1995</v>
      </c>
      <c r="V91">
        <f t="shared" si="13"/>
        <v>1995</v>
      </c>
      <c r="W91">
        <f t="shared" si="13"/>
        <v>1995</v>
      </c>
    </row>
    <row r="92" spans="1:23" x14ac:dyDescent="0.25">
      <c r="A92" t="s">
        <v>50</v>
      </c>
      <c r="B92" t="s">
        <v>5</v>
      </c>
      <c r="C92" t="s">
        <v>15</v>
      </c>
      <c r="D92" t="s">
        <v>16</v>
      </c>
      <c r="E92" t="s">
        <v>78</v>
      </c>
      <c r="F92" t="s">
        <v>81</v>
      </c>
      <c r="G92" t="s">
        <v>60</v>
      </c>
      <c r="L92" t="s">
        <v>59</v>
      </c>
      <c r="M92">
        <v>2101</v>
      </c>
      <c r="N92">
        <f t="shared" si="13"/>
        <v>2101</v>
      </c>
      <c r="O92">
        <f t="shared" si="13"/>
        <v>2101</v>
      </c>
      <c r="P92">
        <f t="shared" si="13"/>
        <v>2101</v>
      </c>
      <c r="Q92">
        <f t="shared" si="13"/>
        <v>2101</v>
      </c>
      <c r="R92">
        <f t="shared" si="13"/>
        <v>2101</v>
      </c>
      <c r="S92">
        <f t="shared" si="13"/>
        <v>2101</v>
      </c>
      <c r="T92">
        <f t="shared" si="13"/>
        <v>2101</v>
      </c>
      <c r="U92">
        <f t="shared" si="13"/>
        <v>2101</v>
      </c>
      <c r="V92">
        <f t="shared" si="13"/>
        <v>2101</v>
      </c>
      <c r="W92">
        <f t="shared" si="13"/>
        <v>2101</v>
      </c>
    </row>
    <row r="93" spans="1:23" x14ac:dyDescent="0.25">
      <c r="A93" t="s">
        <v>50</v>
      </c>
      <c r="B93" t="s">
        <v>5</v>
      </c>
      <c r="C93" t="s">
        <v>15</v>
      </c>
      <c r="D93" t="s">
        <v>16</v>
      </c>
      <c r="E93" t="s">
        <v>78</v>
      </c>
      <c r="F93" t="s">
        <v>81</v>
      </c>
      <c r="G93" t="s">
        <v>61</v>
      </c>
      <c r="L93" t="s">
        <v>62</v>
      </c>
      <c r="M93">
        <v>150</v>
      </c>
      <c r="N93">
        <f t="shared" si="13"/>
        <v>150</v>
      </c>
      <c r="O93">
        <f t="shared" si="13"/>
        <v>150</v>
      </c>
      <c r="P93">
        <f t="shared" si="13"/>
        <v>150</v>
      </c>
      <c r="Q93">
        <f t="shared" si="13"/>
        <v>150</v>
      </c>
      <c r="R93">
        <f t="shared" si="13"/>
        <v>150</v>
      </c>
      <c r="S93">
        <f t="shared" si="13"/>
        <v>150</v>
      </c>
      <c r="T93">
        <f t="shared" si="13"/>
        <v>150</v>
      </c>
      <c r="U93">
        <f t="shared" si="13"/>
        <v>150</v>
      </c>
      <c r="V93">
        <f t="shared" si="13"/>
        <v>150</v>
      </c>
      <c r="W93">
        <f t="shared" si="13"/>
        <v>150</v>
      </c>
    </row>
    <row r="94" spans="1:23" x14ac:dyDescent="0.25">
      <c r="A94" t="s">
        <v>50</v>
      </c>
      <c r="B94" t="s">
        <v>5</v>
      </c>
      <c r="C94" t="s">
        <v>15</v>
      </c>
      <c r="D94" t="s">
        <v>16</v>
      </c>
      <c r="E94" t="s">
        <v>78</v>
      </c>
      <c r="F94" t="s">
        <v>81</v>
      </c>
      <c r="G94" t="s">
        <v>63</v>
      </c>
      <c r="L94" t="s">
        <v>55</v>
      </c>
      <c r="M94">
        <v>0</v>
      </c>
    </row>
    <row r="95" spans="1:23" x14ac:dyDescent="0.25">
      <c r="A95" t="s">
        <v>50</v>
      </c>
      <c r="B95" t="s">
        <v>5</v>
      </c>
      <c r="C95" t="s">
        <v>15</v>
      </c>
      <c r="D95" t="s">
        <v>16</v>
      </c>
      <c r="E95" t="s">
        <v>78</v>
      </c>
      <c r="F95" t="s">
        <v>81</v>
      </c>
      <c r="G95" t="s">
        <v>64</v>
      </c>
      <c r="L95" t="s">
        <v>19</v>
      </c>
      <c r="M95">
        <v>3500000</v>
      </c>
      <c r="N95">
        <f t="shared" ref="N95:W101" si="14">M95</f>
        <v>3500000</v>
      </c>
      <c r="O95">
        <f t="shared" si="14"/>
        <v>3500000</v>
      </c>
      <c r="P95">
        <f t="shared" si="14"/>
        <v>3500000</v>
      </c>
      <c r="Q95">
        <f t="shared" si="14"/>
        <v>3500000</v>
      </c>
      <c r="R95">
        <f t="shared" si="14"/>
        <v>3500000</v>
      </c>
      <c r="S95">
        <f t="shared" si="14"/>
        <v>3500000</v>
      </c>
      <c r="T95">
        <f t="shared" si="14"/>
        <v>3500000</v>
      </c>
      <c r="U95">
        <f t="shared" si="14"/>
        <v>3500000</v>
      </c>
      <c r="V95">
        <f t="shared" si="14"/>
        <v>3500000</v>
      </c>
      <c r="W95">
        <f t="shared" si="14"/>
        <v>3500000</v>
      </c>
    </row>
    <row r="96" spans="1:23" x14ac:dyDescent="0.25">
      <c r="A96" t="s">
        <v>50</v>
      </c>
      <c r="B96" t="s">
        <v>5</v>
      </c>
      <c r="C96" t="s">
        <v>15</v>
      </c>
      <c r="D96" t="s">
        <v>16</v>
      </c>
      <c r="E96" t="s">
        <v>78</v>
      </c>
      <c r="F96" t="s">
        <v>81</v>
      </c>
      <c r="G96" t="s">
        <v>71</v>
      </c>
      <c r="L96" t="s">
        <v>72</v>
      </c>
      <c r="M96">
        <v>15228446.261682199</v>
      </c>
      <c r="N96">
        <f t="shared" si="14"/>
        <v>15228446.261682199</v>
      </c>
      <c r="O96">
        <f t="shared" si="14"/>
        <v>15228446.261682199</v>
      </c>
      <c r="P96">
        <f t="shared" si="14"/>
        <v>15228446.261682199</v>
      </c>
      <c r="Q96">
        <f t="shared" si="14"/>
        <v>15228446.261682199</v>
      </c>
      <c r="R96">
        <f t="shared" si="14"/>
        <v>15228446.261682199</v>
      </c>
      <c r="S96">
        <f t="shared" si="14"/>
        <v>15228446.261682199</v>
      </c>
      <c r="T96">
        <f t="shared" si="14"/>
        <v>15228446.261682199</v>
      </c>
      <c r="U96">
        <f t="shared" si="14"/>
        <v>15228446.261682199</v>
      </c>
      <c r="V96">
        <f t="shared" si="14"/>
        <v>15228446.261682199</v>
      </c>
      <c r="W96">
        <f t="shared" si="14"/>
        <v>15228446.261682199</v>
      </c>
    </row>
    <row r="97" spans="1:23" x14ac:dyDescent="0.25">
      <c r="A97" t="s">
        <v>50</v>
      </c>
      <c r="B97" t="s">
        <v>5</v>
      </c>
      <c r="C97" t="s">
        <v>15</v>
      </c>
      <c r="D97" t="s">
        <v>16</v>
      </c>
      <c r="E97" t="s">
        <v>78</v>
      </c>
      <c r="F97" t="s">
        <v>81</v>
      </c>
      <c r="G97" t="s">
        <v>65</v>
      </c>
      <c r="L97" t="s">
        <v>62</v>
      </c>
      <c r="M97">
        <v>30</v>
      </c>
      <c r="N97">
        <f t="shared" si="14"/>
        <v>30</v>
      </c>
      <c r="O97">
        <f t="shared" si="14"/>
        <v>30</v>
      </c>
      <c r="P97">
        <f t="shared" si="14"/>
        <v>30</v>
      </c>
      <c r="Q97">
        <f t="shared" si="14"/>
        <v>30</v>
      </c>
      <c r="R97">
        <f t="shared" si="14"/>
        <v>30</v>
      </c>
      <c r="S97">
        <f t="shared" si="14"/>
        <v>30</v>
      </c>
      <c r="T97">
        <f t="shared" si="14"/>
        <v>30</v>
      </c>
      <c r="U97">
        <f t="shared" si="14"/>
        <v>30</v>
      </c>
      <c r="V97">
        <f t="shared" si="14"/>
        <v>30</v>
      </c>
      <c r="W97">
        <f t="shared" si="14"/>
        <v>30</v>
      </c>
    </row>
    <row r="98" spans="1:23" x14ac:dyDescent="0.25">
      <c r="A98" t="s">
        <v>50</v>
      </c>
      <c r="B98" t="s">
        <v>5</v>
      </c>
      <c r="C98" t="s">
        <v>15</v>
      </c>
      <c r="D98" t="s">
        <v>16</v>
      </c>
      <c r="E98" t="s">
        <v>78</v>
      </c>
      <c r="F98" t="s">
        <v>81</v>
      </c>
      <c r="G98" t="s">
        <v>73</v>
      </c>
      <c r="L98" t="s">
        <v>72</v>
      </c>
      <c r="M98">
        <v>1490762.2990654199</v>
      </c>
      <c r="N98">
        <f t="shared" si="14"/>
        <v>1490762.2990654199</v>
      </c>
      <c r="O98">
        <f t="shared" si="14"/>
        <v>1490762.2990654199</v>
      </c>
      <c r="P98">
        <f t="shared" si="14"/>
        <v>1490762.2990654199</v>
      </c>
      <c r="Q98">
        <f t="shared" si="14"/>
        <v>1490762.2990654199</v>
      </c>
      <c r="R98">
        <f t="shared" si="14"/>
        <v>1490762.2990654199</v>
      </c>
      <c r="S98">
        <f t="shared" si="14"/>
        <v>1490762.2990654199</v>
      </c>
      <c r="T98">
        <f t="shared" si="14"/>
        <v>1490762.2990654199</v>
      </c>
      <c r="U98">
        <f t="shared" si="14"/>
        <v>1490762.2990654199</v>
      </c>
      <c r="V98">
        <f t="shared" si="14"/>
        <v>1490762.2990654199</v>
      </c>
      <c r="W98">
        <f t="shared" si="14"/>
        <v>1490762.2990654199</v>
      </c>
    </row>
    <row r="99" spans="1:23" x14ac:dyDescent="0.25">
      <c r="A99" t="s">
        <v>50</v>
      </c>
      <c r="B99" t="s">
        <v>5</v>
      </c>
      <c r="C99" t="s">
        <v>15</v>
      </c>
      <c r="D99" t="s">
        <v>16</v>
      </c>
      <c r="E99" t="s">
        <v>78</v>
      </c>
      <c r="F99" t="s">
        <v>81</v>
      </c>
      <c r="G99" t="s">
        <v>17</v>
      </c>
      <c r="J99" t="s">
        <v>25</v>
      </c>
      <c r="L99" t="s">
        <v>74</v>
      </c>
      <c r="M99">
        <v>0.12773314299999999</v>
      </c>
      <c r="N99">
        <f t="shared" si="14"/>
        <v>0.12773314299999999</v>
      </c>
      <c r="O99">
        <f t="shared" si="14"/>
        <v>0.12773314299999999</v>
      </c>
      <c r="P99">
        <f t="shared" si="14"/>
        <v>0.12773314299999999</v>
      </c>
      <c r="Q99">
        <f t="shared" si="14"/>
        <v>0.12773314299999999</v>
      </c>
      <c r="R99">
        <f t="shared" si="14"/>
        <v>0.12773314299999999</v>
      </c>
      <c r="S99">
        <f t="shared" si="14"/>
        <v>0.12773314299999999</v>
      </c>
      <c r="T99">
        <f t="shared" si="14"/>
        <v>0.12773314299999999</v>
      </c>
      <c r="U99">
        <f t="shared" si="14"/>
        <v>0.12773314299999999</v>
      </c>
      <c r="V99">
        <f t="shared" si="14"/>
        <v>0.12773314299999999</v>
      </c>
      <c r="W99">
        <f t="shared" si="14"/>
        <v>0.12773314299999999</v>
      </c>
    </row>
    <row r="100" spans="1:23" x14ac:dyDescent="0.25">
      <c r="A100" t="s">
        <v>50</v>
      </c>
      <c r="B100" t="s">
        <v>5</v>
      </c>
      <c r="C100" t="s">
        <v>15</v>
      </c>
      <c r="D100" t="s">
        <v>16</v>
      </c>
      <c r="E100" t="s">
        <v>78</v>
      </c>
      <c r="F100" t="s">
        <v>81</v>
      </c>
      <c r="G100" t="s">
        <v>17</v>
      </c>
      <c r="J100" t="s">
        <v>30</v>
      </c>
      <c r="L100" t="s">
        <v>74</v>
      </c>
      <c r="M100">
        <v>-3.8319943000000002E-2</v>
      </c>
      <c r="N100">
        <f t="shared" si="14"/>
        <v>-3.8319943000000002E-2</v>
      </c>
      <c r="O100">
        <f t="shared" si="14"/>
        <v>-3.8319943000000002E-2</v>
      </c>
      <c r="P100">
        <f t="shared" si="14"/>
        <v>-3.8319943000000002E-2</v>
      </c>
      <c r="Q100">
        <f t="shared" si="14"/>
        <v>-3.8319943000000002E-2</v>
      </c>
      <c r="R100">
        <f t="shared" si="14"/>
        <v>-3.8319943000000002E-2</v>
      </c>
      <c r="S100">
        <f t="shared" si="14"/>
        <v>-3.8319943000000002E-2</v>
      </c>
      <c r="T100">
        <f t="shared" si="14"/>
        <v>-3.8319943000000002E-2</v>
      </c>
      <c r="U100">
        <f t="shared" si="14"/>
        <v>-3.8319943000000002E-2</v>
      </c>
      <c r="V100">
        <f t="shared" si="14"/>
        <v>-3.8319943000000002E-2</v>
      </c>
      <c r="W100">
        <f t="shared" si="14"/>
        <v>-3.8319943000000002E-2</v>
      </c>
    </row>
    <row r="101" spans="1:23" x14ac:dyDescent="0.25">
      <c r="A101" t="s">
        <v>50</v>
      </c>
      <c r="B101" t="s">
        <v>5</v>
      </c>
      <c r="C101" t="s">
        <v>15</v>
      </c>
      <c r="D101" t="s">
        <v>16</v>
      </c>
      <c r="E101" t="s">
        <v>78</v>
      </c>
      <c r="F101" t="s">
        <v>81</v>
      </c>
      <c r="G101" t="s">
        <v>66</v>
      </c>
      <c r="H101" t="s">
        <v>75</v>
      </c>
      <c r="I101" t="s">
        <v>68</v>
      </c>
      <c r="L101" t="s">
        <v>76</v>
      </c>
      <c r="M101">
        <v>0.05</v>
      </c>
      <c r="N101">
        <f t="shared" si="14"/>
        <v>0.05</v>
      </c>
      <c r="O101">
        <f t="shared" si="14"/>
        <v>0.05</v>
      </c>
      <c r="P101">
        <f t="shared" si="14"/>
        <v>0.05</v>
      </c>
      <c r="Q101">
        <f t="shared" si="14"/>
        <v>0.05</v>
      </c>
      <c r="R101">
        <f t="shared" si="14"/>
        <v>0.05</v>
      </c>
      <c r="S101">
        <f t="shared" si="14"/>
        <v>0.05</v>
      </c>
      <c r="T101">
        <f t="shared" si="14"/>
        <v>0.05</v>
      </c>
      <c r="U101">
        <f t="shared" si="14"/>
        <v>0.05</v>
      </c>
      <c r="V101">
        <f t="shared" si="14"/>
        <v>0.05</v>
      </c>
      <c r="W101">
        <f t="shared" si="14"/>
        <v>0.05</v>
      </c>
    </row>
    <row r="102" spans="1:23" x14ac:dyDescent="0.25">
      <c r="A102" t="s">
        <v>49</v>
      </c>
      <c r="B102" t="s">
        <v>5</v>
      </c>
      <c r="C102" t="s">
        <v>15</v>
      </c>
      <c r="D102" t="s">
        <v>16</v>
      </c>
      <c r="E102" t="s">
        <v>82</v>
      </c>
      <c r="G102" t="s">
        <v>20</v>
      </c>
      <c r="L102" t="s">
        <v>19</v>
      </c>
    </row>
    <row r="103" spans="1:23" x14ac:dyDescent="0.25">
      <c r="A103" t="s">
        <v>49</v>
      </c>
      <c r="B103" t="s">
        <v>5</v>
      </c>
      <c r="C103" t="s">
        <v>15</v>
      </c>
      <c r="D103" t="s">
        <v>16</v>
      </c>
      <c r="E103" t="s">
        <v>82</v>
      </c>
      <c r="G103" t="s">
        <v>21</v>
      </c>
      <c r="H103" t="s">
        <v>53</v>
      </c>
    </row>
    <row r="104" spans="1:23" x14ac:dyDescent="0.25">
      <c r="A104" t="s">
        <v>49</v>
      </c>
      <c r="B104" t="s">
        <v>5</v>
      </c>
      <c r="C104" t="s">
        <v>15</v>
      </c>
      <c r="D104" t="s">
        <v>16</v>
      </c>
      <c r="E104" t="s">
        <v>82</v>
      </c>
      <c r="G104" t="s">
        <v>54</v>
      </c>
      <c r="L104" t="s">
        <v>55</v>
      </c>
      <c r="M104">
        <v>0.2</v>
      </c>
      <c r="N104">
        <f t="shared" ref="N104:W105" si="15">M104</f>
        <v>0.2</v>
      </c>
      <c r="O104">
        <f t="shared" si="15"/>
        <v>0.2</v>
      </c>
      <c r="P104">
        <f t="shared" si="15"/>
        <v>0.2</v>
      </c>
      <c r="Q104">
        <f t="shared" si="15"/>
        <v>0.2</v>
      </c>
      <c r="R104">
        <f t="shared" si="15"/>
        <v>0.2</v>
      </c>
      <c r="S104">
        <f t="shared" si="15"/>
        <v>0.2</v>
      </c>
      <c r="T104">
        <f t="shared" si="15"/>
        <v>0.2</v>
      </c>
      <c r="U104">
        <f t="shared" si="15"/>
        <v>0.2</v>
      </c>
      <c r="V104">
        <f t="shared" si="15"/>
        <v>0.2</v>
      </c>
      <c r="W104">
        <f t="shared" si="15"/>
        <v>0.2</v>
      </c>
    </row>
    <row r="105" spans="1:23" x14ac:dyDescent="0.25">
      <c r="A105" t="s">
        <v>49</v>
      </c>
      <c r="B105" t="s">
        <v>5</v>
      </c>
      <c r="C105" t="s">
        <v>15</v>
      </c>
      <c r="D105" t="s">
        <v>16</v>
      </c>
      <c r="E105" t="s">
        <v>82</v>
      </c>
      <c r="G105" t="s">
        <v>56</v>
      </c>
      <c r="M105">
        <v>8</v>
      </c>
      <c r="N105">
        <f t="shared" si="15"/>
        <v>8</v>
      </c>
      <c r="O105">
        <f t="shared" si="15"/>
        <v>8</v>
      </c>
      <c r="P105">
        <f t="shared" si="15"/>
        <v>8</v>
      </c>
      <c r="Q105">
        <f t="shared" si="15"/>
        <v>8</v>
      </c>
      <c r="R105">
        <f t="shared" si="15"/>
        <v>8</v>
      </c>
      <c r="S105">
        <f t="shared" si="15"/>
        <v>8</v>
      </c>
      <c r="T105">
        <f t="shared" si="15"/>
        <v>8</v>
      </c>
      <c r="U105">
        <f t="shared" si="15"/>
        <v>8</v>
      </c>
      <c r="V105">
        <f t="shared" si="15"/>
        <v>8</v>
      </c>
      <c r="W105">
        <f t="shared" si="15"/>
        <v>8</v>
      </c>
    </row>
    <row r="106" spans="1:23" x14ac:dyDescent="0.25">
      <c r="A106" t="s">
        <v>49</v>
      </c>
      <c r="B106" t="s">
        <v>5</v>
      </c>
      <c r="C106" t="s">
        <v>15</v>
      </c>
      <c r="D106" t="s">
        <v>16</v>
      </c>
      <c r="E106" t="s">
        <v>82</v>
      </c>
      <c r="F106" t="s">
        <v>83</v>
      </c>
      <c r="G106" t="s">
        <v>6</v>
      </c>
    </row>
    <row r="107" spans="1:23" x14ac:dyDescent="0.25">
      <c r="A107" t="s">
        <v>49</v>
      </c>
      <c r="B107" t="s">
        <v>5</v>
      </c>
      <c r="C107" t="s">
        <v>15</v>
      </c>
      <c r="D107" t="s">
        <v>16</v>
      </c>
      <c r="E107" t="s">
        <v>82</v>
      </c>
      <c r="F107" t="s">
        <v>83</v>
      </c>
      <c r="G107" t="s">
        <v>58</v>
      </c>
      <c r="L107" t="s">
        <v>59</v>
      </c>
      <c r="M107">
        <v>1995</v>
      </c>
      <c r="N107">
        <f t="shared" ref="N107:W109" si="16">M107</f>
        <v>1995</v>
      </c>
      <c r="O107">
        <f t="shared" si="16"/>
        <v>1995</v>
      </c>
      <c r="P107">
        <f t="shared" si="16"/>
        <v>1995</v>
      </c>
      <c r="Q107">
        <f t="shared" si="16"/>
        <v>1995</v>
      </c>
      <c r="R107">
        <f t="shared" si="16"/>
        <v>1995</v>
      </c>
      <c r="S107">
        <f t="shared" si="16"/>
        <v>1995</v>
      </c>
      <c r="T107">
        <f t="shared" si="16"/>
        <v>1995</v>
      </c>
      <c r="U107">
        <f t="shared" si="16"/>
        <v>1995</v>
      </c>
      <c r="V107">
        <f t="shared" si="16"/>
        <v>1995</v>
      </c>
      <c r="W107">
        <f t="shared" si="16"/>
        <v>1995</v>
      </c>
    </row>
    <row r="108" spans="1:23" x14ac:dyDescent="0.25">
      <c r="A108" t="s">
        <v>49</v>
      </c>
      <c r="B108" t="s">
        <v>5</v>
      </c>
      <c r="C108" t="s">
        <v>15</v>
      </c>
      <c r="D108" t="s">
        <v>16</v>
      </c>
      <c r="E108" t="s">
        <v>82</v>
      </c>
      <c r="F108" t="s">
        <v>83</v>
      </c>
      <c r="G108" t="s">
        <v>60</v>
      </c>
      <c r="L108" t="s">
        <v>59</v>
      </c>
      <c r="M108">
        <v>2101</v>
      </c>
      <c r="N108">
        <f t="shared" si="16"/>
        <v>2101</v>
      </c>
      <c r="O108">
        <f t="shared" si="16"/>
        <v>2101</v>
      </c>
      <c r="P108">
        <f t="shared" si="16"/>
        <v>2101</v>
      </c>
      <c r="Q108">
        <f t="shared" si="16"/>
        <v>2101</v>
      </c>
      <c r="R108">
        <f t="shared" si="16"/>
        <v>2101</v>
      </c>
      <c r="S108">
        <f t="shared" si="16"/>
        <v>2101</v>
      </c>
      <c r="T108">
        <f t="shared" si="16"/>
        <v>2101</v>
      </c>
      <c r="U108">
        <f t="shared" si="16"/>
        <v>2101</v>
      </c>
      <c r="V108">
        <f t="shared" si="16"/>
        <v>2101</v>
      </c>
      <c r="W108">
        <f t="shared" si="16"/>
        <v>2101</v>
      </c>
    </row>
    <row r="109" spans="1:23" x14ac:dyDescent="0.25">
      <c r="A109" t="s">
        <v>49</v>
      </c>
      <c r="B109" t="s">
        <v>5</v>
      </c>
      <c r="C109" t="s">
        <v>15</v>
      </c>
      <c r="D109" t="s">
        <v>16</v>
      </c>
      <c r="E109" t="s">
        <v>82</v>
      </c>
      <c r="F109" t="s">
        <v>83</v>
      </c>
      <c r="G109" t="s">
        <v>61</v>
      </c>
      <c r="L109" t="s">
        <v>62</v>
      </c>
      <c r="M109">
        <v>150</v>
      </c>
      <c r="N109">
        <f t="shared" si="16"/>
        <v>150</v>
      </c>
      <c r="O109">
        <f t="shared" si="16"/>
        <v>150</v>
      </c>
      <c r="P109">
        <f t="shared" si="16"/>
        <v>150</v>
      </c>
      <c r="Q109">
        <f t="shared" si="16"/>
        <v>150</v>
      </c>
      <c r="R109">
        <f t="shared" si="16"/>
        <v>150</v>
      </c>
      <c r="S109">
        <f t="shared" si="16"/>
        <v>150</v>
      </c>
      <c r="T109">
        <f t="shared" si="16"/>
        <v>150</v>
      </c>
      <c r="U109">
        <f t="shared" si="16"/>
        <v>150</v>
      </c>
      <c r="V109">
        <f t="shared" si="16"/>
        <v>150</v>
      </c>
      <c r="W109">
        <f t="shared" si="16"/>
        <v>150</v>
      </c>
    </row>
    <row r="110" spans="1:23" x14ac:dyDescent="0.25">
      <c r="A110" t="s">
        <v>49</v>
      </c>
      <c r="B110" t="s">
        <v>5</v>
      </c>
      <c r="C110" t="s">
        <v>15</v>
      </c>
      <c r="D110" t="s">
        <v>16</v>
      </c>
      <c r="E110" t="s">
        <v>82</v>
      </c>
      <c r="F110" t="s">
        <v>83</v>
      </c>
      <c r="G110" t="s">
        <v>63</v>
      </c>
      <c r="L110" t="s">
        <v>55</v>
      </c>
      <c r="M110">
        <v>0.85</v>
      </c>
    </row>
    <row r="111" spans="1:23" x14ac:dyDescent="0.25">
      <c r="A111" t="s">
        <v>49</v>
      </c>
      <c r="B111" t="s">
        <v>5</v>
      </c>
      <c r="C111" t="s">
        <v>15</v>
      </c>
      <c r="D111" t="s">
        <v>16</v>
      </c>
      <c r="E111" t="s">
        <v>82</v>
      </c>
      <c r="F111" t="s">
        <v>83</v>
      </c>
      <c r="G111" t="s">
        <v>64</v>
      </c>
      <c r="L111" t="s">
        <v>19</v>
      </c>
      <c r="M111">
        <v>7500000</v>
      </c>
      <c r="N111">
        <f t="shared" ref="N111:W113" si="17">M111</f>
        <v>7500000</v>
      </c>
      <c r="O111">
        <f t="shared" si="17"/>
        <v>7500000</v>
      </c>
      <c r="P111">
        <f t="shared" si="17"/>
        <v>7500000</v>
      </c>
      <c r="Q111">
        <f t="shared" si="17"/>
        <v>7500000</v>
      </c>
      <c r="R111">
        <f t="shared" si="17"/>
        <v>7500000</v>
      </c>
      <c r="S111">
        <f t="shared" si="17"/>
        <v>7500000</v>
      </c>
      <c r="T111">
        <f t="shared" si="17"/>
        <v>7500000</v>
      </c>
      <c r="U111">
        <f t="shared" si="17"/>
        <v>7500000</v>
      </c>
      <c r="V111">
        <f t="shared" si="17"/>
        <v>7500000</v>
      </c>
      <c r="W111">
        <f t="shared" si="17"/>
        <v>7500000</v>
      </c>
    </row>
    <row r="112" spans="1:23" x14ac:dyDescent="0.25">
      <c r="A112" t="s">
        <v>49</v>
      </c>
      <c r="B112" t="s">
        <v>5</v>
      </c>
      <c r="C112" t="s">
        <v>15</v>
      </c>
      <c r="D112" t="s">
        <v>16</v>
      </c>
      <c r="E112" t="s">
        <v>82</v>
      </c>
      <c r="F112" t="s">
        <v>83</v>
      </c>
      <c r="G112" t="s">
        <v>65</v>
      </c>
      <c r="L112" t="s">
        <v>62</v>
      </c>
      <c r="M112">
        <v>30</v>
      </c>
      <c r="N112">
        <f t="shared" si="17"/>
        <v>30</v>
      </c>
      <c r="O112">
        <f t="shared" si="17"/>
        <v>30</v>
      </c>
      <c r="P112">
        <f t="shared" si="17"/>
        <v>30</v>
      </c>
      <c r="Q112">
        <f t="shared" si="17"/>
        <v>30</v>
      </c>
      <c r="R112">
        <f t="shared" si="17"/>
        <v>30</v>
      </c>
      <c r="S112">
        <f t="shared" si="17"/>
        <v>30</v>
      </c>
      <c r="T112">
        <f t="shared" si="17"/>
        <v>30</v>
      </c>
      <c r="U112">
        <f t="shared" si="17"/>
        <v>30</v>
      </c>
      <c r="V112">
        <f t="shared" si="17"/>
        <v>30</v>
      </c>
      <c r="W112">
        <f t="shared" si="17"/>
        <v>30</v>
      </c>
    </row>
    <row r="113" spans="1:23" x14ac:dyDescent="0.25">
      <c r="A113" t="s">
        <v>49</v>
      </c>
      <c r="B113" t="s">
        <v>5</v>
      </c>
      <c r="C113" t="s">
        <v>15</v>
      </c>
      <c r="D113" t="s">
        <v>16</v>
      </c>
      <c r="E113" t="s">
        <v>82</v>
      </c>
      <c r="F113" t="s">
        <v>83</v>
      </c>
      <c r="G113" t="s">
        <v>66</v>
      </c>
      <c r="H113" t="s">
        <v>67</v>
      </c>
      <c r="I113" t="s">
        <v>68</v>
      </c>
      <c r="L113" t="s">
        <v>69</v>
      </c>
      <c r="M113">
        <v>3.7999999999999999E-2</v>
      </c>
      <c r="N113">
        <f t="shared" si="17"/>
        <v>3.7999999999999999E-2</v>
      </c>
      <c r="O113">
        <f t="shared" si="17"/>
        <v>3.7999999999999999E-2</v>
      </c>
      <c r="P113">
        <f t="shared" si="17"/>
        <v>3.7999999999999999E-2</v>
      </c>
      <c r="Q113">
        <f t="shared" si="17"/>
        <v>3.7999999999999999E-2</v>
      </c>
      <c r="R113">
        <f t="shared" si="17"/>
        <v>3.7999999999999999E-2</v>
      </c>
      <c r="S113">
        <f t="shared" si="17"/>
        <v>3.7999999999999999E-2</v>
      </c>
      <c r="T113">
        <f t="shared" si="17"/>
        <v>3.7999999999999999E-2</v>
      </c>
      <c r="U113">
        <f t="shared" si="17"/>
        <v>3.7999999999999999E-2</v>
      </c>
      <c r="V113">
        <f t="shared" si="17"/>
        <v>3.7999999999999999E-2</v>
      </c>
      <c r="W113">
        <f t="shared" si="17"/>
        <v>3.7999999999999999E-2</v>
      </c>
    </row>
    <row r="114" spans="1:23" x14ac:dyDescent="0.25">
      <c r="A114" t="s">
        <v>49</v>
      </c>
      <c r="B114" t="s">
        <v>5</v>
      </c>
      <c r="C114" t="s">
        <v>15</v>
      </c>
      <c r="D114" t="s">
        <v>16</v>
      </c>
      <c r="E114" t="s">
        <v>82</v>
      </c>
      <c r="F114" t="s">
        <v>84</v>
      </c>
      <c r="G114" t="s">
        <v>6</v>
      </c>
    </row>
    <row r="115" spans="1:23" x14ac:dyDescent="0.25">
      <c r="A115" t="s">
        <v>49</v>
      </c>
      <c r="B115" t="s">
        <v>5</v>
      </c>
      <c r="C115" t="s">
        <v>15</v>
      </c>
      <c r="D115" t="s">
        <v>16</v>
      </c>
      <c r="E115" t="s">
        <v>82</v>
      </c>
      <c r="F115" t="s">
        <v>84</v>
      </c>
      <c r="G115" t="s">
        <v>58</v>
      </c>
      <c r="L115" t="s">
        <v>59</v>
      </c>
      <c r="M115">
        <v>1995</v>
      </c>
      <c r="N115">
        <f t="shared" ref="N115:W117" si="18">M115</f>
        <v>1995</v>
      </c>
      <c r="O115">
        <f t="shared" si="18"/>
        <v>1995</v>
      </c>
      <c r="P115">
        <f t="shared" si="18"/>
        <v>1995</v>
      </c>
      <c r="Q115">
        <f t="shared" si="18"/>
        <v>1995</v>
      </c>
      <c r="R115">
        <f t="shared" si="18"/>
        <v>1995</v>
      </c>
      <c r="S115">
        <f t="shared" si="18"/>
        <v>1995</v>
      </c>
      <c r="T115">
        <f t="shared" si="18"/>
        <v>1995</v>
      </c>
      <c r="U115">
        <f t="shared" si="18"/>
        <v>1995</v>
      </c>
      <c r="V115">
        <f t="shared" si="18"/>
        <v>1995</v>
      </c>
      <c r="W115">
        <f t="shared" si="18"/>
        <v>1995</v>
      </c>
    </row>
    <row r="116" spans="1:23" x14ac:dyDescent="0.25">
      <c r="A116" t="s">
        <v>49</v>
      </c>
      <c r="B116" t="s">
        <v>5</v>
      </c>
      <c r="C116" t="s">
        <v>15</v>
      </c>
      <c r="D116" t="s">
        <v>16</v>
      </c>
      <c r="E116" t="s">
        <v>82</v>
      </c>
      <c r="F116" t="s">
        <v>84</v>
      </c>
      <c r="G116" t="s">
        <v>60</v>
      </c>
      <c r="L116" t="s">
        <v>59</v>
      </c>
      <c r="M116">
        <v>2101</v>
      </c>
      <c r="N116">
        <f t="shared" si="18"/>
        <v>2101</v>
      </c>
      <c r="O116">
        <f t="shared" si="18"/>
        <v>2101</v>
      </c>
      <c r="P116">
        <f t="shared" si="18"/>
        <v>2101</v>
      </c>
      <c r="Q116">
        <f t="shared" si="18"/>
        <v>2101</v>
      </c>
      <c r="R116">
        <f t="shared" si="18"/>
        <v>2101</v>
      </c>
      <c r="S116">
        <f t="shared" si="18"/>
        <v>2101</v>
      </c>
      <c r="T116">
        <f t="shared" si="18"/>
        <v>2101</v>
      </c>
      <c r="U116">
        <f t="shared" si="18"/>
        <v>2101</v>
      </c>
      <c r="V116">
        <f t="shared" si="18"/>
        <v>2101</v>
      </c>
      <c r="W116">
        <f t="shared" si="18"/>
        <v>2101</v>
      </c>
    </row>
    <row r="117" spans="1:23" x14ac:dyDescent="0.25">
      <c r="A117" t="s">
        <v>49</v>
      </c>
      <c r="B117" t="s">
        <v>5</v>
      </c>
      <c r="C117" t="s">
        <v>15</v>
      </c>
      <c r="D117" t="s">
        <v>16</v>
      </c>
      <c r="E117" t="s">
        <v>82</v>
      </c>
      <c r="F117" t="s">
        <v>84</v>
      </c>
      <c r="G117" t="s">
        <v>61</v>
      </c>
      <c r="L117" t="s">
        <v>62</v>
      </c>
      <c r="M117">
        <v>150</v>
      </c>
      <c r="N117">
        <f t="shared" si="18"/>
        <v>150</v>
      </c>
      <c r="O117">
        <f t="shared" si="18"/>
        <v>150</v>
      </c>
      <c r="P117">
        <f t="shared" si="18"/>
        <v>150</v>
      </c>
      <c r="Q117">
        <f t="shared" si="18"/>
        <v>150</v>
      </c>
      <c r="R117">
        <f t="shared" si="18"/>
        <v>150</v>
      </c>
      <c r="S117">
        <f t="shared" si="18"/>
        <v>150</v>
      </c>
      <c r="T117">
        <f t="shared" si="18"/>
        <v>150</v>
      </c>
      <c r="U117">
        <f t="shared" si="18"/>
        <v>150</v>
      </c>
      <c r="V117">
        <f t="shared" si="18"/>
        <v>150</v>
      </c>
      <c r="W117">
        <f t="shared" si="18"/>
        <v>150</v>
      </c>
    </row>
    <row r="118" spans="1:23" x14ac:dyDescent="0.25">
      <c r="A118" t="s">
        <v>49</v>
      </c>
      <c r="B118" t="s">
        <v>5</v>
      </c>
      <c r="C118" t="s">
        <v>15</v>
      </c>
      <c r="D118" t="s">
        <v>16</v>
      </c>
      <c r="E118" t="s">
        <v>82</v>
      </c>
      <c r="F118" t="s">
        <v>84</v>
      </c>
      <c r="G118" t="s">
        <v>63</v>
      </c>
      <c r="L118" t="s">
        <v>55</v>
      </c>
      <c r="M118">
        <v>0.15</v>
      </c>
    </row>
    <row r="119" spans="1:23" x14ac:dyDescent="0.25">
      <c r="A119" t="s">
        <v>49</v>
      </c>
      <c r="B119" t="s">
        <v>5</v>
      </c>
      <c r="C119" t="s">
        <v>15</v>
      </c>
      <c r="D119" t="s">
        <v>16</v>
      </c>
      <c r="E119" t="s">
        <v>82</v>
      </c>
      <c r="F119" t="s">
        <v>84</v>
      </c>
      <c r="G119" t="s">
        <v>64</v>
      </c>
      <c r="L119" t="s">
        <v>19</v>
      </c>
      <c r="M119">
        <v>7500000</v>
      </c>
      <c r="N119">
        <f t="shared" ref="N119:W124" si="19">M119</f>
        <v>7500000</v>
      </c>
      <c r="O119">
        <f t="shared" si="19"/>
        <v>7500000</v>
      </c>
      <c r="P119">
        <f t="shared" si="19"/>
        <v>7500000</v>
      </c>
      <c r="Q119">
        <f t="shared" si="19"/>
        <v>7500000</v>
      </c>
      <c r="R119">
        <f t="shared" si="19"/>
        <v>7500000</v>
      </c>
      <c r="S119">
        <f t="shared" si="19"/>
        <v>7500000</v>
      </c>
      <c r="T119">
        <f t="shared" si="19"/>
        <v>7500000</v>
      </c>
      <c r="U119">
        <f t="shared" si="19"/>
        <v>7500000</v>
      </c>
      <c r="V119">
        <f t="shared" si="19"/>
        <v>7500000</v>
      </c>
      <c r="W119">
        <f t="shared" si="19"/>
        <v>7500000</v>
      </c>
    </row>
    <row r="120" spans="1:23" x14ac:dyDescent="0.25">
      <c r="A120" t="s">
        <v>49</v>
      </c>
      <c r="B120" t="s">
        <v>5</v>
      </c>
      <c r="C120" t="s">
        <v>15</v>
      </c>
      <c r="D120" t="s">
        <v>16</v>
      </c>
      <c r="E120" t="s">
        <v>82</v>
      </c>
      <c r="F120" t="s">
        <v>84</v>
      </c>
      <c r="G120" t="s">
        <v>71</v>
      </c>
      <c r="L120" t="s">
        <v>72</v>
      </c>
      <c r="M120">
        <v>7682242.9906542096</v>
      </c>
      <c r="N120">
        <f t="shared" si="19"/>
        <v>7682242.9906542096</v>
      </c>
      <c r="O120">
        <f t="shared" si="19"/>
        <v>7682242.9906542096</v>
      </c>
      <c r="P120">
        <f t="shared" si="19"/>
        <v>7682242.9906542096</v>
      </c>
      <c r="Q120">
        <f t="shared" si="19"/>
        <v>7682242.9906542096</v>
      </c>
      <c r="R120">
        <f t="shared" si="19"/>
        <v>7682242.9906542096</v>
      </c>
      <c r="S120">
        <f t="shared" si="19"/>
        <v>7682242.9906542096</v>
      </c>
      <c r="T120">
        <f t="shared" si="19"/>
        <v>7682242.9906542096</v>
      </c>
      <c r="U120">
        <f t="shared" si="19"/>
        <v>7682242.9906542096</v>
      </c>
      <c r="V120">
        <f t="shared" si="19"/>
        <v>7682242.9906542096</v>
      </c>
      <c r="W120">
        <f t="shared" si="19"/>
        <v>7682242.9906542096</v>
      </c>
    </row>
    <row r="121" spans="1:23" x14ac:dyDescent="0.25">
      <c r="A121" t="s">
        <v>49</v>
      </c>
      <c r="B121" t="s">
        <v>5</v>
      </c>
      <c r="C121" t="s">
        <v>15</v>
      </c>
      <c r="D121" t="s">
        <v>16</v>
      </c>
      <c r="E121" t="s">
        <v>82</v>
      </c>
      <c r="F121" t="s">
        <v>84</v>
      </c>
      <c r="G121" t="s">
        <v>65</v>
      </c>
      <c r="L121" t="s">
        <v>62</v>
      </c>
      <c r="M121">
        <v>30</v>
      </c>
      <c r="N121">
        <f t="shared" si="19"/>
        <v>30</v>
      </c>
      <c r="O121">
        <f t="shared" si="19"/>
        <v>30</v>
      </c>
      <c r="P121">
        <f t="shared" si="19"/>
        <v>30</v>
      </c>
      <c r="Q121">
        <f t="shared" si="19"/>
        <v>30</v>
      </c>
      <c r="R121">
        <f t="shared" si="19"/>
        <v>30</v>
      </c>
      <c r="S121">
        <f t="shared" si="19"/>
        <v>30</v>
      </c>
      <c r="T121">
        <f t="shared" si="19"/>
        <v>30</v>
      </c>
      <c r="U121">
        <f t="shared" si="19"/>
        <v>30</v>
      </c>
      <c r="V121">
        <f t="shared" si="19"/>
        <v>30</v>
      </c>
      <c r="W121">
        <f t="shared" si="19"/>
        <v>30</v>
      </c>
    </row>
    <row r="122" spans="1:23" x14ac:dyDescent="0.25">
      <c r="A122" t="s">
        <v>49</v>
      </c>
      <c r="B122" t="s">
        <v>5</v>
      </c>
      <c r="C122" t="s">
        <v>15</v>
      </c>
      <c r="D122" t="s">
        <v>16</v>
      </c>
      <c r="E122" t="s">
        <v>82</v>
      </c>
      <c r="F122" t="s">
        <v>84</v>
      </c>
      <c r="G122" t="s">
        <v>73</v>
      </c>
      <c r="L122" t="s">
        <v>72</v>
      </c>
      <c r="M122">
        <v>611378.50467289705</v>
      </c>
      <c r="N122">
        <f t="shared" si="19"/>
        <v>611378.50467289705</v>
      </c>
      <c r="O122">
        <f t="shared" si="19"/>
        <v>611378.50467289705</v>
      </c>
      <c r="P122">
        <f t="shared" si="19"/>
        <v>611378.50467289705</v>
      </c>
      <c r="Q122">
        <f t="shared" si="19"/>
        <v>611378.50467289705</v>
      </c>
      <c r="R122">
        <f t="shared" si="19"/>
        <v>611378.50467289705</v>
      </c>
      <c r="S122">
        <f t="shared" si="19"/>
        <v>611378.50467289705</v>
      </c>
      <c r="T122">
        <f t="shared" si="19"/>
        <v>611378.50467289705</v>
      </c>
      <c r="U122">
        <f t="shared" si="19"/>
        <v>611378.50467289705</v>
      </c>
      <c r="V122">
        <f t="shared" si="19"/>
        <v>611378.50467289705</v>
      </c>
      <c r="W122">
        <f t="shared" si="19"/>
        <v>611378.50467289705</v>
      </c>
    </row>
    <row r="123" spans="1:23" x14ac:dyDescent="0.25">
      <c r="A123" t="s">
        <v>49</v>
      </c>
      <c r="B123" t="s">
        <v>5</v>
      </c>
      <c r="C123" t="s">
        <v>15</v>
      </c>
      <c r="D123" t="s">
        <v>16</v>
      </c>
      <c r="E123" t="s">
        <v>82</v>
      </c>
      <c r="F123" t="s">
        <v>84</v>
      </c>
      <c r="G123" t="s">
        <v>17</v>
      </c>
      <c r="J123" t="s">
        <v>25</v>
      </c>
      <c r="L123" t="s">
        <v>74</v>
      </c>
      <c r="M123">
        <v>0.12773314299999999</v>
      </c>
      <c r="N123">
        <f t="shared" si="19"/>
        <v>0.12773314299999999</v>
      </c>
      <c r="O123">
        <f t="shared" si="19"/>
        <v>0.12773314299999999</v>
      </c>
      <c r="P123">
        <f t="shared" si="19"/>
        <v>0.12773314299999999</v>
      </c>
      <c r="Q123">
        <f t="shared" si="19"/>
        <v>0.12773314299999999</v>
      </c>
      <c r="R123">
        <f t="shared" si="19"/>
        <v>0.12773314299999999</v>
      </c>
      <c r="S123">
        <f t="shared" si="19"/>
        <v>0.12773314299999999</v>
      </c>
      <c r="T123">
        <f t="shared" si="19"/>
        <v>0.12773314299999999</v>
      </c>
      <c r="U123">
        <f t="shared" si="19"/>
        <v>0.12773314299999999</v>
      </c>
      <c r="V123">
        <f t="shared" si="19"/>
        <v>0.12773314299999999</v>
      </c>
      <c r="W123">
        <f t="shared" si="19"/>
        <v>0.12773314299999999</v>
      </c>
    </row>
    <row r="124" spans="1:23" x14ac:dyDescent="0.25">
      <c r="A124" t="s">
        <v>49</v>
      </c>
      <c r="B124" t="s">
        <v>5</v>
      </c>
      <c r="C124" t="s">
        <v>15</v>
      </c>
      <c r="D124" t="s">
        <v>16</v>
      </c>
      <c r="E124" t="s">
        <v>82</v>
      </c>
      <c r="F124" t="s">
        <v>84</v>
      </c>
      <c r="G124" t="s">
        <v>66</v>
      </c>
      <c r="H124" t="s">
        <v>75</v>
      </c>
      <c r="I124" t="s">
        <v>68</v>
      </c>
      <c r="L124" t="s">
        <v>76</v>
      </c>
      <c r="M124">
        <v>0.05</v>
      </c>
      <c r="N124">
        <f t="shared" si="19"/>
        <v>0.05</v>
      </c>
      <c r="O124">
        <f t="shared" si="19"/>
        <v>0.05</v>
      </c>
      <c r="P124">
        <f t="shared" si="19"/>
        <v>0.05</v>
      </c>
      <c r="Q124">
        <f t="shared" si="19"/>
        <v>0.05</v>
      </c>
      <c r="R124">
        <f t="shared" si="19"/>
        <v>0.05</v>
      </c>
      <c r="S124">
        <f t="shared" si="19"/>
        <v>0.05</v>
      </c>
      <c r="T124">
        <f t="shared" si="19"/>
        <v>0.05</v>
      </c>
      <c r="U124">
        <f t="shared" si="19"/>
        <v>0.05</v>
      </c>
      <c r="V124">
        <f t="shared" si="19"/>
        <v>0.05</v>
      </c>
      <c r="W124">
        <f t="shared" si="19"/>
        <v>0.05</v>
      </c>
    </row>
    <row r="125" spans="1:23" x14ac:dyDescent="0.25">
      <c r="A125" t="s">
        <v>49</v>
      </c>
      <c r="B125" t="s">
        <v>5</v>
      </c>
      <c r="C125" t="s">
        <v>15</v>
      </c>
      <c r="D125" t="s">
        <v>16</v>
      </c>
      <c r="E125" t="s">
        <v>82</v>
      </c>
      <c r="F125" t="s">
        <v>85</v>
      </c>
      <c r="G125" t="s">
        <v>6</v>
      </c>
    </row>
    <row r="126" spans="1:23" x14ac:dyDescent="0.25">
      <c r="A126" t="s">
        <v>49</v>
      </c>
      <c r="B126" t="s">
        <v>5</v>
      </c>
      <c r="C126" t="s">
        <v>15</v>
      </c>
      <c r="D126" t="s">
        <v>16</v>
      </c>
      <c r="E126" t="s">
        <v>82</v>
      </c>
      <c r="F126" t="s">
        <v>85</v>
      </c>
      <c r="G126" t="s">
        <v>58</v>
      </c>
      <c r="L126" t="s">
        <v>59</v>
      </c>
      <c r="M126">
        <v>1995</v>
      </c>
      <c r="N126">
        <f t="shared" ref="N126:W128" si="20">M126</f>
        <v>1995</v>
      </c>
      <c r="O126">
        <f t="shared" si="20"/>
        <v>1995</v>
      </c>
      <c r="P126">
        <f t="shared" si="20"/>
        <v>1995</v>
      </c>
      <c r="Q126">
        <f t="shared" si="20"/>
        <v>1995</v>
      </c>
      <c r="R126">
        <f t="shared" si="20"/>
        <v>1995</v>
      </c>
      <c r="S126">
        <f t="shared" si="20"/>
        <v>1995</v>
      </c>
      <c r="T126">
        <f t="shared" si="20"/>
        <v>1995</v>
      </c>
      <c r="U126">
        <f t="shared" si="20"/>
        <v>1995</v>
      </c>
      <c r="V126">
        <f t="shared" si="20"/>
        <v>1995</v>
      </c>
      <c r="W126">
        <f t="shared" si="20"/>
        <v>1995</v>
      </c>
    </row>
    <row r="127" spans="1:23" x14ac:dyDescent="0.25">
      <c r="A127" t="s">
        <v>49</v>
      </c>
      <c r="B127" t="s">
        <v>5</v>
      </c>
      <c r="C127" t="s">
        <v>15</v>
      </c>
      <c r="D127" t="s">
        <v>16</v>
      </c>
      <c r="E127" t="s">
        <v>82</v>
      </c>
      <c r="F127" t="s">
        <v>85</v>
      </c>
      <c r="G127" t="s">
        <v>60</v>
      </c>
      <c r="L127" t="s">
        <v>59</v>
      </c>
      <c r="M127">
        <v>2101</v>
      </c>
      <c r="N127">
        <f t="shared" si="20"/>
        <v>2101</v>
      </c>
      <c r="O127">
        <f t="shared" si="20"/>
        <v>2101</v>
      </c>
      <c r="P127">
        <f t="shared" si="20"/>
        <v>2101</v>
      </c>
      <c r="Q127">
        <f t="shared" si="20"/>
        <v>2101</v>
      </c>
      <c r="R127">
        <f t="shared" si="20"/>
        <v>2101</v>
      </c>
      <c r="S127">
        <f t="shared" si="20"/>
        <v>2101</v>
      </c>
      <c r="T127">
        <f t="shared" si="20"/>
        <v>2101</v>
      </c>
      <c r="U127">
        <f t="shared" si="20"/>
        <v>2101</v>
      </c>
      <c r="V127">
        <f t="shared" si="20"/>
        <v>2101</v>
      </c>
      <c r="W127">
        <f t="shared" si="20"/>
        <v>2101</v>
      </c>
    </row>
    <row r="128" spans="1:23" x14ac:dyDescent="0.25">
      <c r="A128" t="s">
        <v>49</v>
      </c>
      <c r="B128" t="s">
        <v>5</v>
      </c>
      <c r="C128" t="s">
        <v>15</v>
      </c>
      <c r="D128" t="s">
        <v>16</v>
      </c>
      <c r="E128" t="s">
        <v>82</v>
      </c>
      <c r="F128" t="s">
        <v>85</v>
      </c>
      <c r="G128" t="s">
        <v>61</v>
      </c>
      <c r="L128" t="s">
        <v>62</v>
      </c>
      <c r="M128">
        <v>150</v>
      </c>
      <c r="N128">
        <f t="shared" si="20"/>
        <v>150</v>
      </c>
      <c r="O128">
        <f t="shared" si="20"/>
        <v>150</v>
      </c>
      <c r="P128">
        <f t="shared" si="20"/>
        <v>150</v>
      </c>
      <c r="Q128">
        <f t="shared" si="20"/>
        <v>150</v>
      </c>
      <c r="R128">
        <f t="shared" si="20"/>
        <v>150</v>
      </c>
      <c r="S128">
        <f t="shared" si="20"/>
        <v>150</v>
      </c>
      <c r="T128">
        <f t="shared" si="20"/>
        <v>150</v>
      </c>
      <c r="U128">
        <f t="shared" si="20"/>
        <v>150</v>
      </c>
      <c r="V128">
        <f t="shared" si="20"/>
        <v>150</v>
      </c>
      <c r="W128">
        <f t="shared" si="20"/>
        <v>150</v>
      </c>
    </row>
    <row r="129" spans="1:23" x14ac:dyDescent="0.25">
      <c r="A129" t="s">
        <v>49</v>
      </c>
      <c r="B129" t="s">
        <v>5</v>
      </c>
      <c r="C129" t="s">
        <v>15</v>
      </c>
      <c r="D129" t="s">
        <v>16</v>
      </c>
      <c r="E129" t="s">
        <v>82</v>
      </c>
      <c r="F129" t="s">
        <v>85</v>
      </c>
      <c r="G129" t="s">
        <v>63</v>
      </c>
      <c r="L129" t="s">
        <v>55</v>
      </c>
      <c r="M129">
        <v>0</v>
      </c>
    </row>
    <row r="130" spans="1:23" x14ac:dyDescent="0.25">
      <c r="A130" t="s">
        <v>49</v>
      </c>
      <c r="B130" t="s">
        <v>5</v>
      </c>
      <c r="C130" t="s">
        <v>15</v>
      </c>
      <c r="D130" t="s">
        <v>16</v>
      </c>
      <c r="E130" t="s">
        <v>82</v>
      </c>
      <c r="F130" t="s">
        <v>85</v>
      </c>
      <c r="G130" t="s">
        <v>64</v>
      </c>
      <c r="L130" t="s">
        <v>19</v>
      </c>
      <c r="M130">
        <v>7500000</v>
      </c>
      <c r="N130">
        <f t="shared" ref="N130:W136" si="21">M130</f>
        <v>7500000</v>
      </c>
      <c r="O130">
        <f t="shared" si="21"/>
        <v>7500000</v>
      </c>
      <c r="P130">
        <f t="shared" si="21"/>
        <v>7500000</v>
      </c>
      <c r="Q130">
        <f t="shared" si="21"/>
        <v>7500000</v>
      </c>
      <c r="R130">
        <f t="shared" si="21"/>
        <v>7500000</v>
      </c>
      <c r="S130">
        <f t="shared" si="21"/>
        <v>7500000</v>
      </c>
      <c r="T130">
        <f t="shared" si="21"/>
        <v>7500000</v>
      </c>
      <c r="U130">
        <f t="shared" si="21"/>
        <v>7500000</v>
      </c>
      <c r="V130">
        <f t="shared" si="21"/>
        <v>7500000</v>
      </c>
      <c r="W130">
        <f t="shared" si="21"/>
        <v>7500000</v>
      </c>
    </row>
    <row r="131" spans="1:23" x14ac:dyDescent="0.25">
      <c r="A131" t="s">
        <v>49</v>
      </c>
      <c r="B131" t="s">
        <v>5</v>
      </c>
      <c r="C131" t="s">
        <v>15</v>
      </c>
      <c r="D131" t="s">
        <v>16</v>
      </c>
      <c r="E131" t="s">
        <v>82</v>
      </c>
      <c r="F131" t="s">
        <v>85</v>
      </c>
      <c r="G131" t="s">
        <v>71</v>
      </c>
      <c r="L131" t="s">
        <v>72</v>
      </c>
      <c r="M131">
        <v>25516020.813084099</v>
      </c>
      <c r="N131">
        <f t="shared" si="21"/>
        <v>25516020.813084099</v>
      </c>
      <c r="O131">
        <f t="shared" si="21"/>
        <v>25516020.813084099</v>
      </c>
      <c r="P131">
        <f t="shared" si="21"/>
        <v>25516020.813084099</v>
      </c>
      <c r="Q131">
        <f t="shared" si="21"/>
        <v>25516020.813084099</v>
      </c>
      <c r="R131">
        <f t="shared" si="21"/>
        <v>25516020.813084099</v>
      </c>
      <c r="S131">
        <f t="shared" si="21"/>
        <v>25516020.813084099</v>
      </c>
      <c r="T131">
        <f t="shared" si="21"/>
        <v>25516020.813084099</v>
      </c>
      <c r="U131">
        <f t="shared" si="21"/>
        <v>25516020.813084099</v>
      </c>
      <c r="V131">
        <f t="shared" si="21"/>
        <v>25516020.813084099</v>
      </c>
      <c r="W131">
        <f t="shared" si="21"/>
        <v>25516020.813084099</v>
      </c>
    </row>
    <row r="132" spans="1:23" x14ac:dyDescent="0.25">
      <c r="A132" t="s">
        <v>49</v>
      </c>
      <c r="B132" t="s">
        <v>5</v>
      </c>
      <c r="C132" t="s">
        <v>15</v>
      </c>
      <c r="D132" t="s">
        <v>16</v>
      </c>
      <c r="E132" t="s">
        <v>82</v>
      </c>
      <c r="F132" t="s">
        <v>85</v>
      </c>
      <c r="G132" t="s">
        <v>65</v>
      </c>
      <c r="L132" t="s">
        <v>62</v>
      </c>
      <c r="M132">
        <v>30</v>
      </c>
      <c r="N132">
        <f t="shared" si="21"/>
        <v>30</v>
      </c>
      <c r="O132">
        <f t="shared" si="21"/>
        <v>30</v>
      </c>
      <c r="P132">
        <f t="shared" si="21"/>
        <v>30</v>
      </c>
      <c r="Q132">
        <f t="shared" si="21"/>
        <v>30</v>
      </c>
      <c r="R132">
        <f t="shared" si="21"/>
        <v>30</v>
      </c>
      <c r="S132">
        <f t="shared" si="21"/>
        <v>30</v>
      </c>
      <c r="T132">
        <f t="shared" si="21"/>
        <v>30</v>
      </c>
      <c r="U132">
        <f t="shared" si="21"/>
        <v>30</v>
      </c>
      <c r="V132">
        <f t="shared" si="21"/>
        <v>30</v>
      </c>
      <c r="W132">
        <f t="shared" si="21"/>
        <v>30</v>
      </c>
    </row>
    <row r="133" spans="1:23" x14ac:dyDescent="0.25">
      <c r="A133" t="s">
        <v>49</v>
      </c>
      <c r="B133" t="s">
        <v>5</v>
      </c>
      <c r="C133" t="s">
        <v>15</v>
      </c>
      <c r="D133" t="s">
        <v>16</v>
      </c>
      <c r="E133" t="s">
        <v>82</v>
      </c>
      <c r="F133" t="s">
        <v>85</v>
      </c>
      <c r="G133" t="s">
        <v>73</v>
      </c>
      <c r="L133" t="s">
        <v>72</v>
      </c>
      <c r="M133">
        <v>2535451.31775701</v>
      </c>
      <c r="N133">
        <f t="shared" si="21"/>
        <v>2535451.31775701</v>
      </c>
      <c r="O133">
        <f t="shared" si="21"/>
        <v>2535451.31775701</v>
      </c>
      <c r="P133">
        <f t="shared" si="21"/>
        <v>2535451.31775701</v>
      </c>
      <c r="Q133">
        <f t="shared" si="21"/>
        <v>2535451.31775701</v>
      </c>
      <c r="R133">
        <f t="shared" si="21"/>
        <v>2535451.31775701</v>
      </c>
      <c r="S133">
        <f t="shared" si="21"/>
        <v>2535451.31775701</v>
      </c>
      <c r="T133">
        <f t="shared" si="21"/>
        <v>2535451.31775701</v>
      </c>
      <c r="U133">
        <f t="shared" si="21"/>
        <v>2535451.31775701</v>
      </c>
      <c r="V133">
        <f t="shared" si="21"/>
        <v>2535451.31775701</v>
      </c>
      <c r="W133">
        <f t="shared" si="21"/>
        <v>2535451.31775701</v>
      </c>
    </row>
    <row r="134" spans="1:23" x14ac:dyDescent="0.25">
      <c r="A134" t="s">
        <v>49</v>
      </c>
      <c r="B134" t="s">
        <v>5</v>
      </c>
      <c r="C134" t="s">
        <v>15</v>
      </c>
      <c r="D134" t="s">
        <v>16</v>
      </c>
      <c r="E134" t="s">
        <v>82</v>
      </c>
      <c r="F134" t="s">
        <v>85</v>
      </c>
      <c r="G134" t="s">
        <v>17</v>
      </c>
      <c r="J134" t="s">
        <v>25</v>
      </c>
      <c r="L134" t="s">
        <v>74</v>
      </c>
      <c r="M134">
        <v>0.12773314299999999</v>
      </c>
      <c r="N134">
        <f t="shared" si="21"/>
        <v>0.12773314299999999</v>
      </c>
      <c r="O134">
        <f t="shared" si="21"/>
        <v>0.12773314299999999</v>
      </c>
      <c r="P134">
        <f t="shared" si="21"/>
        <v>0.12773314299999999</v>
      </c>
      <c r="Q134">
        <f t="shared" si="21"/>
        <v>0.12773314299999999</v>
      </c>
      <c r="R134">
        <f t="shared" si="21"/>
        <v>0.12773314299999999</v>
      </c>
      <c r="S134">
        <f t="shared" si="21"/>
        <v>0.12773314299999999</v>
      </c>
      <c r="T134">
        <f t="shared" si="21"/>
        <v>0.12773314299999999</v>
      </c>
      <c r="U134">
        <f t="shared" si="21"/>
        <v>0.12773314299999999</v>
      </c>
      <c r="V134">
        <f t="shared" si="21"/>
        <v>0.12773314299999999</v>
      </c>
      <c r="W134">
        <f t="shared" si="21"/>
        <v>0.12773314299999999</v>
      </c>
    </row>
    <row r="135" spans="1:23" x14ac:dyDescent="0.25">
      <c r="A135" t="s">
        <v>49</v>
      </c>
      <c r="B135" t="s">
        <v>5</v>
      </c>
      <c r="C135" t="s">
        <v>15</v>
      </c>
      <c r="D135" t="s">
        <v>16</v>
      </c>
      <c r="E135" t="s">
        <v>82</v>
      </c>
      <c r="F135" t="s">
        <v>85</v>
      </c>
      <c r="G135" t="s">
        <v>17</v>
      </c>
      <c r="J135" t="s">
        <v>30</v>
      </c>
      <c r="L135" t="s">
        <v>74</v>
      </c>
      <c r="M135">
        <v>-3.8319943000000002E-2</v>
      </c>
      <c r="N135">
        <f t="shared" si="21"/>
        <v>-3.8319943000000002E-2</v>
      </c>
      <c r="O135">
        <f t="shared" si="21"/>
        <v>-3.8319943000000002E-2</v>
      </c>
      <c r="P135">
        <f t="shared" si="21"/>
        <v>-3.8319943000000002E-2</v>
      </c>
      <c r="Q135">
        <f t="shared" si="21"/>
        <v>-3.8319943000000002E-2</v>
      </c>
      <c r="R135">
        <f t="shared" si="21"/>
        <v>-3.8319943000000002E-2</v>
      </c>
      <c r="S135">
        <f t="shared" si="21"/>
        <v>-3.8319943000000002E-2</v>
      </c>
      <c r="T135">
        <f t="shared" si="21"/>
        <v>-3.8319943000000002E-2</v>
      </c>
      <c r="U135">
        <f t="shared" si="21"/>
        <v>-3.8319943000000002E-2</v>
      </c>
      <c r="V135">
        <f t="shared" si="21"/>
        <v>-3.8319943000000002E-2</v>
      </c>
      <c r="W135">
        <f t="shared" si="21"/>
        <v>-3.8319943000000002E-2</v>
      </c>
    </row>
    <row r="136" spans="1:23" x14ac:dyDescent="0.25">
      <c r="A136" t="s">
        <v>49</v>
      </c>
      <c r="B136" t="s">
        <v>5</v>
      </c>
      <c r="C136" t="s">
        <v>15</v>
      </c>
      <c r="D136" t="s">
        <v>16</v>
      </c>
      <c r="E136" t="s">
        <v>82</v>
      </c>
      <c r="F136" t="s">
        <v>85</v>
      </c>
      <c r="G136" t="s">
        <v>66</v>
      </c>
      <c r="H136" t="s">
        <v>75</v>
      </c>
      <c r="I136" t="s">
        <v>68</v>
      </c>
      <c r="L136" t="s">
        <v>76</v>
      </c>
      <c r="M136">
        <v>0.05</v>
      </c>
      <c r="N136">
        <f t="shared" si="21"/>
        <v>0.05</v>
      </c>
      <c r="O136">
        <f t="shared" si="21"/>
        <v>0.05</v>
      </c>
      <c r="P136">
        <f t="shared" si="21"/>
        <v>0.05</v>
      </c>
      <c r="Q136">
        <f t="shared" si="21"/>
        <v>0.05</v>
      </c>
      <c r="R136">
        <f t="shared" si="21"/>
        <v>0.05</v>
      </c>
      <c r="S136">
        <f t="shared" si="21"/>
        <v>0.05</v>
      </c>
      <c r="T136">
        <f t="shared" si="21"/>
        <v>0.05</v>
      </c>
      <c r="U136">
        <f t="shared" si="21"/>
        <v>0.05</v>
      </c>
      <c r="V136">
        <f t="shared" si="21"/>
        <v>0.05</v>
      </c>
      <c r="W136">
        <f t="shared" si="21"/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2024-10-17T22:00:38Z</dcterms:created>
  <dcterms:modified xsi:type="dcterms:W3CDTF">2024-10-17T22:00:39Z</dcterms:modified>
</cp:coreProperties>
</file>