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agriculture\"/>
    </mc:Choice>
  </mc:AlternateContent>
  <xr:revisionPtr revIDLastSave="0" documentId="8_{837593E6-149D-43DE-AFE8-FFA1AAD6BE4C}" xr6:coauthVersionLast="47" xr6:coauthVersionMax="47" xr10:uidLastSave="{00000000-0000-0000-0000-000000000000}"/>
  <bookViews>
    <workbookView xWindow="-120" yWindow="-120" windowWidth="29040" windowHeight="15720" xr2:uid="{088AF7D3-252C-48C4-9E66-575E2396440A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5" i="1" l="1" a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L165" i="1" a="1"/>
  <c r="L165" i="1" s="1"/>
  <c r="M164" i="1" a="1"/>
  <c r="M164" i="1" s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M163" i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M161" i="1" a="1"/>
  <c r="M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L156" i="1" a="1"/>
  <c r="L156" i="1" s="1"/>
  <c r="M155" i="1" a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M154" i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4" i="1" a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M151" i="1" a="1"/>
  <c r="M151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M147" i="1" a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L147" i="1" a="1"/>
  <c r="L147" i="1" s="1"/>
  <c r="P146" i="1"/>
  <c r="Q146" i="1" s="1"/>
  <c r="R146" i="1" s="1"/>
  <c r="S146" i="1" s="1"/>
  <c r="T146" i="1" s="1"/>
  <c r="U146" i="1" s="1"/>
  <c r="V146" i="1" s="1"/>
  <c r="W146" i="1" s="1"/>
  <c r="M146" i="1" a="1"/>
  <c r="M146" i="1" s="1"/>
  <c r="N146" i="1" s="1"/>
  <c r="O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M145" i="1" a="1"/>
  <c r="M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M143" i="1" a="1"/>
  <c r="M143" i="1" s="1"/>
  <c r="M142" i="1" a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T141" i="1"/>
  <c r="U141" i="1" s="1"/>
  <c r="V141" i="1" s="1"/>
  <c r="W141" i="1" s="1"/>
  <c r="M141" i="1" a="1"/>
  <c r="M141" i="1" s="1"/>
  <c r="N141" i="1" s="1"/>
  <c r="O141" i="1" s="1"/>
  <c r="P141" i="1" s="1"/>
  <c r="Q141" i="1" s="1"/>
  <c r="R141" i="1" s="1"/>
  <c r="S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M140" i="1" a="1"/>
  <c r="M140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M138" i="1" a="1"/>
  <c r="M138" i="1" s="1"/>
  <c r="L138" i="1" a="1"/>
  <c r="L138" i="1" s="1"/>
  <c r="M137" i="1" a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M134" i="1" a="1"/>
  <c r="M134" i="1" s="1"/>
  <c r="M133" i="1" a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M132" i="1" a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M128" i="1" a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L126" i="1" a="1"/>
  <c r="L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M125" i="1" a="1"/>
  <c r="M125" i="1" s="1"/>
  <c r="L125" i="1" a="1"/>
  <c r="L125" i="1" s="1"/>
  <c r="M124" i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M124" i="1" a="1"/>
  <c r="O123" i="1"/>
  <c r="P123" i="1" s="1"/>
  <c r="Q123" i="1" s="1"/>
  <c r="R123" i="1" s="1"/>
  <c r="S123" i="1" s="1"/>
  <c r="T123" i="1" s="1"/>
  <c r="U123" i="1" s="1"/>
  <c r="V123" i="1" s="1"/>
  <c r="W123" i="1" s="1"/>
  <c r="M123" i="1" a="1"/>
  <c r="M123" i="1" s="1"/>
  <c r="N123" i="1" s="1"/>
  <c r="M122" i="1" a="1"/>
  <c r="M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0" i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20" i="1" a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R117" i="1"/>
  <c r="S117" i="1" s="1"/>
  <c r="T117" i="1" s="1"/>
  <c r="U117" i="1" s="1"/>
  <c r="V117" i="1" s="1"/>
  <c r="W117" i="1" s="1"/>
  <c r="N117" i="1"/>
  <c r="O117" i="1" s="1"/>
  <c r="P117" i="1" s="1"/>
  <c r="Q117" i="1" s="1"/>
  <c r="M117" i="1" a="1"/>
  <c r="M117" i="1" s="1"/>
  <c r="L117" i="1" a="1"/>
  <c r="L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4" i="1" a="1"/>
  <c r="M114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L109" i="1" a="1"/>
  <c r="L109" i="1" s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M107" i="1" a="1"/>
  <c r="M107" i="1" s="1"/>
  <c r="M106" i="1" a="1"/>
  <c r="M106" i="1" s="1"/>
  <c r="R105" i="1"/>
  <c r="S105" i="1" s="1"/>
  <c r="T105" i="1" s="1"/>
  <c r="U105" i="1" s="1"/>
  <c r="V105" i="1" s="1"/>
  <c r="W105" i="1" s="1"/>
  <c r="O105" i="1"/>
  <c r="P105" i="1" s="1"/>
  <c r="Q105" i="1" s="1"/>
  <c r="N105" i="1"/>
  <c r="M105" i="1" a="1"/>
  <c r="M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M103" i="1" a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M101" i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1" i="1" a="1"/>
  <c r="T100" i="1"/>
  <c r="U100" i="1" s="1"/>
  <c r="V100" i="1" s="1"/>
  <c r="W100" i="1" s="1"/>
  <c r="M100" i="1" a="1"/>
  <c r="M100" i="1" s="1"/>
  <c r="N100" i="1" s="1"/>
  <c r="O100" i="1" s="1"/>
  <c r="P100" i="1" s="1"/>
  <c r="Q100" i="1" s="1"/>
  <c r="R100" i="1" s="1"/>
  <c r="S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M99" i="1" a="1"/>
  <c r="M99" i="1" s="1"/>
  <c r="L97" i="1"/>
  <c r="L97" i="1" a="1"/>
  <c r="N96" i="1"/>
  <c r="O96" i="1" s="1"/>
  <c r="P96" i="1" s="1"/>
  <c r="Q96" i="1" s="1"/>
  <c r="R96" i="1" s="1"/>
  <c r="S96" i="1" s="1"/>
  <c r="T96" i="1" s="1"/>
  <c r="U96" i="1" s="1"/>
  <c r="V96" i="1" s="1"/>
  <c r="W96" i="1" s="1"/>
  <c r="M96" i="1" a="1"/>
  <c r="M96" i="1" s="1"/>
  <c r="L96" i="1" a="1"/>
  <c r="L96" i="1" s="1"/>
  <c r="M95" i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5" i="1" a="1"/>
  <c r="M94" i="1" a="1"/>
  <c r="M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M93" i="1" a="1"/>
  <c r="M93" i="1" s="1"/>
  <c r="P92" i="1"/>
  <c r="Q92" i="1" s="1"/>
  <c r="R92" i="1" s="1"/>
  <c r="S92" i="1" s="1"/>
  <c r="T92" i="1" s="1"/>
  <c r="U92" i="1" s="1"/>
  <c r="V92" i="1" s="1"/>
  <c r="W92" i="1" s="1"/>
  <c r="M92" i="1" a="1"/>
  <c r="M92" i="1" s="1"/>
  <c r="N92" i="1" s="1"/>
  <c r="O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M91" i="1"/>
  <c r="M91" i="1" a="1"/>
  <c r="N89" i="1"/>
  <c r="O89" i="1" s="1"/>
  <c r="P89" i="1" s="1"/>
  <c r="Q89" i="1" s="1"/>
  <c r="R89" i="1" s="1"/>
  <c r="S89" i="1" s="1"/>
  <c r="T89" i="1" s="1"/>
  <c r="U89" i="1" s="1"/>
  <c r="V89" i="1" s="1"/>
  <c r="W89" i="1" s="1"/>
  <c r="M89" i="1" a="1"/>
  <c r="M89" i="1" s="1"/>
  <c r="L89" i="1" a="1"/>
  <c r="L89" i="1" s="1"/>
  <c r="M88" i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M88" i="1" a="1"/>
  <c r="M87" i="1" a="1"/>
  <c r="M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4" i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M84" i="1" a="1"/>
  <c r="N82" i="1"/>
  <c r="O82" i="1" s="1"/>
  <c r="P82" i="1" s="1"/>
  <c r="Q82" i="1" s="1"/>
  <c r="R82" i="1" s="1"/>
  <c r="S82" i="1" s="1"/>
  <c r="T82" i="1" s="1"/>
  <c r="U82" i="1" s="1"/>
  <c r="V82" i="1" s="1"/>
  <c r="W82" i="1" s="1"/>
  <c r="M82" i="1" a="1"/>
  <c r="M82" i="1" s="1"/>
  <c r="L82" i="1" a="1"/>
  <c r="L82" i="1" s="1"/>
  <c r="M81" i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M81" i="1" a="1"/>
  <c r="L81" i="1" a="1"/>
  <c r="L81" i="1" s="1"/>
  <c r="P80" i="1"/>
  <c r="Q80" i="1" s="1"/>
  <c r="R80" i="1" s="1"/>
  <c r="S80" i="1" s="1"/>
  <c r="T80" i="1" s="1"/>
  <c r="U80" i="1" s="1"/>
  <c r="V80" i="1" s="1"/>
  <c r="W80" i="1" s="1"/>
  <c r="M80" i="1" a="1"/>
  <c r="M80" i="1" s="1"/>
  <c r="N80" i="1" s="1"/>
  <c r="O80" i="1" s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M78" i="1" a="1"/>
  <c r="M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M77" i="1" a="1"/>
  <c r="M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5" i="1" a="1"/>
  <c r="M73" i="1" a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L73" i="1" a="1"/>
  <c r="L73" i="1" s="1"/>
  <c r="M72" i="1" a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L72" i="1" a="1"/>
  <c r="L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M71" i="1" a="1"/>
  <c r="M71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M69" i="1" a="1"/>
  <c r="M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M68" i="1" a="1"/>
  <c r="M68" i="1" s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L64" i="1" a="1"/>
  <c r="L64" i="1" s="1"/>
  <c r="M63" i="1" a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L63" i="1" a="1"/>
  <c r="L63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M62" i="1" a="1"/>
  <c r="M62" i="1" s="1"/>
  <c r="M61" i="1" a="1"/>
  <c r="M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9" i="1" a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V58" i="1"/>
  <c r="W58" i="1" s="1"/>
  <c r="N58" i="1"/>
  <c r="O58" i="1" s="1"/>
  <c r="P58" i="1" s="1"/>
  <c r="Q58" i="1" s="1"/>
  <c r="R58" i="1" s="1"/>
  <c r="S58" i="1" s="1"/>
  <c r="T58" i="1" s="1"/>
  <c r="U58" i="1" s="1"/>
  <c r="M58" i="1" a="1"/>
  <c r="M58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M55" i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M55" i="1" a="1"/>
  <c r="M54" i="1" a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L52" i="1" a="1"/>
  <c r="L52" i="1" s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L51" i="1" a="1"/>
  <c r="L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M50" i="1" a="1"/>
  <c r="M50" i="1" s="1"/>
  <c r="L50" i="1" a="1"/>
  <c r="L50" i="1" s="1"/>
  <c r="M49" i="1" a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M48" i="1" a="1"/>
  <c r="M48" i="1" s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R46" i="1"/>
  <c r="S46" i="1" s="1"/>
  <c r="T46" i="1" s="1"/>
  <c r="U46" i="1" s="1"/>
  <c r="V46" i="1" s="1"/>
  <c r="W46" i="1" s="1"/>
  <c r="M46" i="1" a="1"/>
  <c r="M46" i="1" s="1"/>
  <c r="N46" i="1" s="1"/>
  <c r="O46" i="1" s="1"/>
  <c r="P46" i="1" s="1"/>
  <c r="Q46" i="1" s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M43" i="1" a="1"/>
  <c r="M43" i="1" s="1"/>
  <c r="L43" i="1" a="1"/>
  <c r="L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2" i="1" a="1"/>
  <c r="M42" i="1" s="1"/>
  <c r="L42" i="1" a="1"/>
  <c r="L42" i="1" s="1"/>
  <c r="M41" i="1" a="1"/>
  <c r="M41" i="1" s="1"/>
  <c r="M40" i="1" a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M39" i="1" a="1"/>
  <c r="M39" i="1" s="1"/>
  <c r="M38" i="1" a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M36" i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M34" i="1" a="1"/>
  <c r="M34" i="1" s="1"/>
  <c r="L32" i="1" a="1"/>
  <c r="L32" i="1" s="1"/>
  <c r="W31" i="1" a="1"/>
  <c r="W31" i="1" s="1"/>
  <c r="V31" i="1" a="1"/>
  <c r="V31" i="1" s="1"/>
  <c r="U31" i="1" a="1"/>
  <c r="U31" i="1" s="1"/>
  <c r="T31" i="1" a="1"/>
  <c r="T31" i="1" s="1"/>
  <c r="S31" i="1" a="1"/>
  <c r="S31" i="1" s="1"/>
  <c r="R31" i="1" a="1"/>
  <c r="R31" i="1" s="1"/>
  <c r="Q31" i="1" a="1"/>
  <c r="Q31" i="1" s="1"/>
  <c r="P31" i="1" a="1"/>
  <c r="P31" i="1" s="1"/>
  <c r="O31" i="1"/>
  <c r="O31" i="1" a="1"/>
  <c r="N31" i="1" a="1"/>
  <c r="N31" i="1" s="1"/>
  <c r="M31" i="1" a="1"/>
  <c r="M31" i="1" s="1"/>
  <c r="L31" i="1" a="1"/>
  <c r="L31" i="1" s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/>
  <c r="P30" i="1" a="1"/>
  <c r="O30" i="1" a="1"/>
  <c r="O30" i="1" s="1"/>
  <c r="N30" i="1" a="1"/>
  <c r="N30" i="1" s="1"/>
  <c r="M30" i="1" a="1"/>
  <c r="M30" i="1" s="1"/>
  <c r="L30" i="1" a="1"/>
  <c r="L30" i="1" s="1"/>
  <c r="W29" i="1" a="1"/>
  <c r="W29" i="1" s="1"/>
  <c r="V29" i="1" a="1"/>
  <c r="V29" i="1" s="1"/>
  <c r="U29" i="1" a="1"/>
  <c r="U29" i="1" s="1"/>
  <c r="T29" i="1" a="1"/>
  <c r="T29" i="1" s="1"/>
  <c r="S29" i="1" a="1"/>
  <c r="S29" i="1" s="1"/>
  <c r="R29" i="1"/>
  <c r="R29" i="1" a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 a="1"/>
  <c r="L29" i="1" s="1"/>
  <c r="L27" i="1"/>
  <c r="L27" i="1" a="1"/>
  <c r="W26" i="1" a="1"/>
  <c r="W26" i="1" s="1"/>
  <c r="V26" i="1" a="1"/>
  <c r="V26" i="1" s="1"/>
  <c r="U26" i="1" a="1"/>
  <c r="U26" i="1" s="1"/>
  <c r="T26" i="1"/>
  <c r="T26" i="1" a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/>
  <c r="Q25" i="1" a="1"/>
  <c r="P25" i="1" a="1"/>
  <c r="P25" i="1" s="1"/>
  <c r="O25" i="1"/>
  <c r="O25" i="1" a="1"/>
  <c r="N25" i="1"/>
  <c r="N25" i="1" a="1"/>
  <c r="M25" i="1" a="1"/>
  <c r="M25" i="1" s="1"/>
  <c r="W24" i="1" a="1"/>
  <c r="W24" i="1" s="1"/>
  <c r="V24" i="1"/>
  <c r="V24" i="1" a="1"/>
  <c r="U24" i="1"/>
  <c r="U24" i="1" a="1"/>
  <c r="T24" i="1"/>
  <c r="T24" i="1" a="1"/>
  <c r="S24" i="1" a="1"/>
  <c r="S24" i="1" s="1"/>
  <c r="R24" i="1"/>
  <c r="R24" i="1" a="1"/>
  <c r="Q24" i="1"/>
  <c r="Q24" i="1" a="1"/>
  <c r="P24" i="1" a="1"/>
  <c r="P24" i="1" s="1"/>
  <c r="O24" i="1" a="1"/>
  <c r="O24" i="1" s="1"/>
  <c r="N24" i="1"/>
  <c r="N24" i="1" a="1"/>
  <c r="M24" i="1"/>
  <c r="M24" i="1" a="1"/>
  <c r="W23" i="1"/>
  <c r="W23" i="1" a="1"/>
  <c r="V23" i="1" a="1"/>
  <c r="V23" i="1" s="1"/>
  <c r="U23" i="1" a="1"/>
  <c r="U23" i="1" s="1"/>
  <c r="T23" i="1"/>
  <c r="T23" i="1" a="1"/>
  <c r="S23" i="1" a="1"/>
  <c r="S23" i="1" s="1"/>
  <c r="R23" i="1" a="1"/>
  <c r="R23" i="1" s="1"/>
  <c r="Q23" i="1"/>
  <c r="Q23" i="1" a="1"/>
  <c r="P23" i="1"/>
  <c r="P23" i="1" a="1"/>
  <c r="O23" i="1"/>
  <c r="O23" i="1" a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/>
  <c r="S22" i="1" a="1"/>
  <c r="R22" i="1"/>
  <c r="R22" i="1" a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/>
  <c r="V21" i="1" a="1"/>
  <c r="U21" i="1"/>
  <c r="U21" i="1" a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/>
  <c r="N21" i="1" a="1"/>
  <c r="M21" i="1"/>
  <c r="M21" i="1" a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/>
  <c r="Q20" i="1" a="1"/>
  <c r="P20" i="1"/>
  <c r="P20" i="1" a="1"/>
  <c r="O20" i="1" a="1"/>
  <c r="O20" i="1" s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/>
  <c r="T19" i="1" a="1"/>
  <c r="S19" i="1"/>
  <c r="S19" i="1" a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/>
  <c r="W18" i="1" a="1"/>
  <c r="V18" i="1"/>
  <c r="V18" i="1" a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/>
  <c r="O18" i="1" a="1"/>
  <c r="N18" i="1"/>
  <c r="N18" i="1" a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/>
  <c r="R17" i="1" a="1"/>
  <c r="Q17" i="1"/>
  <c r="Q17" i="1" a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/>
  <c r="U16" i="1" a="1"/>
  <c r="T16" i="1"/>
  <c r="T16" i="1" a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/>
  <c r="M16" i="1" a="1"/>
  <c r="W15" i="1"/>
  <c r="W15" i="1" a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/>
  <c r="P15" i="1" a="1"/>
  <c r="O15" i="1"/>
  <c r="O15" i="1" a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/>
  <c r="S14" i="1" a="1"/>
  <c r="R14" i="1"/>
  <c r="R14" i="1" a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13" i="1" a="1"/>
  <c r="W13" i="1" s="1"/>
  <c r="V13" i="1"/>
  <c r="V13" i="1" a="1"/>
  <c r="U13" i="1"/>
  <c r="U13" i="1" a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/>
  <c r="M13" i="1" a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/>
  <c r="P12" i="1" a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/>
  <c r="S11" i="1" a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/>
  <c r="P7" i="1" a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/>
  <c r="R6" i="1" a="1"/>
  <c r="Q6" i="1" a="1"/>
  <c r="Q6" i="1" s="1"/>
  <c r="P6" i="1" a="1"/>
  <c r="P6" i="1" s="1"/>
  <c r="O6" i="1" a="1"/>
  <c r="O6" i="1" s="1"/>
  <c r="N6" i="1" a="1"/>
  <c r="N6" i="1" s="1"/>
  <c r="M6" i="1" a="1"/>
  <c r="M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/>
  <c r="O3" i="1" a="1"/>
  <c r="N3" i="1"/>
  <c r="N3" i="1" a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<sst xmlns="http://schemas.openxmlformats.org/spreadsheetml/2006/main" count="1368" uniqueCount="96">
  <si>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</si>
  <si>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</si>
  <si>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</si>
  <si>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</si>
  <si>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</si>
  <si>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</si>
  <si>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</si>
  <si>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</si>
  <si>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</si>
  <si>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</si>
  <si>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</si>
  <si>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</si>
  <si>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</si>
  <si>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</si>
  <si>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</si>
  <si>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</si>
  <si>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Agriculture</t>
  </si>
  <si>
    <t>Service requested</t>
  </si>
  <si>
    <t>CIMS.CAN.MB.Agriculture</t>
  </si>
  <si>
    <t>activity_data_region</t>
  </si>
  <si>
    <t>Service provided</t>
  </si>
  <si>
    <t>activity_data_generic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</si>
  <si>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</si>
  <si>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</si>
  <si>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</si>
  <si>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</si>
  <si>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</si>
  <si>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</si>
  <si>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</si>
  <si>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</si>
  <si>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</si>
  <si>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</si>
  <si>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</si>
  <si>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</si>
  <si>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</si>
  <si>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</si>
  <si>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</si>
  <si>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</si>
  <si>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</si>
  <si>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</si>
  <si>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</si>
  <si>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</si>
  <si>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</si>
  <si>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</si>
  <si>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</si>
  <si>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</si>
  <si>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CIMS.CAN.MB.Agriculture.Process</t>
  </si>
  <si>
    <t>Process</t>
  </si>
  <si>
    <t>Fixed Ratio</t>
  </si>
  <si>
    <t>CIMS.CAN.MB.Agriculture.Process.Enteric Fermentation and Manure Management</t>
  </si>
  <si>
    <t>CIMS.CAN.MB.Agriculture.Process.Soils</t>
  </si>
  <si>
    <t>CIMS.CAN.MB.Agriculture.Heat</t>
  </si>
  <si>
    <t>Enteric Fermentation and Manure Management</t>
  </si>
  <si>
    <t>Tech Compete</t>
  </si>
  <si>
    <t>Discount rate_financial</t>
  </si>
  <si>
    <t>tech_data_generic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</si>
  <si>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</si>
  <si>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</si>
  <si>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</si>
  <si>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</si>
  <si>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</si>
  <si>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</si>
  <si>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</si>
  <si>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</si>
  <si>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</si>
  <si>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</si>
  <si>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</si>
  <si>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CIMS.CAN.MB.Agriculture.Tractors</t>
  </si>
  <si>
    <t>tech_multi_generic</t>
  </si>
  <si>
    <t>Emissions</t>
  </si>
  <si>
    <t>CH4</t>
  </si>
  <si>
    <t>Livestock + Vaccines + Rumen changes</t>
  </si>
  <si>
    <t>FOM</t>
  </si>
  <si>
    <t>$</t>
  </si>
  <si>
    <t>Soils</t>
  </si>
  <si>
    <t>Conventional Tillage</t>
  </si>
  <si>
    <t>FCC</t>
  </si>
  <si>
    <t>N2O</t>
  </si>
  <si>
    <t>Minimal Tillage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</si>
  <si>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</si>
  <si>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</si>
  <si>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</si>
  <si>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</si>
  <si>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</si>
  <si>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</si>
  <si>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</si>
  <si>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node unit</t>
  </si>
  <si>
    <t>CIMS.CAN.MB.Fuel Blends.Diesel_Transportation</t>
  </si>
  <si>
    <t>Diesel Medium Efficiency</t>
  </si>
  <si>
    <t>Hydrogen</t>
  </si>
  <si>
    <t>Heat</t>
  </si>
  <si>
    <t>Std fueled by NG</t>
  </si>
  <si>
    <t>CIMS.CAN.MB.Fuel Blends.Methane_Agriculture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</si>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</sst>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agriculture\agriculture_activity.xlsb" TargetMode="External"/><Relationship Id="rId1" Type="http://schemas.openxmlformats.org/officeDocument/2006/relationships/externalLinkPath" Target="/CIMS/dev/cims-models/sources/sectors/agriculture/agriculture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agriculture\agriculture_techs.xlsb" TargetMode="External"/><Relationship Id="rId1" Type="http://schemas.openxmlformats.org/officeDocument/2006/relationships/externalLinkPath" Target="/CIMS/dev/cims-models/sources/sectors/agriculture/agriculture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7"/>
      <definedName name="header" refersTo="='data'!$L$2:$DJ$2"/>
      <definedName name="index" refersTo="='data'!$DL$3:$DL$4987"/>
    </definedNames>
    <sheetDataSet>
      <sheetData sheetId="0"/>
      <sheetData sheetId="1">
        <row r="3">
          <cell r="M3" t="str">
            <v>tCO2e</v>
          </cell>
          <cell r="N3">
            <v>2929000</v>
          </cell>
          <cell r="O3">
            <v>2929000</v>
          </cell>
          <cell r="P3">
            <v>2929000</v>
          </cell>
          <cell r="Q3">
            <v>2929000</v>
          </cell>
          <cell r="R3">
            <v>2929000</v>
          </cell>
          <cell r="S3">
            <v>2870000</v>
          </cell>
          <cell r="T3">
            <v>2870000</v>
          </cell>
          <cell r="U3">
            <v>2870000</v>
          </cell>
          <cell r="V3">
            <v>2870000</v>
          </cell>
          <cell r="W3">
            <v>2870000</v>
          </cell>
          <cell r="X3">
            <v>2456000</v>
          </cell>
          <cell r="Y3">
            <v>2456000</v>
          </cell>
          <cell r="Z3">
            <v>2456000</v>
          </cell>
          <cell r="AA3">
            <v>2456000</v>
          </cell>
          <cell r="AB3">
            <v>2456000</v>
          </cell>
          <cell r="AC3">
            <v>2772000</v>
          </cell>
          <cell r="AD3">
            <v>2772000</v>
          </cell>
          <cell r="AE3">
            <v>2772000</v>
          </cell>
          <cell r="AF3">
            <v>2772000</v>
          </cell>
          <cell r="AG3">
            <v>2772000</v>
          </cell>
          <cell r="AH3">
            <v>3098000</v>
          </cell>
          <cell r="AI3">
            <v>3098000</v>
          </cell>
          <cell r="AJ3">
            <v>3098000</v>
          </cell>
          <cell r="AK3">
            <v>3098000</v>
          </cell>
          <cell r="AL3">
            <v>3098000</v>
          </cell>
          <cell r="AM3">
            <v>3098000</v>
          </cell>
          <cell r="AN3">
            <v>3098000</v>
          </cell>
          <cell r="AO3">
            <v>3098000</v>
          </cell>
          <cell r="AP3">
            <v>3098000</v>
          </cell>
          <cell r="AQ3">
            <v>3098000</v>
          </cell>
          <cell r="AR3">
            <v>3098000</v>
          </cell>
          <cell r="AS3">
            <v>3098000</v>
          </cell>
          <cell r="AT3">
            <v>3098000</v>
          </cell>
          <cell r="AU3">
            <v>3098000</v>
          </cell>
          <cell r="AV3">
            <v>3098000</v>
          </cell>
          <cell r="AW3">
            <v>3098000</v>
          </cell>
          <cell r="AX3">
            <v>3098000</v>
          </cell>
          <cell r="AY3">
            <v>3098000</v>
          </cell>
          <cell r="AZ3">
            <v>3098000</v>
          </cell>
          <cell r="BA3">
            <v>3098000</v>
          </cell>
          <cell r="BB3">
            <v>3098000</v>
          </cell>
          <cell r="BC3">
            <v>3098000</v>
          </cell>
          <cell r="BD3">
            <v>3098000</v>
          </cell>
          <cell r="BE3">
            <v>3098000</v>
          </cell>
          <cell r="BF3">
            <v>3098000</v>
          </cell>
          <cell r="BG3">
            <v>3098000</v>
          </cell>
          <cell r="BH3">
            <v>3098000</v>
          </cell>
          <cell r="BI3">
            <v>3098000</v>
          </cell>
          <cell r="BJ3">
            <v>3098000</v>
          </cell>
          <cell r="BK3">
            <v>3098000</v>
          </cell>
          <cell r="BL3">
            <v>3098000</v>
          </cell>
          <cell r="BM3">
            <v>3098000</v>
          </cell>
          <cell r="BN3">
            <v>3098000</v>
          </cell>
          <cell r="BO3">
            <v>3098000</v>
          </cell>
          <cell r="BP3">
            <v>3098000</v>
          </cell>
          <cell r="BQ3">
            <v>3098000</v>
          </cell>
          <cell r="BR3">
            <v>3098000</v>
          </cell>
          <cell r="BS3">
            <v>3098000</v>
          </cell>
          <cell r="BT3">
            <v>3098000</v>
          </cell>
          <cell r="BU3">
            <v>3098000</v>
          </cell>
          <cell r="BV3">
            <v>3098000</v>
          </cell>
          <cell r="BW3">
            <v>3098000</v>
          </cell>
          <cell r="BX3">
            <v>3098000</v>
          </cell>
          <cell r="BY3">
            <v>3098000</v>
          </cell>
          <cell r="BZ3">
            <v>3098000</v>
          </cell>
          <cell r="CA3">
            <v>3098000</v>
          </cell>
          <cell r="CB3">
            <v>3098000</v>
          </cell>
          <cell r="CC3">
            <v>3098000</v>
          </cell>
          <cell r="CD3">
            <v>3098000</v>
          </cell>
          <cell r="CE3">
            <v>3098000</v>
          </cell>
          <cell r="CF3">
            <v>3098000</v>
          </cell>
          <cell r="CG3">
            <v>3098000</v>
          </cell>
          <cell r="CH3">
            <v>3098000</v>
          </cell>
          <cell r="CI3">
            <v>3098000</v>
          </cell>
          <cell r="CJ3">
            <v>3098000</v>
          </cell>
          <cell r="CK3">
            <v>3098000</v>
          </cell>
          <cell r="CL3">
            <v>3098000</v>
          </cell>
          <cell r="CM3">
            <v>3098000</v>
          </cell>
          <cell r="CN3">
            <v>3098000</v>
          </cell>
          <cell r="CO3">
            <v>3098000</v>
          </cell>
          <cell r="CP3">
            <v>3098000</v>
          </cell>
          <cell r="CQ3">
            <v>3098000</v>
          </cell>
          <cell r="CR3">
            <v>3098000</v>
          </cell>
          <cell r="CS3">
            <v>3098000</v>
          </cell>
          <cell r="CT3">
            <v>3098000</v>
          </cell>
          <cell r="CU3">
            <v>3098000</v>
          </cell>
          <cell r="CV3">
            <v>3098000</v>
          </cell>
          <cell r="CW3">
            <v>3098000</v>
          </cell>
          <cell r="CX3">
            <v>3098000</v>
          </cell>
          <cell r="CY3">
            <v>3098000</v>
          </cell>
          <cell r="CZ3">
            <v>3098000</v>
          </cell>
          <cell r="DA3">
            <v>3098000</v>
          </cell>
          <cell r="DB3">
            <v>3098000</v>
          </cell>
          <cell r="DC3">
            <v>3098000</v>
          </cell>
          <cell r="DD3">
            <v>3098000</v>
          </cell>
          <cell r="DE3">
            <v>3098000</v>
          </cell>
          <cell r="DF3">
            <v>3098000</v>
          </cell>
          <cell r="DG3">
            <v>3098000</v>
          </cell>
          <cell r="DH3">
            <v>3098000</v>
          </cell>
          <cell r="DI3">
            <v>3098000</v>
          </cell>
          <cell r="DJ3">
            <v>3098000</v>
          </cell>
        </row>
        <row r="4">
          <cell r="M4" t="str">
            <v>tCO2e</v>
          </cell>
          <cell r="N4">
            <v>20376000</v>
          </cell>
          <cell r="O4">
            <v>20376000</v>
          </cell>
          <cell r="P4">
            <v>20376000</v>
          </cell>
          <cell r="Q4">
            <v>20376000</v>
          </cell>
          <cell r="R4">
            <v>20376000</v>
          </cell>
          <cell r="S4">
            <v>21114000</v>
          </cell>
          <cell r="T4">
            <v>21114000</v>
          </cell>
          <cell r="U4">
            <v>21114000</v>
          </cell>
          <cell r="V4">
            <v>21114000</v>
          </cell>
          <cell r="W4">
            <v>21114000</v>
          </cell>
          <cell r="X4">
            <v>19079000</v>
          </cell>
          <cell r="Y4">
            <v>19079000</v>
          </cell>
          <cell r="Z4">
            <v>19079000</v>
          </cell>
          <cell r="AA4">
            <v>19079000</v>
          </cell>
          <cell r="AB4">
            <v>19079000</v>
          </cell>
          <cell r="AC4">
            <v>19989000</v>
          </cell>
          <cell r="AD4">
            <v>19989000</v>
          </cell>
          <cell r="AE4">
            <v>19989000</v>
          </cell>
          <cell r="AF4">
            <v>19989000</v>
          </cell>
          <cell r="AG4">
            <v>19989000</v>
          </cell>
          <cell r="AH4">
            <v>20429000</v>
          </cell>
          <cell r="AI4">
            <v>20429000</v>
          </cell>
          <cell r="AJ4">
            <v>20429000</v>
          </cell>
          <cell r="AK4">
            <v>20429000</v>
          </cell>
          <cell r="AL4">
            <v>20429000</v>
          </cell>
          <cell r="AM4">
            <v>20429000</v>
          </cell>
          <cell r="AN4">
            <v>20429000</v>
          </cell>
          <cell r="AO4">
            <v>20429000</v>
          </cell>
          <cell r="AP4">
            <v>20429000</v>
          </cell>
          <cell r="AQ4">
            <v>20429000</v>
          </cell>
          <cell r="AR4">
            <v>20429000</v>
          </cell>
          <cell r="AS4">
            <v>20429000</v>
          </cell>
          <cell r="AT4">
            <v>20429000</v>
          </cell>
          <cell r="AU4">
            <v>20429000</v>
          </cell>
          <cell r="AV4">
            <v>20429000</v>
          </cell>
          <cell r="AW4">
            <v>20429000</v>
          </cell>
          <cell r="AX4">
            <v>20429000</v>
          </cell>
          <cell r="AY4">
            <v>20429000</v>
          </cell>
          <cell r="AZ4">
            <v>20429000</v>
          </cell>
          <cell r="BA4">
            <v>20429000</v>
          </cell>
          <cell r="BB4">
            <v>20429000</v>
          </cell>
          <cell r="BC4">
            <v>20429000</v>
          </cell>
          <cell r="BD4">
            <v>20429000</v>
          </cell>
          <cell r="BE4">
            <v>20429000</v>
          </cell>
          <cell r="BF4">
            <v>20429000</v>
          </cell>
          <cell r="BG4">
            <v>20429000</v>
          </cell>
          <cell r="BH4">
            <v>20429000</v>
          </cell>
          <cell r="BI4">
            <v>20429000</v>
          </cell>
          <cell r="BJ4">
            <v>20429000</v>
          </cell>
          <cell r="BK4">
            <v>20429000</v>
          </cell>
          <cell r="BL4">
            <v>20429000</v>
          </cell>
          <cell r="BM4">
            <v>20429000</v>
          </cell>
          <cell r="BN4">
            <v>20429000</v>
          </cell>
          <cell r="BO4">
            <v>20429000</v>
          </cell>
          <cell r="BP4">
            <v>20429000</v>
          </cell>
          <cell r="BQ4">
            <v>20429000</v>
          </cell>
          <cell r="BR4">
            <v>20429000</v>
          </cell>
          <cell r="BS4">
            <v>20429000</v>
          </cell>
          <cell r="BT4">
            <v>20429000</v>
          </cell>
          <cell r="BU4">
            <v>20429000</v>
          </cell>
          <cell r="BV4">
            <v>20429000</v>
          </cell>
          <cell r="BW4">
            <v>20429000</v>
          </cell>
          <cell r="BX4">
            <v>20429000</v>
          </cell>
          <cell r="BY4">
            <v>20429000</v>
          </cell>
          <cell r="BZ4">
            <v>20429000</v>
          </cell>
          <cell r="CA4">
            <v>20429000</v>
          </cell>
          <cell r="CB4">
            <v>20429000</v>
          </cell>
          <cell r="CC4">
            <v>20429000</v>
          </cell>
          <cell r="CD4">
            <v>20429000</v>
          </cell>
          <cell r="CE4">
            <v>20429000</v>
          </cell>
          <cell r="CF4">
            <v>20429000</v>
          </cell>
          <cell r="CG4">
            <v>20429000</v>
          </cell>
          <cell r="CH4">
            <v>20429000</v>
          </cell>
          <cell r="CI4">
            <v>20429000</v>
          </cell>
          <cell r="CJ4">
            <v>20429000</v>
          </cell>
          <cell r="CK4">
            <v>20429000</v>
          </cell>
          <cell r="CL4">
            <v>20429000</v>
          </cell>
          <cell r="CM4">
            <v>20429000</v>
          </cell>
          <cell r="CN4">
            <v>20429000</v>
          </cell>
          <cell r="CO4">
            <v>20429000</v>
          </cell>
          <cell r="CP4">
            <v>20429000</v>
          </cell>
          <cell r="CQ4">
            <v>20429000</v>
          </cell>
          <cell r="CR4">
            <v>20429000</v>
          </cell>
          <cell r="CS4">
            <v>20429000</v>
          </cell>
          <cell r="CT4">
            <v>20429000</v>
          </cell>
          <cell r="CU4">
            <v>20429000</v>
          </cell>
          <cell r="CV4">
            <v>20429000</v>
          </cell>
          <cell r="CW4">
            <v>20429000</v>
          </cell>
          <cell r="CX4">
            <v>20429000</v>
          </cell>
          <cell r="CY4">
            <v>20429000</v>
          </cell>
          <cell r="CZ4">
            <v>20429000</v>
          </cell>
          <cell r="DA4">
            <v>20429000</v>
          </cell>
          <cell r="DB4">
            <v>20429000</v>
          </cell>
          <cell r="DC4">
            <v>20429000</v>
          </cell>
          <cell r="DD4">
            <v>20429000</v>
          </cell>
          <cell r="DE4">
            <v>20429000</v>
          </cell>
          <cell r="DF4">
            <v>20429000</v>
          </cell>
          <cell r="DG4">
            <v>20429000</v>
          </cell>
          <cell r="DH4">
            <v>20429000</v>
          </cell>
          <cell r="DI4">
            <v>20429000</v>
          </cell>
          <cell r="DJ4">
            <v>20429000</v>
          </cell>
        </row>
        <row r="5">
          <cell r="M5" t="str">
            <v>tCO2e</v>
          </cell>
          <cell r="N5">
            <v>11772000</v>
          </cell>
          <cell r="O5">
            <v>11772000</v>
          </cell>
          <cell r="P5">
            <v>11772000</v>
          </cell>
          <cell r="Q5">
            <v>11772000</v>
          </cell>
          <cell r="R5">
            <v>11772000</v>
          </cell>
          <cell r="S5">
            <v>13848000</v>
          </cell>
          <cell r="T5">
            <v>13848000</v>
          </cell>
          <cell r="U5">
            <v>13848000</v>
          </cell>
          <cell r="V5">
            <v>13848000</v>
          </cell>
          <cell r="W5">
            <v>13848000</v>
          </cell>
          <cell r="X5">
            <v>12411000</v>
          </cell>
          <cell r="Y5">
            <v>12411000</v>
          </cell>
          <cell r="Z5">
            <v>12411000</v>
          </cell>
          <cell r="AA5">
            <v>12411000</v>
          </cell>
          <cell r="AB5">
            <v>12411000</v>
          </cell>
          <cell r="AC5">
            <v>15160000</v>
          </cell>
          <cell r="AD5">
            <v>15160000</v>
          </cell>
          <cell r="AE5">
            <v>15160000</v>
          </cell>
          <cell r="AF5">
            <v>15160000</v>
          </cell>
          <cell r="AG5">
            <v>15160000</v>
          </cell>
          <cell r="AH5">
            <v>16678000</v>
          </cell>
          <cell r="AI5">
            <v>16678000</v>
          </cell>
          <cell r="AJ5">
            <v>16678000</v>
          </cell>
          <cell r="AK5">
            <v>16678000</v>
          </cell>
          <cell r="AL5">
            <v>16678000</v>
          </cell>
          <cell r="AM5">
            <v>16678000</v>
          </cell>
          <cell r="AN5">
            <v>16678000</v>
          </cell>
          <cell r="AO5">
            <v>16678000</v>
          </cell>
          <cell r="AP5">
            <v>16678000</v>
          </cell>
          <cell r="AQ5">
            <v>16678000</v>
          </cell>
          <cell r="AR5">
            <v>16678000</v>
          </cell>
          <cell r="AS5">
            <v>16678000</v>
          </cell>
          <cell r="AT5">
            <v>16678000</v>
          </cell>
          <cell r="AU5">
            <v>16678000</v>
          </cell>
          <cell r="AV5">
            <v>16678000</v>
          </cell>
          <cell r="AW5">
            <v>16678000</v>
          </cell>
          <cell r="AX5">
            <v>16678000</v>
          </cell>
          <cell r="AY5">
            <v>16678000</v>
          </cell>
          <cell r="AZ5">
            <v>16678000</v>
          </cell>
          <cell r="BA5">
            <v>16678000</v>
          </cell>
          <cell r="BB5">
            <v>16678000</v>
          </cell>
          <cell r="BC5">
            <v>16678000</v>
          </cell>
          <cell r="BD5">
            <v>16678000</v>
          </cell>
          <cell r="BE5">
            <v>16678000</v>
          </cell>
          <cell r="BF5">
            <v>16678000</v>
          </cell>
          <cell r="BG5">
            <v>16678000</v>
          </cell>
          <cell r="BH5">
            <v>16678000</v>
          </cell>
          <cell r="BI5">
            <v>16678000</v>
          </cell>
          <cell r="BJ5">
            <v>16678000</v>
          </cell>
          <cell r="BK5">
            <v>16678000</v>
          </cell>
          <cell r="BL5">
            <v>16678000</v>
          </cell>
          <cell r="BM5">
            <v>16678000</v>
          </cell>
          <cell r="BN5">
            <v>16678000</v>
          </cell>
          <cell r="BO5">
            <v>16678000</v>
          </cell>
          <cell r="BP5">
            <v>16678000</v>
          </cell>
          <cell r="BQ5">
            <v>16678000</v>
          </cell>
          <cell r="BR5">
            <v>16678000</v>
          </cell>
          <cell r="BS5">
            <v>16678000</v>
          </cell>
          <cell r="BT5">
            <v>16678000</v>
          </cell>
          <cell r="BU5">
            <v>16678000</v>
          </cell>
          <cell r="BV5">
            <v>16678000</v>
          </cell>
          <cell r="BW5">
            <v>16678000</v>
          </cell>
          <cell r="BX5">
            <v>16678000</v>
          </cell>
          <cell r="BY5">
            <v>16678000</v>
          </cell>
          <cell r="BZ5">
            <v>16678000</v>
          </cell>
          <cell r="CA5">
            <v>16678000</v>
          </cell>
          <cell r="CB5">
            <v>16678000</v>
          </cell>
          <cell r="CC5">
            <v>16678000</v>
          </cell>
          <cell r="CD5">
            <v>16678000</v>
          </cell>
          <cell r="CE5">
            <v>16678000</v>
          </cell>
          <cell r="CF5">
            <v>16678000</v>
          </cell>
          <cell r="CG5">
            <v>16678000</v>
          </cell>
          <cell r="CH5">
            <v>16678000</v>
          </cell>
          <cell r="CI5">
            <v>16678000</v>
          </cell>
          <cell r="CJ5">
            <v>16678000</v>
          </cell>
          <cell r="CK5">
            <v>16678000</v>
          </cell>
          <cell r="CL5">
            <v>16678000</v>
          </cell>
          <cell r="CM5">
            <v>16678000</v>
          </cell>
          <cell r="CN5">
            <v>16678000</v>
          </cell>
          <cell r="CO5">
            <v>16678000</v>
          </cell>
          <cell r="CP5">
            <v>16678000</v>
          </cell>
          <cell r="CQ5">
            <v>16678000</v>
          </cell>
          <cell r="CR5">
            <v>16678000</v>
          </cell>
          <cell r="CS5">
            <v>16678000</v>
          </cell>
          <cell r="CT5">
            <v>16678000</v>
          </cell>
          <cell r="CU5">
            <v>16678000</v>
          </cell>
          <cell r="CV5">
            <v>16678000</v>
          </cell>
          <cell r="CW5">
            <v>16678000</v>
          </cell>
          <cell r="CX5">
            <v>16678000</v>
          </cell>
          <cell r="CY5">
            <v>16678000</v>
          </cell>
          <cell r="CZ5">
            <v>16678000</v>
          </cell>
          <cell r="DA5">
            <v>16678000</v>
          </cell>
          <cell r="DB5">
            <v>16678000</v>
          </cell>
          <cell r="DC5">
            <v>16678000</v>
          </cell>
          <cell r="DD5">
            <v>16678000</v>
          </cell>
          <cell r="DE5">
            <v>16678000</v>
          </cell>
          <cell r="DF5">
            <v>16678000</v>
          </cell>
          <cell r="DG5">
            <v>16678000</v>
          </cell>
          <cell r="DH5">
            <v>16678000</v>
          </cell>
          <cell r="DI5">
            <v>16678000</v>
          </cell>
          <cell r="DJ5">
            <v>16678000</v>
          </cell>
        </row>
        <row r="6">
          <cell r="M6" t="str">
            <v>tCO2e</v>
          </cell>
          <cell r="N6">
            <v>6433000</v>
          </cell>
          <cell r="O6">
            <v>6433000</v>
          </cell>
          <cell r="P6">
            <v>6433000</v>
          </cell>
          <cell r="Q6">
            <v>6433000</v>
          </cell>
          <cell r="R6">
            <v>6433000</v>
          </cell>
          <cell r="S6">
            <v>7030000</v>
          </cell>
          <cell r="T6">
            <v>7030000</v>
          </cell>
          <cell r="U6">
            <v>7030000</v>
          </cell>
          <cell r="V6">
            <v>7030000</v>
          </cell>
          <cell r="W6">
            <v>7030000</v>
          </cell>
          <cell r="X6">
            <v>6378000</v>
          </cell>
          <cell r="Y6">
            <v>6378000</v>
          </cell>
          <cell r="Z6">
            <v>6378000</v>
          </cell>
          <cell r="AA6">
            <v>6378000</v>
          </cell>
          <cell r="AB6">
            <v>6378000</v>
          </cell>
          <cell r="AC6">
            <v>6795000</v>
          </cell>
          <cell r="AD6">
            <v>6795000</v>
          </cell>
          <cell r="AE6">
            <v>6795000</v>
          </cell>
          <cell r="AF6">
            <v>6795000</v>
          </cell>
          <cell r="AG6">
            <v>6795000</v>
          </cell>
          <cell r="AH6">
            <v>7675000</v>
          </cell>
          <cell r="AI6">
            <v>7675000</v>
          </cell>
          <cell r="AJ6">
            <v>7675000</v>
          </cell>
          <cell r="AK6">
            <v>7675000</v>
          </cell>
          <cell r="AL6">
            <v>7675000</v>
          </cell>
          <cell r="AM6">
            <v>7675000</v>
          </cell>
          <cell r="AN6">
            <v>7675000</v>
          </cell>
          <cell r="AO6">
            <v>7675000</v>
          </cell>
          <cell r="AP6">
            <v>7675000</v>
          </cell>
          <cell r="AQ6">
            <v>7675000</v>
          </cell>
          <cell r="AR6">
            <v>7675000</v>
          </cell>
          <cell r="AS6">
            <v>7675000</v>
          </cell>
          <cell r="AT6">
            <v>7675000</v>
          </cell>
          <cell r="AU6">
            <v>7675000</v>
          </cell>
          <cell r="AV6">
            <v>7675000</v>
          </cell>
          <cell r="AW6">
            <v>7675000</v>
          </cell>
          <cell r="AX6">
            <v>7675000</v>
          </cell>
          <cell r="AY6">
            <v>7675000</v>
          </cell>
          <cell r="AZ6">
            <v>7675000</v>
          </cell>
          <cell r="BA6">
            <v>7675000</v>
          </cell>
          <cell r="BB6">
            <v>7675000</v>
          </cell>
          <cell r="BC6">
            <v>7675000</v>
          </cell>
          <cell r="BD6">
            <v>7675000</v>
          </cell>
          <cell r="BE6">
            <v>7675000</v>
          </cell>
          <cell r="BF6">
            <v>7675000</v>
          </cell>
          <cell r="BG6">
            <v>7675000</v>
          </cell>
          <cell r="BH6">
            <v>7675000</v>
          </cell>
          <cell r="BI6">
            <v>7675000</v>
          </cell>
          <cell r="BJ6">
            <v>7675000</v>
          </cell>
          <cell r="BK6">
            <v>7675000</v>
          </cell>
          <cell r="BL6">
            <v>7675000</v>
          </cell>
          <cell r="BM6">
            <v>7675000</v>
          </cell>
          <cell r="BN6">
            <v>7675000</v>
          </cell>
          <cell r="BO6">
            <v>7675000</v>
          </cell>
          <cell r="BP6">
            <v>7675000</v>
          </cell>
          <cell r="BQ6">
            <v>7675000</v>
          </cell>
          <cell r="BR6">
            <v>7675000</v>
          </cell>
          <cell r="BS6">
            <v>7675000</v>
          </cell>
          <cell r="BT6">
            <v>7675000</v>
          </cell>
          <cell r="BU6">
            <v>7675000</v>
          </cell>
          <cell r="BV6">
            <v>7675000</v>
          </cell>
          <cell r="BW6">
            <v>7675000</v>
          </cell>
          <cell r="BX6">
            <v>7675000</v>
          </cell>
          <cell r="BY6">
            <v>7675000</v>
          </cell>
          <cell r="BZ6">
            <v>7675000</v>
          </cell>
          <cell r="CA6">
            <v>7675000</v>
          </cell>
          <cell r="CB6">
            <v>7675000</v>
          </cell>
          <cell r="CC6">
            <v>7675000</v>
          </cell>
          <cell r="CD6">
            <v>7675000</v>
          </cell>
          <cell r="CE6">
            <v>7675000</v>
          </cell>
          <cell r="CF6">
            <v>7675000</v>
          </cell>
          <cell r="CG6">
            <v>7675000</v>
          </cell>
          <cell r="CH6">
            <v>7675000</v>
          </cell>
          <cell r="CI6">
            <v>7675000</v>
          </cell>
          <cell r="CJ6">
            <v>7675000</v>
          </cell>
          <cell r="CK6">
            <v>7675000</v>
          </cell>
          <cell r="CL6">
            <v>7675000</v>
          </cell>
          <cell r="CM6">
            <v>7675000</v>
          </cell>
          <cell r="CN6">
            <v>7675000</v>
          </cell>
          <cell r="CO6">
            <v>7675000</v>
          </cell>
          <cell r="CP6">
            <v>7675000</v>
          </cell>
          <cell r="CQ6">
            <v>7675000</v>
          </cell>
          <cell r="CR6">
            <v>7675000</v>
          </cell>
          <cell r="CS6">
            <v>7675000</v>
          </cell>
          <cell r="CT6">
            <v>7675000</v>
          </cell>
          <cell r="CU6">
            <v>7675000</v>
          </cell>
          <cell r="CV6">
            <v>7675000</v>
          </cell>
          <cell r="CW6">
            <v>7675000</v>
          </cell>
          <cell r="CX6">
            <v>7675000</v>
          </cell>
          <cell r="CY6">
            <v>7675000</v>
          </cell>
          <cell r="CZ6">
            <v>7675000</v>
          </cell>
          <cell r="DA6">
            <v>7675000</v>
          </cell>
          <cell r="DB6">
            <v>7675000</v>
          </cell>
          <cell r="DC6">
            <v>7675000</v>
          </cell>
          <cell r="DD6">
            <v>7675000</v>
          </cell>
          <cell r="DE6">
            <v>7675000</v>
          </cell>
          <cell r="DF6">
            <v>7675000</v>
          </cell>
          <cell r="DG6">
            <v>7675000</v>
          </cell>
          <cell r="DH6">
            <v>7675000</v>
          </cell>
          <cell r="DI6">
            <v>7675000</v>
          </cell>
          <cell r="DJ6">
            <v>7675000</v>
          </cell>
        </row>
        <row r="7">
          <cell r="M7" t="str">
            <v>tCO2e</v>
          </cell>
          <cell r="N7">
            <v>11070000</v>
          </cell>
          <cell r="O7">
            <v>11070000</v>
          </cell>
          <cell r="P7">
            <v>11070000</v>
          </cell>
          <cell r="Q7">
            <v>11070000</v>
          </cell>
          <cell r="R7">
            <v>11070000</v>
          </cell>
          <cell r="S7">
            <v>11000000</v>
          </cell>
          <cell r="T7">
            <v>11000000</v>
          </cell>
          <cell r="U7">
            <v>11000000</v>
          </cell>
          <cell r="V7">
            <v>11000000</v>
          </cell>
          <cell r="W7">
            <v>11000000</v>
          </cell>
          <cell r="X7">
            <v>10559000</v>
          </cell>
          <cell r="Y7">
            <v>10559000</v>
          </cell>
          <cell r="Z7">
            <v>10559000</v>
          </cell>
          <cell r="AA7">
            <v>10559000</v>
          </cell>
          <cell r="AB7">
            <v>10559000</v>
          </cell>
          <cell r="AC7">
            <v>10911000</v>
          </cell>
          <cell r="AD7">
            <v>10911000</v>
          </cell>
          <cell r="AE7">
            <v>10911000</v>
          </cell>
          <cell r="AF7">
            <v>10911000</v>
          </cell>
          <cell r="AG7">
            <v>10911000</v>
          </cell>
          <cell r="AH7">
            <v>12100000</v>
          </cell>
          <cell r="AI7">
            <v>12100000</v>
          </cell>
          <cell r="AJ7">
            <v>12100000</v>
          </cell>
          <cell r="AK7">
            <v>12100000</v>
          </cell>
          <cell r="AL7">
            <v>12100000</v>
          </cell>
          <cell r="AM7">
            <v>12100000</v>
          </cell>
          <cell r="AN7">
            <v>12100000</v>
          </cell>
          <cell r="AO7">
            <v>12100000</v>
          </cell>
          <cell r="AP7">
            <v>12100000</v>
          </cell>
          <cell r="AQ7">
            <v>12100000</v>
          </cell>
          <cell r="AR7">
            <v>12100000</v>
          </cell>
          <cell r="AS7">
            <v>12100000</v>
          </cell>
          <cell r="AT7">
            <v>12100000</v>
          </cell>
          <cell r="AU7">
            <v>12100000</v>
          </cell>
          <cell r="AV7">
            <v>12100000</v>
          </cell>
          <cell r="AW7">
            <v>12100000</v>
          </cell>
          <cell r="AX7">
            <v>12100000</v>
          </cell>
          <cell r="AY7">
            <v>12100000</v>
          </cell>
          <cell r="AZ7">
            <v>12100000</v>
          </cell>
          <cell r="BA7">
            <v>12100000</v>
          </cell>
          <cell r="BB7">
            <v>12100000</v>
          </cell>
          <cell r="BC7">
            <v>12100000</v>
          </cell>
          <cell r="BD7">
            <v>12100000</v>
          </cell>
          <cell r="BE7">
            <v>12100000</v>
          </cell>
          <cell r="BF7">
            <v>12100000</v>
          </cell>
          <cell r="BG7">
            <v>12100000</v>
          </cell>
          <cell r="BH7">
            <v>12100000</v>
          </cell>
          <cell r="BI7">
            <v>12100000</v>
          </cell>
          <cell r="BJ7">
            <v>12100000</v>
          </cell>
          <cell r="BK7">
            <v>12100000</v>
          </cell>
          <cell r="BL7">
            <v>12100000</v>
          </cell>
          <cell r="BM7">
            <v>12100000</v>
          </cell>
          <cell r="BN7">
            <v>12100000</v>
          </cell>
          <cell r="BO7">
            <v>12100000</v>
          </cell>
          <cell r="BP7">
            <v>12100000</v>
          </cell>
          <cell r="BQ7">
            <v>12100000</v>
          </cell>
          <cell r="BR7">
            <v>12100000</v>
          </cell>
          <cell r="BS7">
            <v>12100000</v>
          </cell>
          <cell r="BT7">
            <v>12100000</v>
          </cell>
          <cell r="BU7">
            <v>12100000</v>
          </cell>
          <cell r="BV7">
            <v>12100000</v>
          </cell>
          <cell r="BW7">
            <v>12100000</v>
          </cell>
          <cell r="BX7">
            <v>12100000</v>
          </cell>
          <cell r="BY7">
            <v>12100000</v>
          </cell>
          <cell r="BZ7">
            <v>12100000</v>
          </cell>
          <cell r="CA7">
            <v>12100000</v>
          </cell>
          <cell r="CB7">
            <v>12100000</v>
          </cell>
          <cell r="CC7">
            <v>12100000</v>
          </cell>
          <cell r="CD7">
            <v>12100000</v>
          </cell>
          <cell r="CE7">
            <v>12100000</v>
          </cell>
          <cell r="CF7">
            <v>12100000</v>
          </cell>
          <cell r="CG7">
            <v>12100000</v>
          </cell>
          <cell r="CH7">
            <v>12100000</v>
          </cell>
          <cell r="CI7">
            <v>12100000</v>
          </cell>
          <cell r="CJ7">
            <v>12100000</v>
          </cell>
          <cell r="CK7">
            <v>12100000</v>
          </cell>
          <cell r="CL7">
            <v>12100000</v>
          </cell>
          <cell r="CM7">
            <v>12100000</v>
          </cell>
          <cell r="CN7">
            <v>12100000</v>
          </cell>
          <cell r="CO7">
            <v>12100000</v>
          </cell>
          <cell r="CP7">
            <v>12100000</v>
          </cell>
          <cell r="CQ7">
            <v>12100000</v>
          </cell>
          <cell r="CR7">
            <v>12100000</v>
          </cell>
          <cell r="CS7">
            <v>12100000</v>
          </cell>
          <cell r="CT7">
            <v>12100000</v>
          </cell>
          <cell r="CU7">
            <v>12100000</v>
          </cell>
          <cell r="CV7">
            <v>12100000</v>
          </cell>
          <cell r="CW7">
            <v>12100000</v>
          </cell>
          <cell r="CX7">
            <v>12100000</v>
          </cell>
          <cell r="CY7">
            <v>12100000</v>
          </cell>
          <cell r="CZ7">
            <v>12100000</v>
          </cell>
          <cell r="DA7">
            <v>12100000</v>
          </cell>
          <cell r="DB7">
            <v>12100000</v>
          </cell>
          <cell r="DC7">
            <v>12100000</v>
          </cell>
          <cell r="DD7">
            <v>12100000</v>
          </cell>
          <cell r="DE7">
            <v>12100000</v>
          </cell>
          <cell r="DF7">
            <v>12100000</v>
          </cell>
          <cell r="DG7">
            <v>12100000</v>
          </cell>
          <cell r="DH7">
            <v>12100000</v>
          </cell>
          <cell r="DI7">
            <v>12100000</v>
          </cell>
          <cell r="DJ7">
            <v>12100000</v>
          </cell>
        </row>
        <row r="8">
          <cell r="M8" t="str">
            <v>tCO2e</v>
          </cell>
          <cell r="N8">
            <v>7789000</v>
          </cell>
          <cell r="O8">
            <v>7789000</v>
          </cell>
          <cell r="P8">
            <v>7789000</v>
          </cell>
          <cell r="Q8">
            <v>7789000</v>
          </cell>
          <cell r="R8">
            <v>7789000</v>
          </cell>
          <cell r="S8">
            <v>8192000</v>
          </cell>
          <cell r="T8">
            <v>8192000</v>
          </cell>
          <cell r="U8">
            <v>8192000</v>
          </cell>
          <cell r="V8">
            <v>8192000</v>
          </cell>
          <cell r="W8">
            <v>8192000</v>
          </cell>
          <cell r="X8">
            <v>8184000</v>
          </cell>
          <cell r="Y8">
            <v>8184000</v>
          </cell>
          <cell r="Z8">
            <v>8184000</v>
          </cell>
          <cell r="AA8">
            <v>8184000</v>
          </cell>
          <cell r="AB8">
            <v>8184000</v>
          </cell>
          <cell r="AC8">
            <v>8814000</v>
          </cell>
          <cell r="AD8">
            <v>8814000</v>
          </cell>
          <cell r="AE8">
            <v>8814000</v>
          </cell>
          <cell r="AF8">
            <v>8814000</v>
          </cell>
          <cell r="AG8">
            <v>8814000</v>
          </cell>
          <cell r="AH8">
            <v>8839000</v>
          </cell>
          <cell r="AI8">
            <v>8839000</v>
          </cell>
          <cell r="AJ8">
            <v>8839000</v>
          </cell>
          <cell r="AK8">
            <v>8839000</v>
          </cell>
          <cell r="AL8">
            <v>8839000</v>
          </cell>
          <cell r="AM8">
            <v>8839000</v>
          </cell>
          <cell r="AN8">
            <v>8839000</v>
          </cell>
          <cell r="AO8">
            <v>8839000</v>
          </cell>
          <cell r="AP8">
            <v>8839000</v>
          </cell>
          <cell r="AQ8">
            <v>8839000</v>
          </cell>
          <cell r="AR8">
            <v>8839000</v>
          </cell>
          <cell r="AS8">
            <v>8839000</v>
          </cell>
          <cell r="AT8">
            <v>8839000</v>
          </cell>
          <cell r="AU8">
            <v>8839000</v>
          </cell>
          <cell r="AV8">
            <v>8839000</v>
          </cell>
          <cell r="AW8">
            <v>8839000</v>
          </cell>
          <cell r="AX8">
            <v>8839000</v>
          </cell>
          <cell r="AY8">
            <v>8839000</v>
          </cell>
          <cell r="AZ8">
            <v>8839000</v>
          </cell>
          <cell r="BA8">
            <v>8839000</v>
          </cell>
          <cell r="BB8">
            <v>8839000</v>
          </cell>
          <cell r="BC8">
            <v>8839000</v>
          </cell>
          <cell r="BD8">
            <v>8839000</v>
          </cell>
          <cell r="BE8">
            <v>8839000</v>
          </cell>
          <cell r="BF8">
            <v>8839000</v>
          </cell>
          <cell r="BG8">
            <v>8839000</v>
          </cell>
          <cell r="BH8">
            <v>8839000</v>
          </cell>
          <cell r="BI8">
            <v>8839000</v>
          </cell>
          <cell r="BJ8">
            <v>8839000</v>
          </cell>
          <cell r="BK8">
            <v>8839000</v>
          </cell>
          <cell r="BL8">
            <v>8839000</v>
          </cell>
          <cell r="BM8">
            <v>8839000</v>
          </cell>
          <cell r="BN8">
            <v>8839000</v>
          </cell>
          <cell r="BO8">
            <v>8839000</v>
          </cell>
          <cell r="BP8">
            <v>8839000</v>
          </cell>
          <cell r="BQ8">
            <v>8839000</v>
          </cell>
          <cell r="BR8">
            <v>8839000</v>
          </cell>
          <cell r="BS8">
            <v>8839000</v>
          </cell>
          <cell r="BT8">
            <v>8839000</v>
          </cell>
          <cell r="BU8">
            <v>8839000</v>
          </cell>
          <cell r="BV8">
            <v>8839000</v>
          </cell>
          <cell r="BW8">
            <v>8839000</v>
          </cell>
          <cell r="BX8">
            <v>8839000</v>
          </cell>
          <cell r="BY8">
            <v>8839000</v>
          </cell>
          <cell r="BZ8">
            <v>8839000</v>
          </cell>
          <cell r="CA8">
            <v>8839000</v>
          </cell>
          <cell r="CB8">
            <v>8839000</v>
          </cell>
          <cell r="CC8">
            <v>8839000</v>
          </cell>
          <cell r="CD8">
            <v>8839000</v>
          </cell>
          <cell r="CE8">
            <v>8839000</v>
          </cell>
          <cell r="CF8">
            <v>8839000</v>
          </cell>
          <cell r="CG8">
            <v>8839000</v>
          </cell>
          <cell r="CH8">
            <v>8839000</v>
          </cell>
          <cell r="CI8">
            <v>8839000</v>
          </cell>
          <cell r="CJ8">
            <v>8839000</v>
          </cell>
          <cell r="CK8">
            <v>8839000</v>
          </cell>
          <cell r="CL8">
            <v>8839000</v>
          </cell>
          <cell r="CM8">
            <v>8839000</v>
          </cell>
          <cell r="CN8">
            <v>8839000</v>
          </cell>
          <cell r="CO8">
            <v>8839000</v>
          </cell>
          <cell r="CP8">
            <v>8839000</v>
          </cell>
          <cell r="CQ8">
            <v>8839000</v>
          </cell>
          <cell r="CR8">
            <v>8839000</v>
          </cell>
          <cell r="CS8">
            <v>8839000</v>
          </cell>
          <cell r="CT8">
            <v>8839000</v>
          </cell>
          <cell r="CU8">
            <v>8839000</v>
          </cell>
          <cell r="CV8">
            <v>8839000</v>
          </cell>
          <cell r="CW8">
            <v>8839000</v>
          </cell>
          <cell r="CX8">
            <v>8839000</v>
          </cell>
          <cell r="CY8">
            <v>8839000</v>
          </cell>
          <cell r="CZ8">
            <v>8839000</v>
          </cell>
          <cell r="DA8">
            <v>8839000</v>
          </cell>
          <cell r="DB8">
            <v>8839000</v>
          </cell>
          <cell r="DC8">
            <v>8839000</v>
          </cell>
          <cell r="DD8">
            <v>8839000</v>
          </cell>
          <cell r="DE8">
            <v>8839000</v>
          </cell>
          <cell r="DF8">
            <v>8839000</v>
          </cell>
          <cell r="DG8">
            <v>8839000</v>
          </cell>
          <cell r="DH8">
            <v>8839000</v>
          </cell>
          <cell r="DI8">
            <v>8839000</v>
          </cell>
          <cell r="DJ8">
            <v>8839000</v>
          </cell>
        </row>
        <row r="9">
          <cell r="M9" t="str">
            <v>tCO2e</v>
          </cell>
        </row>
        <row r="10">
          <cell r="M10" t="str">
            <v>tCO2e</v>
          </cell>
        </row>
        <row r="11">
          <cell r="M11" t="str">
            <v>tCO2e</v>
          </cell>
        </row>
        <row r="12">
          <cell r="M12" t="str">
            <v>tCO2e</v>
          </cell>
        </row>
        <row r="13">
          <cell r="M13" t="str">
            <v>tCO2e</v>
          </cell>
        </row>
        <row r="14">
          <cell r="M14" t="str">
            <v>tCO2e</v>
          </cell>
        </row>
        <row r="15">
          <cell r="M15" t="str">
            <v>tCO2e</v>
          </cell>
        </row>
        <row r="16">
          <cell r="M16" t="str">
            <v>tCO2e</v>
          </cell>
          <cell r="N16">
            <v>1822000</v>
          </cell>
          <cell r="O16">
            <v>1822000</v>
          </cell>
          <cell r="P16">
            <v>1822000</v>
          </cell>
          <cell r="Q16">
            <v>1822000</v>
          </cell>
          <cell r="R16">
            <v>1822000</v>
          </cell>
          <cell r="S16">
            <v>1564000</v>
          </cell>
          <cell r="T16">
            <v>1564000</v>
          </cell>
          <cell r="U16">
            <v>1564000</v>
          </cell>
          <cell r="V16">
            <v>1564000</v>
          </cell>
          <cell r="W16">
            <v>1564000</v>
          </cell>
          <cell r="X16">
            <v>1506000</v>
          </cell>
          <cell r="Y16">
            <v>1506000</v>
          </cell>
          <cell r="Z16">
            <v>1506000</v>
          </cell>
          <cell r="AA16">
            <v>1506000</v>
          </cell>
          <cell r="AB16">
            <v>1506000</v>
          </cell>
          <cell r="AC16">
            <v>1256000</v>
          </cell>
          <cell r="AD16">
            <v>1256000</v>
          </cell>
          <cell r="AE16">
            <v>1256000</v>
          </cell>
          <cell r="AF16">
            <v>1256000</v>
          </cell>
          <cell r="AG16">
            <v>1256000</v>
          </cell>
          <cell r="AH16">
            <v>1319000</v>
          </cell>
          <cell r="AI16">
            <v>1319000</v>
          </cell>
          <cell r="AJ16">
            <v>1319000</v>
          </cell>
          <cell r="AK16">
            <v>1319000</v>
          </cell>
          <cell r="AL16">
            <v>1319000</v>
          </cell>
          <cell r="AM16">
            <v>1319000</v>
          </cell>
          <cell r="AN16">
            <v>1319000</v>
          </cell>
          <cell r="AO16">
            <v>1319000</v>
          </cell>
          <cell r="AP16">
            <v>1319000</v>
          </cell>
          <cell r="AQ16">
            <v>1319000</v>
          </cell>
          <cell r="AR16">
            <v>1319000</v>
          </cell>
          <cell r="AS16">
            <v>1319000</v>
          </cell>
          <cell r="AT16">
            <v>1319000</v>
          </cell>
          <cell r="AU16">
            <v>1319000</v>
          </cell>
          <cell r="AV16">
            <v>1319000</v>
          </cell>
          <cell r="AW16">
            <v>1319000</v>
          </cell>
          <cell r="AX16">
            <v>1319000</v>
          </cell>
          <cell r="AY16">
            <v>1319000</v>
          </cell>
          <cell r="AZ16">
            <v>1319000</v>
          </cell>
          <cell r="BA16">
            <v>1319000</v>
          </cell>
          <cell r="BB16">
            <v>1319000</v>
          </cell>
          <cell r="BC16">
            <v>1319000</v>
          </cell>
          <cell r="BD16">
            <v>1319000</v>
          </cell>
          <cell r="BE16">
            <v>1319000</v>
          </cell>
          <cell r="BF16">
            <v>1319000</v>
          </cell>
          <cell r="BG16">
            <v>1319000</v>
          </cell>
          <cell r="BH16">
            <v>1319000</v>
          </cell>
          <cell r="BI16">
            <v>1319000</v>
          </cell>
          <cell r="BJ16">
            <v>1319000</v>
          </cell>
          <cell r="BK16">
            <v>1319000</v>
          </cell>
          <cell r="BL16">
            <v>1319000</v>
          </cell>
          <cell r="BM16">
            <v>1319000</v>
          </cell>
          <cell r="BN16">
            <v>1319000</v>
          </cell>
          <cell r="BO16">
            <v>1319000</v>
          </cell>
          <cell r="BP16">
            <v>1319000</v>
          </cell>
          <cell r="BQ16">
            <v>1319000</v>
          </cell>
          <cell r="BR16">
            <v>1319000</v>
          </cell>
          <cell r="BS16">
            <v>1319000</v>
          </cell>
          <cell r="BT16">
            <v>1319000</v>
          </cell>
          <cell r="BU16">
            <v>1319000</v>
          </cell>
          <cell r="BV16">
            <v>1319000</v>
          </cell>
          <cell r="BW16">
            <v>1319000</v>
          </cell>
          <cell r="BX16">
            <v>1319000</v>
          </cell>
          <cell r="BY16">
            <v>1319000</v>
          </cell>
          <cell r="BZ16">
            <v>1319000</v>
          </cell>
          <cell r="CA16">
            <v>1319000</v>
          </cell>
          <cell r="CB16">
            <v>1319000</v>
          </cell>
          <cell r="CC16">
            <v>1319000</v>
          </cell>
          <cell r="CD16">
            <v>1319000</v>
          </cell>
          <cell r="CE16">
            <v>1319000</v>
          </cell>
          <cell r="CF16">
            <v>1319000</v>
          </cell>
          <cell r="CG16">
            <v>1319000</v>
          </cell>
          <cell r="CH16">
            <v>1319000</v>
          </cell>
          <cell r="CI16">
            <v>1319000</v>
          </cell>
          <cell r="CJ16">
            <v>1319000</v>
          </cell>
          <cell r="CK16">
            <v>1319000</v>
          </cell>
          <cell r="CL16">
            <v>1319000</v>
          </cell>
          <cell r="CM16">
            <v>1319000</v>
          </cell>
          <cell r="CN16">
            <v>1319000</v>
          </cell>
          <cell r="CO16">
            <v>1319000</v>
          </cell>
          <cell r="CP16">
            <v>1319000</v>
          </cell>
          <cell r="CQ16">
            <v>1319000</v>
          </cell>
          <cell r="CR16">
            <v>1319000</v>
          </cell>
          <cell r="CS16">
            <v>1319000</v>
          </cell>
          <cell r="CT16">
            <v>1319000</v>
          </cell>
          <cell r="CU16">
            <v>1319000</v>
          </cell>
          <cell r="CV16">
            <v>1319000</v>
          </cell>
          <cell r="CW16">
            <v>1319000</v>
          </cell>
          <cell r="CX16">
            <v>1319000</v>
          </cell>
          <cell r="CY16">
            <v>1319000</v>
          </cell>
          <cell r="CZ16">
            <v>1319000</v>
          </cell>
          <cell r="DA16">
            <v>1319000</v>
          </cell>
          <cell r="DB16">
            <v>1319000</v>
          </cell>
          <cell r="DC16">
            <v>1319000</v>
          </cell>
          <cell r="DD16">
            <v>1319000</v>
          </cell>
          <cell r="DE16">
            <v>1319000</v>
          </cell>
          <cell r="DF16">
            <v>1319000</v>
          </cell>
          <cell r="DG16">
            <v>1319000</v>
          </cell>
          <cell r="DH16">
            <v>1319000</v>
          </cell>
          <cell r="DI16">
            <v>1319000</v>
          </cell>
          <cell r="DJ16">
            <v>1319000</v>
          </cell>
        </row>
        <row r="17">
          <cell r="M17" t="str">
            <v>tCO2e</v>
          </cell>
        </row>
        <row r="20">
          <cell r="M20" t="str">
            <v>tCO2e</v>
          </cell>
        </row>
        <row r="21">
          <cell r="M21" t="str">
            <v>tCO2e</v>
          </cell>
        </row>
        <row r="22">
          <cell r="M22" t="str">
            <v>tCO2e</v>
          </cell>
        </row>
        <row r="23">
          <cell r="M23" t="str">
            <v>tCO2e</v>
          </cell>
        </row>
        <row r="24">
          <cell r="M24" t="str">
            <v>vkm</v>
          </cell>
        </row>
        <row r="25">
          <cell r="M25" t="str">
            <v>GJ</v>
          </cell>
        </row>
        <row r="28">
          <cell r="M28" t="str">
            <v>tCO2e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>
            <v>1</v>
          </cell>
          <cell r="AE28">
            <v>1</v>
          </cell>
          <cell r="AF28">
            <v>1</v>
          </cell>
          <cell r="AG28">
            <v>1</v>
          </cell>
          <cell r="AH28">
            <v>1</v>
          </cell>
          <cell r="AI28">
            <v>1</v>
          </cell>
          <cell r="AJ28">
            <v>1</v>
          </cell>
          <cell r="AK28">
            <v>1</v>
          </cell>
          <cell r="AL28">
            <v>1</v>
          </cell>
          <cell r="AM28">
            <v>1</v>
          </cell>
          <cell r="AN28">
            <v>1</v>
          </cell>
          <cell r="AO28">
            <v>1</v>
          </cell>
          <cell r="AP28">
            <v>1</v>
          </cell>
          <cell r="AQ28">
            <v>1</v>
          </cell>
          <cell r="AR28">
            <v>1</v>
          </cell>
          <cell r="AS28">
            <v>1</v>
          </cell>
          <cell r="AT28">
            <v>1</v>
          </cell>
          <cell r="AU28">
            <v>1</v>
          </cell>
          <cell r="AV28">
            <v>1</v>
          </cell>
          <cell r="AW28">
            <v>1</v>
          </cell>
          <cell r="AX28">
            <v>1</v>
          </cell>
          <cell r="AY28">
            <v>1</v>
          </cell>
          <cell r="AZ28">
            <v>1</v>
          </cell>
          <cell r="BA28">
            <v>1</v>
          </cell>
          <cell r="BB28">
            <v>1</v>
          </cell>
          <cell r="BC28">
            <v>1</v>
          </cell>
          <cell r="BD28">
            <v>1</v>
          </cell>
          <cell r="BE28">
            <v>1</v>
          </cell>
          <cell r="BF28">
            <v>1</v>
          </cell>
          <cell r="BG28">
            <v>1</v>
          </cell>
          <cell r="BH28">
            <v>1</v>
          </cell>
          <cell r="BI28">
            <v>1</v>
          </cell>
          <cell r="BJ28">
            <v>1</v>
          </cell>
          <cell r="BK28">
            <v>1</v>
          </cell>
          <cell r="BL28">
            <v>1</v>
          </cell>
          <cell r="BM28">
            <v>1</v>
          </cell>
          <cell r="BN28">
            <v>1</v>
          </cell>
          <cell r="BO28">
            <v>1</v>
          </cell>
          <cell r="BP28">
            <v>1</v>
          </cell>
          <cell r="BQ28">
            <v>1</v>
          </cell>
          <cell r="BR28">
            <v>1</v>
          </cell>
          <cell r="BS28">
            <v>1</v>
          </cell>
          <cell r="BT28">
            <v>1</v>
          </cell>
          <cell r="BU28">
            <v>1</v>
          </cell>
          <cell r="BV28">
            <v>1</v>
          </cell>
          <cell r="BW28">
            <v>1</v>
          </cell>
          <cell r="BX28">
            <v>1</v>
          </cell>
          <cell r="BY28">
            <v>1</v>
          </cell>
          <cell r="BZ28">
            <v>1</v>
          </cell>
          <cell r="CA28">
            <v>1</v>
          </cell>
          <cell r="CB28">
            <v>1</v>
          </cell>
          <cell r="CC28">
            <v>1</v>
          </cell>
          <cell r="CD28">
            <v>1</v>
          </cell>
          <cell r="CE28">
            <v>1</v>
          </cell>
          <cell r="CF28">
            <v>1</v>
          </cell>
          <cell r="CG28">
            <v>1</v>
          </cell>
          <cell r="CH28">
            <v>1</v>
          </cell>
          <cell r="CI28">
            <v>1</v>
          </cell>
          <cell r="CJ28">
            <v>1</v>
          </cell>
          <cell r="CK28">
            <v>1</v>
          </cell>
          <cell r="CL28">
            <v>1</v>
          </cell>
          <cell r="CM28">
            <v>1</v>
          </cell>
          <cell r="CN28">
            <v>1</v>
          </cell>
          <cell r="CO28">
            <v>1</v>
          </cell>
          <cell r="CP28">
            <v>1</v>
          </cell>
          <cell r="CQ28">
            <v>1</v>
          </cell>
          <cell r="CR28">
            <v>1</v>
          </cell>
          <cell r="CS28">
            <v>1</v>
          </cell>
          <cell r="CT28">
            <v>1</v>
          </cell>
          <cell r="CU28">
            <v>1</v>
          </cell>
          <cell r="CV28">
            <v>1</v>
          </cell>
          <cell r="CW28">
            <v>1</v>
          </cell>
          <cell r="CX28">
            <v>1</v>
          </cell>
          <cell r="CY28">
            <v>1</v>
          </cell>
          <cell r="CZ28">
            <v>1</v>
          </cell>
          <cell r="DA28">
            <v>1</v>
          </cell>
          <cell r="DB28">
            <v>1</v>
          </cell>
          <cell r="DC28">
            <v>1</v>
          </cell>
          <cell r="DD28">
            <v>1</v>
          </cell>
          <cell r="DE28">
            <v>1</v>
          </cell>
          <cell r="DF28">
            <v>1</v>
          </cell>
          <cell r="DG28">
            <v>1</v>
          </cell>
          <cell r="DH28">
            <v>1</v>
          </cell>
          <cell r="DI28">
            <v>1</v>
          </cell>
          <cell r="DJ28">
            <v>1</v>
          </cell>
        </row>
        <row r="30">
          <cell r="M30" t="str">
            <v>tCO2e</v>
          </cell>
          <cell r="N30">
            <v>0.80266302492317998</v>
          </cell>
          <cell r="O30">
            <v>0.80266302492317998</v>
          </cell>
          <cell r="P30">
            <v>0.80266302492317998</v>
          </cell>
          <cell r="Q30">
            <v>0.80266302492317998</v>
          </cell>
          <cell r="R30">
            <v>0.80266302492317998</v>
          </cell>
          <cell r="S30">
            <v>0.79485212729673005</v>
          </cell>
          <cell r="T30">
            <v>0.79485212729673005</v>
          </cell>
          <cell r="U30">
            <v>0.79485212729673005</v>
          </cell>
          <cell r="V30">
            <v>0.79485212729673005</v>
          </cell>
          <cell r="W30">
            <v>0.79485212729673005</v>
          </cell>
          <cell r="X30">
            <v>0.77931596091205002</v>
          </cell>
          <cell r="Y30">
            <v>0.77931596091205002</v>
          </cell>
          <cell r="Z30">
            <v>0.77931596091205002</v>
          </cell>
          <cell r="AA30">
            <v>0.77931596091205002</v>
          </cell>
          <cell r="AB30">
            <v>0.77931596091205002</v>
          </cell>
          <cell r="AC30">
            <v>0.73124098124098003</v>
          </cell>
          <cell r="AD30">
            <v>0.73124098124098003</v>
          </cell>
          <cell r="AE30">
            <v>0.73124098124098003</v>
          </cell>
          <cell r="AF30">
            <v>0.73124098124098003</v>
          </cell>
          <cell r="AG30">
            <v>0.73124098124098003</v>
          </cell>
          <cell r="AH30">
            <v>0.67366042608134002</v>
          </cell>
          <cell r="AI30">
            <v>0.67366042608134002</v>
          </cell>
          <cell r="AJ30">
            <v>0.67366042608134002</v>
          </cell>
          <cell r="AK30">
            <v>0.67366042608134002</v>
          </cell>
          <cell r="AL30">
            <v>0.67366042608134002</v>
          </cell>
          <cell r="AM30">
            <v>0.67366042608134002</v>
          </cell>
          <cell r="AN30">
            <v>0.67366042608134002</v>
          </cell>
          <cell r="AO30">
            <v>0.67366042608134002</v>
          </cell>
          <cell r="AP30">
            <v>0.67366042608134002</v>
          </cell>
          <cell r="AQ30">
            <v>0.67366042608134002</v>
          </cell>
          <cell r="AR30">
            <v>0.67366042608134002</v>
          </cell>
          <cell r="AS30">
            <v>0.67366042608134002</v>
          </cell>
          <cell r="AT30">
            <v>0.67366042608134002</v>
          </cell>
          <cell r="AU30">
            <v>0.67366042608134002</v>
          </cell>
          <cell r="AV30">
            <v>0.67366042608134002</v>
          </cell>
          <cell r="AW30">
            <v>0.67366042608134002</v>
          </cell>
          <cell r="AX30">
            <v>0.67366042608134002</v>
          </cell>
          <cell r="AY30">
            <v>0.67366042608134002</v>
          </cell>
          <cell r="AZ30">
            <v>0.67366042608134002</v>
          </cell>
          <cell r="BA30">
            <v>0.67366042608134002</v>
          </cell>
          <cell r="BB30">
            <v>0.67366042608134002</v>
          </cell>
          <cell r="BC30">
            <v>0.67366042608134002</v>
          </cell>
          <cell r="BD30">
            <v>0.67366042608134002</v>
          </cell>
          <cell r="BE30">
            <v>0.67366042608134002</v>
          </cell>
          <cell r="BF30">
            <v>0.67366042608134002</v>
          </cell>
          <cell r="BG30">
            <v>0.67366042608134002</v>
          </cell>
          <cell r="BH30">
            <v>0.67366042608134002</v>
          </cell>
          <cell r="BI30">
            <v>0.67366042608134002</v>
          </cell>
          <cell r="BJ30">
            <v>0.67366042608134002</v>
          </cell>
          <cell r="BK30">
            <v>0.67366042608134002</v>
          </cell>
          <cell r="BL30">
            <v>0.67366042608134002</v>
          </cell>
          <cell r="BM30">
            <v>0.67366042608134002</v>
          </cell>
          <cell r="BN30">
            <v>0.67366042608134002</v>
          </cell>
          <cell r="BO30">
            <v>0.67366042608134002</v>
          </cell>
          <cell r="BP30">
            <v>0.67366042608134002</v>
          </cell>
          <cell r="BQ30">
            <v>0.67366042608134002</v>
          </cell>
          <cell r="BR30">
            <v>0.67366042608134002</v>
          </cell>
          <cell r="BS30">
            <v>0.67366042608134002</v>
          </cell>
          <cell r="BT30">
            <v>0.67366042608134002</v>
          </cell>
          <cell r="BU30">
            <v>0.67366042608134002</v>
          </cell>
          <cell r="BV30">
            <v>0.67366042608134002</v>
          </cell>
          <cell r="BW30">
            <v>0.67366042608134002</v>
          </cell>
          <cell r="BX30">
            <v>0.67366042608134002</v>
          </cell>
          <cell r="BY30">
            <v>0.67366042608134002</v>
          </cell>
          <cell r="BZ30">
            <v>0.67366042608134002</v>
          </cell>
          <cell r="CA30">
            <v>0.67366042608134002</v>
          </cell>
          <cell r="CB30">
            <v>0.67366042608134002</v>
          </cell>
          <cell r="CC30">
            <v>0.67366042608134002</v>
          </cell>
          <cell r="CD30">
            <v>0.67366042608134002</v>
          </cell>
          <cell r="CE30">
            <v>0.67366042608134002</v>
          </cell>
          <cell r="CF30">
            <v>0.67366042608134002</v>
          </cell>
          <cell r="CG30">
            <v>0.67366042608134002</v>
          </cell>
          <cell r="CH30">
            <v>0.67366042608134002</v>
          </cell>
          <cell r="CI30">
            <v>0.67366042608134002</v>
          </cell>
          <cell r="CJ30">
            <v>0.67366042608134002</v>
          </cell>
          <cell r="CK30">
            <v>0.67366042608134002</v>
          </cell>
          <cell r="CL30">
            <v>0.67366042608134002</v>
          </cell>
          <cell r="CM30">
            <v>0.67366042608134002</v>
          </cell>
          <cell r="CN30">
            <v>0.67366042608134002</v>
          </cell>
          <cell r="CO30">
            <v>0.67366042608134002</v>
          </cell>
          <cell r="CP30">
            <v>0.67366042608134002</v>
          </cell>
          <cell r="CQ30">
            <v>0.67366042608134002</v>
          </cell>
          <cell r="CR30">
            <v>0.67366042608134002</v>
          </cell>
          <cell r="CS30">
            <v>0.67366042608134002</v>
          </cell>
          <cell r="CT30">
            <v>0.67366042608134002</v>
          </cell>
          <cell r="CU30">
            <v>0.67366042608134002</v>
          </cell>
          <cell r="CV30">
            <v>0.67366042608134002</v>
          </cell>
          <cell r="CW30">
            <v>0.67366042608134002</v>
          </cell>
          <cell r="CX30">
            <v>0.67366042608134002</v>
          </cell>
          <cell r="CY30">
            <v>0.67366042608134002</v>
          </cell>
          <cell r="CZ30">
            <v>0.67366042608134002</v>
          </cell>
          <cell r="DA30">
            <v>0.67366042608134002</v>
          </cell>
          <cell r="DB30">
            <v>0.67366042608134002</v>
          </cell>
          <cell r="DC30">
            <v>0.67366042608134002</v>
          </cell>
          <cell r="DD30">
            <v>0.67366042608134002</v>
          </cell>
          <cell r="DE30">
            <v>0.67366042608134002</v>
          </cell>
          <cell r="DF30">
            <v>0.67366042608134002</v>
          </cell>
          <cell r="DG30">
            <v>0.67366042608134002</v>
          </cell>
          <cell r="DH30">
            <v>0.67366042608134002</v>
          </cell>
          <cell r="DI30">
            <v>0.67366042608134002</v>
          </cell>
          <cell r="DJ30">
            <v>0.67366042608134002</v>
          </cell>
        </row>
        <row r="31">
          <cell r="M31" t="str">
            <v>tCO2e</v>
          </cell>
          <cell r="N31">
            <v>4.6090815978149999E-2</v>
          </cell>
          <cell r="O31">
            <v>4.6090815978149999E-2</v>
          </cell>
          <cell r="P31">
            <v>4.6090815978149999E-2</v>
          </cell>
          <cell r="Q31">
            <v>4.6090815978149999E-2</v>
          </cell>
          <cell r="R31">
            <v>4.6090815978149999E-2</v>
          </cell>
          <cell r="S31">
            <v>4.3205574912890003E-2</v>
          </cell>
          <cell r="T31">
            <v>4.3205574912890003E-2</v>
          </cell>
          <cell r="U31">
            <v>4.3205574912890003E-2</v>
          </cell>
          <cell r="V31">
            <v>4.3205574912890003E-2</v>
          </cell>
          <cell r="W31">
            <v>4.3205574912890003E-2</v>
          </cell>
          <cell r="X31">
            <v>4.8045602605860001E-2</v>
          </cell>
          <cell r="Y31">
            <v>4.8045602605860001E-2</v>
          </cell>
          <cell r="Z31">
            <v>4.8045602605860001E-2</v>
          </cell>
          <cell r="AA31">
            <v>4.8045602605860001E-2</v>
          </cell>
          <cell r="AB31">
            <v>4.8045602605860001E-2</v>
          </cell>
          <cell r="AC31">
            <v>4.94227994228E-2</v>
          </cell>
          <cell r="AD31">
            <v>4.94227994228E-2</v>
          </cell>
          <cell r="AE31">
            <v>4.94227994228E-2</v>
          </cell>
          <cell r="AF31">
            <v>4.94227994228E-2</v>
          </cell>
          <cell r="AG31">
            <v>4.94227994228E-2</v>
          </cell>
          <cell r="AH31">
            <v>5.9393156875399998E-2</v>
          </cell>
          <cell r="AI31">
            <v>5.9393156875399998E-2</v>
          </cell>
          <cell r="AJ31">
            <v>5.9393156875399998E-2</v>
          </cell>
          <cell r="AK31">
            <v>5.9393156875399998E-2</v>
          </cell>
          <cell r="AL31">
            <v>5.9393156875399998E-2</v>
          </cell>
          <cell r="AM31">
            <v>5.9393156875399998E-2</v>
          </cell>
          <cell r="AN31">
            <v>5.9393156875399998E-2</v>
          </cell>
          <cell r="AO31">
            <v>5.9393156875399998E-2</v>
          </cell>
          <cell r="AP31">
            <v>5.9393156875399998E-2</v>
          </cell>
          <cell r="AQ31">
            <v>5.9393156875399998E-2</v>
          </cell>
          <cell r="AR31">
            <v>5.9393156875399998E-2</v>
          </cell>
          <cell r="AS31">
            <v>5.9393156875399998E-2</v>
          </cell>
          <cell r="AT31">
            <v>5.9393156875399998E-2</v>
          </cell>
          <cell r="AU31">
            <v>5.9393156875399998E-2</v>
          </cell>
          <cell r="AV31">
            <v>5.9393156875399998E-2</v>
          </cell>
          <cell r="AW31">
            <v>5.9393156875399998E-2</v>
          </cell>
          <cell r="AX31">
            <v>5.9393156875399998E-2</v>
          </cell>
          <cell r="AY31">
            <v>5.9393156875399998E-2</v>
          </cell>
          <cell r="AZ31">
            <v>5.9393156875399998E-2</v>
          </cell>
          <cell r="BA31">
            <v>5.9393156875399998E-2</v>
          </cell>
          <cell r="BB31">
            <v>5.9393156875399998E-2</v>
          </cell>
          <cell r="BC31">
            <v>5.9393156875399998E-2</v>
          </cell>
          <cell r="BD31">
            <v>5.9393156875399998E-2</v>
          </cell>
          <cell r="BE31">
            <v>5.9393156875399998E-2</v>
          </cell>
          <cell r="BF31">
            <v>5.9393156875399998E-2</v>
          </cell>
          <cell r="BG31">
            <v>5.9393156875399998E-2</v>
          </cell>
          <cell r="BH31">
            <v>5.9393156875399998E-2</v>
          </cell>
          <cell r="BI31">
            <v>5.9393156875399998E-2</v>
          </cell>
          <cell r="BJ31">
            <v>5.9393156875399998E-2</v>
          </cell>
          <cell r="BK31">
            <v>5.9393156875399998E-2</v>
          </cell>
          <cell r="BL31">
            <v>5.9393156875399998E-2</v>
          </cell>
          <cell r="BM31">
            <v>5.9393156875399998E-2</v>
          </cell>
          <cell r="BN31">
            <v>5.9393156875399998E-2</v>
          </cell>
          <cell r="BO31">
            <v>5.9393156875399998E-2</v>
          </cell>
          <cell r="BP31">
            <v>5.9393156875399998E-2</v>
          </cell>
          <cell r="BQ31">
            <v>5.9393156875399998E-2</v>
          </cell>
          <cell r="BR31">
            <v>5.9393156875399998E-2</v>
          </cell>
          <cell r="BS31">
            <v>5.9393156875399998E-2</v>
          </cell>
          <cell r="BT31">
            <v>5.9393156875399998E-2</v>
          </cell>
          <cell r="BU31">
            <v>5.9393156875399998E-2</v>
          </cell>
          <cell r="BV31">
            <v>5.9393156875399998E-2</v>
          </cell>
          <cell r="BW31">
            <v>5.9393156875399998E-2</v>
          </cell>
          <cell r="BX31">
            <v>5.9393156875399998E-2</v>
          </cell>
          <cell r="BY31">
            <v>5.9393156875399998E-2</v>
          </cell>
          <cell r="BZ31">
            <v>5.9393156875399998E-2</v>
          </cell>
          <cell r="CA31">
            <v>5.9393156875399998E-2</v>
          </cell>
          <cell r="CB31">
            <v>5.9393156875399998E-2</v>
          </cell>
          <cell r="CC31">
            <v>5.9393156875399998E-2</v>
          </cell>
          <cell r="CD31">
            <v>5.9393156875399998E-2</v>
          </cell>
          <cell r="CE31">
            <v>5.9393156875399998E-2</v>
          </cell>
          <cell r="CF31">
            <v>5.9393156875399998E-2</v>
          </cell>
          <cell r="CG31">
            <v>5.9393156875399998E-2</v>
          </cell>
          <cell r="CH31">
            <v>5.9393156875399998E-2</v>
          </cell>
          <cell r="CI31">
            <v>5.9393156875399998E-2</v>
          </cell>
          <cell r="CJ31">
            <v>5.9393156875399998E-2</v>
          </cell>
          <cell r="CK31">
            <v>5.9393156875399998E-2</v>
          </cell>
          <cell r="CL31">
            <v>5.9393156875399998E-2</v>
          </cell>
          <cell r="CM31">
            <v>5.9393156875399998E-2</v>
          </cell>
          <cell r="CN31">
            <v>5.9393156875399998E-2</v>
          </cell>
          <cell r="CO31">
            <v>5.9393156875399998E-2</v>
          </cell>
          <cell r="CP31">
            <v>5.9393156875399998E-2</v>
          </cell>
          <cell r="CQ31">
            <v>5.9393156875399998E-2</v>
          </cell>
          <cell r="CR31">
            <v>5.9393156875399998E-2</v>
          </cell>
          <cell r="CS31">
            <v>5.9393156875399998E-2</v>
          </cell>
          <cell r="CT31">
            <v>5.9393156875399998E-2</v>
          </cell>
          <cell r="CU31">
            <v>5.9393156875399998E-2</v>
          </cell>
          <cell r="CV31">
            <v>5.9393156875399998E-2</v>
          </cell>
          <cell r="CW31">
            <v>5.9393156875399998E-2</v>
          </cell>
          <cell r="CX31">
            <v>5.9393156875399998E-2</v>
          </cell>
          <cell r="CY31">
            <v>5.9393156875399998E-2</v>
          </cell>
          <cell r="CZ31">
            <v>5.9393156875399998E-2</v>
          </cell>
          <cell r="DA31">
            <v>5.9393156875399998E-2</v>
          </cell>
          <cell r="DB31">
            <v>5.9393156875399998E-2</v>
          </cell>
          <cell r="DC31">
            <v>5.9393156875399998E-2</v>
          </cell>
          <cell r="DD31">
            <v>5.9393156875399998E-2</v>
          </cell>
          <cell r="DE31">
            <v>5.9393156875399998E-2</v>
          </cell>
          <cell r="DF31">
            <v>5.9393156875399998E-2</v>
          </cell>
          <cell r="DG31">
            <v>5.9393156875399998E-2</v>
          </cell>
          <cell r="DH31">
            <v>5.9393156875399998E-2</v>
          </cell>
          <cell r="DI31">
            <v>5.9393156875399998E-2</v>
          </cell>
          <cell r="DJ31">
            <v>5.9393156875399998E-2</v>
          </cell>
        </row>
        <row r="32">
          <cell r="L32" t="str">
            <v>Estimate 2005 using average of 2000 &amp; 2010 due to odd historical data</v>
          </cell>
          <cell r="M32" t="str">
            <v>tCO2e</v>
          </cell>
          <cell r="N32">
            <v>0.15124615909867001</v>
          </cell>
          <cell r="O32">
            <v>0.15124615909867001</v>
          </cell>
          <cell r="P32">
            <v>0.15124615909867001</v>
          </cell>
          <cell r="Q32">
            <v>0.15124615909867001</v>
          </cell>
          <cell r="R32">
            <v>0.15124615909867001</v>
          </cell>
          <cell r="S32">
            <v>0.16194229779038</v>
          </cell>
          <cell r="T32">
            <v>0.16194229779038</v>
          </cell>
          <cell r="U32">
            <v>0.16194229779038</v>
          </cell>
          <cell r="V32">
            <v>0.16194229779038</v>
          </cell>
          <cell r="W32">
            <v>0.16194229779038</v>
          </cell>
          <cell r="X32">
            <v>0.17263843648209001</v>
          </cell>
          <cell r="Y32">
            <v>0.17263843648209001</v>
          </cell>
          <cell r="Z32">
            <v>0.17263843648209001</v>
          </cell>
          <cell r="AA32">
            <v>0.17263843648209001</v>
          </cell>
          <cell r="AB32">
            <v>0.17263843648209001</v>
          </cell>
          <cell r="AC32">
            <v>0.21933621933622</v>
          </cell>
          <cell r="AD32">
            <v>0.21933621933622</v>
          </cell>
          <cell r="AE32">
            <v>0.21933621933622</v>
          </cell>
          <cell r="AF32">
            <v>0.21933621933622</v>
          </cell>
          <cell r="AG32">
            <v>0.21933621933622</v>
          </cell>
          <cell r="AH32">
            <v>0.26694641704325001</v>
          </cell>
          <cell r="AI32">
            <v>0.26694641704325001</v>
          </cell>
          <cell r="AJ32">
            <v>0.26694641704325001</v>
          </cell>
          <cell r="AK32">
            <v>0.26694641704325001</v>
          </cell>
          <cell r="AL32">
            <v>0.26694641704325001</v>
          </cell>
          <cell r="AM32">
            <v>0.26694641704325001</v>
          </cell>
          <cell r="AN32">
            <v>0.26694641704325001</v>
          </cell>
          <cell r="AO32">
            <v>0.26694641704325001</v>
          </cell>
          <cell r="AP32">
            <v>0.26694641704325001</v>
          </cell>
          <cell r="AQ32">
            <v>0.26694641704325001</v>
          </cell>
          <cell r="AR32">
            <v>0.26694641704325001</v>
          </cell>
          <cell r="AS32">
            <v>0.26694641704325001</v>
          </cell>
          <cell r="AT32">
            <v>0.26694641704325001</v>
          </cell>
          <cell r="AU32">
            <v>0.26694641704325001</v>
          </cell>
          <cell r="AV32">
            <v>0.26694641704325001</v>
          </cell>
          <cell r="AW32">
            <v>0.26694641704325001</v>
          </cell>
          <cell r="AX32">
            <v>0.26694641704325001</v>
          </cell>
          <cell r="AY32">
            <v>0.26694641704325001</v>
          </cell>
          <cell r="AZ32">
            <v>0.26694641704325001</v>
          </cell>
          <cell r="BA32">
            <v>0.26694641704325001</v>
          </cell>
          <cell r="BB32">
            <v>0.26694641704325001</v>
          </cell>
          <cell r="BC32">
            <v>0.26694641704325001</v>
          </cell>
          <cell r="BD32">
            <v>0.26694641704325001</v>
          </cell>
          <cell r="BE32">
            <v>0.26694641704325001</v>
          </cell>
          <cell r="BF32">
            <v>0.26694641704325001</v>
          </cell>
          <cell r="BG32">
            <v>0.26694641704325001</v>
          </cell>
          <cell r="BH32">
            <v>0.26694641704325001</v>
          </cell>
          <cell r="BI32">
            <v>0.26694641704325001</v>
          </cell>
          <cell r="BJ32">
            <v>0.26694641704325001</v>
          </cell>
          <cell r="BK32">
            <v>0.26694641704325001</v>
          </cell>
          <cell r="BL32">
            <v>0.26694641704325001</v>
          </cell>
          <cell r="BM32">
            <v>0.26694641704325001</v>
          </cell>
          <cell r="BN32">
            <v>0.26694641704325001</v>
          </cell>
          <cell r="BO32">
            <v>0.26694641704325001</v>
          </cell>
          <cell r="BP32">
            <v>0.26694641704325001</v>
          </cell>
          <cell r="BQ32">
            <v>0.26694641704325001</v>
          </cell>
          <cell r="BR32">
            <v>0.26694641704325001</v>
          </cell>
          <cell r="BS32">
            <v>0.26694641704325001</v>
          </cell>
          <cell r="BT32">
            <v>0.26694641704325001</v>
          </cell>
          <cell r="BU32">
            <v>0.26694641704325001</v>
          </cell>
          <cell r="BV32">
            <v>0.26694641704325001</v>
          </cell>
          <cell r="BW32">
            <v>0.26694641704325001</v>
          </cell>
          <cell r="BX32">
            <v>0.26694641704325001</v>
          </cell>
          <cell r="BY32">
            <v>0.26694641704325001</v>
          </cell>
          <cell r="BZ32">
            <v>0.26694641704325001</v>
          </cell>
          <cell r="CA32">
            <v>0.26694641704325001</v>
          </cell>
          <cell r="CB32">
            <v>0.26694641704325001</v>
          </cell>
          <cell r="CC32">
            <v>0.26694641704325001</v>
          </cell>
          <cell r="CD32">
            <v>0.26694641704325001</v>
          </cell>
          <cell r="CE32">
            <v>0.26694641704325001</v>
          </cell>
          <cell r="CF32">
            <v>0.26694641704325001</v>
          </cell>
          <cell r="CG32">
            <v>0.26694641704325001</v>
          </cell>
          <cell r="CH32">
            <v>0.26694641704325001</v>
          </cell>
          <cell r="CI32">
            <v>0.26694641704325001</v>
          </cell>
          <cell r="CJ32">
            <v>0.26694641704325001</v>
          </cell>
          <cell r="CK32">
            <v>0.26694641704325001</v>
          </cell>
          <cell r="CL32">
            <v>0.26694641704325001</v>
          </cell>
          <cell r="CM32">
            <v>0.26694641704325001</v>
          </cell>
          <cell r="CN32">
            <v>0.26694641704325001</v>
          </cell>
          <cell r="CO32">
            <v>0.26694641704325001</v>
          </cell>
          <cell r="CP32">
            <v>0.26694641704325001</v>
          </cell>
          <cell r="CQ32">
            <v>0.26694641704325001</v>
          </cell>
          <cell r="CR32">
            <v>0.26694641704325001</v>
          </cell>
          <cell r="CS32">
            <v>0.26694641704325001</v>
          </cell>
          <cell r="CT32">
            <v>0.26694641704325001</v>
          </cell>
          <cell r="CU32">
            <v>0.26694641704325001</v>
          </cell>
          <cell r="CV32">
            <v>0.26694641704325001</v>
          </cell>
          <cell r="CW32">
            <v>0.26694641704325001</v>
          </cell>
          <cell r="CX32">
            <v>0.26694641704325001</v>
          </cell>
          <cell r="CY32">
            <v>0.26694641704325001</v>
          </cell>
          <cell r="CZ32">
            <v>0.26694641704325001</v>
          </cell>
          <cell r="DA32">
            <v>0.26694641704325001</v>
          </cell>
          <cell r="DB32">
            <v>0.26694641704325001</v>
          </cell>
          <cell r="DC32">
            <v>0.26694641704325001</v>
          </cell>
          <cell r="DD32">
            <v>0.26694641704325001</v>
          </cell>
          <cell r="DE32">
            <v>0.26694641704325001</v>
          </cell>
          <cell r="DF32">
            <v>0.26694641704325001</v>
          </cell>
          <cell r="DG32">
            <v>0.26694641704325001</v>
          </cell>
          <cell r="DH32">
            <v>0.26694641704325001</v>
          </cell>
          <cell r="DI32">
            <v>0.26694641704325001</v>
          </cell>
          <cell r="DJ32">
            <v>0.26694641704325001</v>
          </cell>
        </row>
        <row r="34">
          <cell r="M34" t="str">
            <v>tCO2e</v>
          </cell>
          <cell r="N34">
            <v>0.73591480172752</v>
          </cell>
          <cell r="O34">
            <v>0.73591480172752</v>
          </cell>
          <cell r="P34">
            <v>0.73591480172752</v>
          </cell>
          <cell r="Q34">
            <v>0.73591480172752</v>
          </cell>
          <cell r="R34">
            <v>0.73591480172752</v>
          </cell>
          <cell r="S34">
            <v>0.73429773829066003</v>
          </cell>
          <cell r="T34">
            <v>0.73429773829066003</v>
          </cell>
          <cell r="U34">
            <v>0.73429773829066003</v>
          </cell>
          <cell r="V34">
            <v>0.73429773829066003</v>
          </cell>
          <cell r="W34">
            <v>0.73429773829066003</v>
          </cell>
          <cell r="X34">
            <v>0.67970019393049996</v>
          </cell>
          <cell r="Y34">
            <v>0.67970019393049996</v>
          </cell>
          <cell r="Z34">
            <v>0.67970019393049996</v>
          </cell>
          <cell r="AA34">
            <v>0.67970019393049996</v>
          </cell>
          <cell r="AB34">
            <v>0.67970019393049996</v>
          </cell>
          <cell r="AC34">
            <v>0.63619990995047004</v>
          </cell>
          <cell r="AD34">
            <v>0.63619990995047004</v>
          </cell>
          <cell r="AE34">
            <v>0.63619990995047004</v>
          </cell>
          <cell r="AF34">
            <v>0.63619990995047004</v>
          </cell>
          <cell r="AG34">
            <v>0.63619990995047004</v>
          </cell>
          <cell r="AH34">
            <v>0.64623819080719003</v>
          </cell>
          <cell r="AI34">
            <v>0.64623819080719003</v>
          </cell>
          <cell r="AJ34">
            <v>0.64623819080719003</v>
          </cell>
          <cell r="AK34">
            <v>0.64623819080719003</v>
          </cell>
          <cell r="AL34">
            <v>0.64623819080719003</v>
          </cell>
          <cell r="AM34">
            <v>0.64623819080719003</v>
          </cell>
          <cell r="AN34">
            <v>0.64623819080719003</v>
          </cell>
          <cell r="AO34">
            <v>0.64623819080719003</v>
          </cell>
          <cell r="AP34">
            <v>0.64623819080719003</v>
          </cell>
          <cell r="AQ34">
            <v>0.64623819080719003</v>
          </cell>
          <cell r="AR34">
            <v>0.64623819080719003</v>
          </cell>
          <cell r="AS34">
            <v>0.64623819080719003</v>
          </cell>
          <cell r="AT34">
            <v>0.64623819080719003</v>
          </cell>
          <cell r="AU34">
            <v>0.64623819080719003</v>
          </cell>
          <cell r="AV34">
            <v>0.64623819080719003</v>
          </cell>
          <cell r="AW34">
            <v>0.64623819080719003</v>
          </cell>
          <cell r="AX34">
            <v>0.64623819080719003</v>
          </cell>
          <cell r="AY34">
            <v>0.64623819080719003</v>
          </cell>
          <cell r="AZ34">
            <v>0.64623819080719003</v>
          </cell>
          <cell r="BA34">
            <v>0.64623819080719003</v>
          </cell>
          <cell r="BB34">
            <v>0.64623819080719003</v>
          </cell>
          <cell r="BC34">
            <v>0.64623819080719003</v>
          </cell>
          <cell r="BD34">
            <v>0.64623819080719003</v>
          </cell>
          <cell r="BE34">
            <v>0.64623819080719003</v>
          </cell>
          <cell r="BF34">
            <v>0.64623819080719003</v>
          </cell>
          <cell r="BG34">
            <v>0.64623819080719003</v>
          </cell>
          <cell r="BH34">
            <v>0.64623819080719003</v>
          </cell>
          <cell r="BI34">
            <v>0.64623819080719003</v>
          </cell>
          <cell r="BJ34">
            <v>0.64623819080719003</v>
          </cell>
          <cell r="BK34">
            <v>0.64623819080719003</v>
          </cell>
          <cell r="BL34">
            <v>0.64623819080719003</v>
          </cell>
          <cell r="BM34">
            <v>0.64623819080719003</v>
          </cell>
          <cell r="BN34">
            <v>0.64623819080719003</v>
          </cell>
          <cell r="BO34">
            <v>0.64623819080719003</v>
          </cell>
          <cell r="BP34">
            <v>0.64623819080719003</v>
          </cell>
          <cell r="BQ34">
            <v>0.64623819080719003</v>
          </cell>
          <cell r="BR34">
            <v>0.64623819080719003</v>
          </cell>
          <cell r="BS34">
            <v>0.64623819080719003</v>
          </cell>
          <cell r="BT34">
            <v>0.64623819080719003</v>
          </cell>
          <cell r="BU34">
            <v>0.64623819080719003</v>
          </cell>
          <cell r="BV34">
            <v>0.64623819080719003</v>
          </cell>
          <cell r="BW34">
            <v>0.64623819080719003</v>
          </cell>
          <cell r="BX34">
            <v>0.64623819080719003</v>
          </cell>
          <cell r="BY34">
            <v>0.64623819080719003</v>
          </cell>
          <cell r="BZ34">
            <v>0.64623819080719003</v>
          </cell>
          <cell r="CA34">
            <v>0.64623819080719003</v>
          </cell>
          <cell r="CB34">
            <v>0.64623819080719003</v>
          </cell>
          <cell r="CC34">
            <v>0.64623819080719003</v>
          </cell>
          <cell r="CD34">
            <v>0.64623819080719003</v>
          </cell>
          <cell r="CE34">
            <v>0.64623819080719003</v>
          </cell>
          <cell r="CF34">
            <v>0.64623819080719003</v>
          </cell>
          <cell r="CG34">
            <v>0.64623819080719003</v>
          </cell>
          <cell r="CH34">
            <v>0.64623819080719003</v>
          </cell>
          <cell r="CI34">
            <v>0.64623819080719003</v>
          </cell>
          <cell r="CJ34">
            <v>0.64623819080719003</v>
          </cell>
          <cell r="CK34">
            <v>0.64623819080719003</v>
          </cell>
          <cell r="CL34">
            <v>0.64623819080719003</v>
          </cell>
          <cell r="CM34">
            <v>0.64623819080719003</v>
          </cell>
          <cell r="CN34">
            <v>0.64623819080719003</v>
          </cell>
          <cell r="CO34">
            <v>0.64623819080719003</v>
          </cell>
          <cell r="CP34">
            <v>0.64623819080719003</v>
          </cell>
          <cell r="CQ34">
            <v>0.64623819080719003</v>
          </cell>
          <cell r="CR34">
            <v>0.64623819080719003</v>
          </cell>
          <cell r="CS34">
            <v>0.64623819080719003</v>
          </cell>
          <cell r="CT34">
            <v>0.64623819080719003</v>
          </cell>
          <cell r="CU34">
            <v>0.64623819080719003</v>
          </cell>
          <cell r="CV34">
            <v>0.64623819080719003</v>
          </cell>
          <cell r="CW34">
            <v>0.64623819080719003</v>
          </cell>
          <cell r="CX34">
            <v>0.64623819080719003</v>
          </cell>
          <cell r="CY34">
            <v>0.64623819080719003</v>
          </cell>
          <cell r="CZ34">
            <v>0.64623819080719003</v>
          </cell>
          <cell r="DA34">
            <v>0.64623819080719003</v>
          </cell>
          <cell r="DB34">
            <v>0.64623819080719003</v>
          </cell>
          <cell r="DC34">
            <v>0.64623819080719003</v>
          </cell>
          <cell r="DD34">
            <v>0.64623819080719003</v>
          </cell>
          <cell r="DE34">
            <v>0.64623819080719003</v>
          </cell>
          <cell r="DF34">
            <v>0.64623819080719003</v>
          </cell>
          <cell r="DG34">
            <v>0.64623819080719003</v>
          </cell>
          <cell r="DH34">
            <v>0.64623819080719003</v>
          </cell>
          <cell r="DI34">
            <v>0.64623819080719003</v>
          </cell>
          <cell r="DJ34">
            <v>0.64623819080719003</v>
          </cell>
        </row>
        <row r="35">
          <cell r="M35" t="str">
            <v>tCO2e</v>
          </cell>
          <cell r="N35">
            <v>0.12627601099333</v>
          </cell>
          <cell r="O35">
            <v>0.12627601099333</v>
          </cell>
          <cell r="P35">
            <v>0.12627601099333</v>
          </cell>
          <cell r="Q35">
            <v>0.12627601099333</v>
          </cell>
          <cell r="R35">
            <v>0.12627601099333</v>
          </cell>
          <cell r="S35">
            <v>0.11783650658331001</v>
          </cell>
          <cell r="T35">
            <v>0.11783650658331001</v>
          </cell>
          <cell r="U35">
            <v>0.11783650658331001</v>
          </cell>
          <cell r="V35">
            <v>0.11783650658331001</v>
          </cell>
          <cell r="W35">
            <v>0.11783650658331001</v>
          </cell>
          <cell r="X35">
            <v>0.16237748309659999</v>
          </cell>
          <cell r="Y35">
            <v>0.16237748309659999</v>
          </cell>
          <cell r="Z35">
            <v>0.16237748309659999</v>
          </cell>
          <cell r="AA35">
            <v>0.16237748309659999</v>
          </cell>
          <cell r="AB35">
            <v>0.16237748309659999</v>
          </cell>
          <cell r="AC35">
            <v>0.20971534343889001</v>
          </cell>
          <cell r="AD35">
            <v>0.20971534343889001</v>
          </cell>
          <cell r="AE35">
            <v>0.20971534343889001</v>
          </cell>
          <cell r="AF35">
            <v>0.20971534343889001</v>
          </cell>
          <cell r="AG35">
            <v>0.20971534343889001</v>
          </cell>
          <cell r="AH35">
            <v>0.21361789612804999</v>
          </cell>
          <cell r="AI35">
            <v>0.21361789612804999</v>
          </cell>
          <cell r="AJ35">
            <v>0.21361789612804999</v>
          </cell>
          <cell r="AK35">
            <v>0.21361789612804999</v>
          </cell>
          <cell r="AL35">
            <v>0.21361789612804999</v>
          </cell>
          <cell r="AM35">
            <v>0.21361789612804999</v>
          </cell>
          <cell r="AN35">
            <v>0.21361789612804999</v>
          </cell>
          <cell r="AO35">
            <v>0.21361789612804999</v>
          </cell>
          <cell r="AP35">
            <v>0.21361789612804999</v>
          </cell>
          <cell r="AQ35">
            <v>0.21361789612804999</v>
          </cell>
          <cell r="AR35">
            <v>0.21361789612804999</v>
          </cell>
          <cell r="AS35">
            <v>0.21361789612804999</v>
          </cell>
          <cell r="AT35">
            <v>0.21361789612804999</v>
          </cell>
          <cell r="AU35">
            <v>0.21361789612804999</v>
          </cell>
          <cell r="AV35">
            <v>0.21361789612804999</v>
          </cell>
          <cell r="AW35">
            <v>0.21361789612804999</v>
          </cell>
          <cell r="AX35">
            <v>0.21361789612804999</v>
          </cell>
          <cell r="AY35">
            <v>0.21361789612804999</v>
          </cell>
          <cell r="AZ35">
            <v>0.21361789612804999</v>
          </cell>
          <cell r="BA35">
            <v>0.21361789612804999</v>
          </cell>
          <cell r="BB35">
            <v>0.21361789612804999</v>
          </cell>
          <cell r="BC35">
            <v>0.21361789612804999</v>
          </cell>
          <cell r="BD35">
            <v>0.21361789612804999</v>
          </cell>
          <cell r="BE35">
            <v>0.21361789612804999</v>
          </cell>
          <cell r="BF35">
            <v>0.21361789612804999</v>
          </cell>
          <cell r="BG35">
            <v>0.21361789612804999</v>
          </cell>
          <cell r="BH35">
            <v>0.21361789612804999</v>
          </cell>
          <cell r="BI35">
            <v>0.21361789612804999</v>
          </cell>
          <cell r="BJ35">
            <v>0.21361789612804999</v>
          </cell>
          <cell r="BK35">
            <v>0.21361789612804999</v>
          </cell>
          <cell r="BL35">
            <v>0.21361789612804999</v>
          </cell>
          <cell r="BM35">
            <v>0.21361789612804999</v>
          </cell>
          <cell r="BN35">
            <v>0.21361789612804999</v>
          </cell>
          <cell r="BO35">
            <v>0.21361789612804999</v>
          </cell>
          <cell r="BP35">
            <v>0.21361789612804999</v>
          </cell>
          <cell r="BQ35">
            <v>0.21361789612804999</v>
          </cell>
          <cell r="BR35">
            <v>0.21361789612804999</v>
          </cell>
          <cell r="BS35">
            <v>0.21361789612804999</v>
          </cell>
          <cell r="BT35">
            <v>0.21361789612804999</v>
          </cell>
          <cell r="BU35">
            <v>0.21361789612804999</v>
          </cell>
          <cell r="BV35">
            <v>0.21361789612804999</v>
          </cell>
          <cell r="BW35">
            <v>0.21361789612804999</v>
          </cell>
          <cell r="BX35">
            <v>0.21361789612804999</v>
          </cell>
          <cell r="BY35">
            <v>0.21361789612804999</v>
          </cell>
          <cell r="BZ35">
            <v>0.21361789612804999</v>
          </cell>
          <cell r="CA35">
            <v>0.21361789612804999</v>
          </cell>
          <cell r="CB35">
            <v>0.21361789612804999</v>
          </cell>
          <cell r="CC35">
            <v>0.21361789612804999</v>
          </cell>
          <cell r="CD35">
            <v>0.21361789612804999</v>
          </cell>
          <cell r="CE35">
            <v>0.21361789612804999</v>
          </cell>
          <cell r="CF35">
            <v>0.21361789612804999</v>
          </cell>
          <cell r="CG35">
            <v>0.21361789612804999</v>
          </cell>
          <cell r="CH35">
            <v>0.21361789612804999</v>
          </cell>
          <cell r="CI35">
            <v>0.21361789612804999</v>
          </cell>
          <cell r="CJ35">
            <v>0.21361789612804999</v>
          </cell>
          <cell r="CK35">
            <v>0.21361789612804999</v>
          </cell>
          <cell r="CL35">
            <v>0.21361789612804999</v>
          </cell>
          <cell r="CM35">
            <v>0.21361789612804999</v>
          </cell>
          <cell r="CN35">
            <v>0.21361789612804999</v>
          </cell>
          <cell r="CO35">
            <v>0.21361789612804999</v>
          </cell>
          <cell r="CP35">
            <v>0.21361789612804999</v>
          </cell>
          <cell r="CQ35">
            <v>0.21361789612804999</v>
          </cell>
          <cell r="CR35">
            <v>0.21361789612804999</v>
          </cell>
          <cell r="CS35">
            <v>0.21361789612804999</v>
          </cell>
          <cell r="CT35">
            <v>0.21361789612804999</v>
          </cell>
          <cell r="CU35">
            <v>0.21361789612804999</v>
          </cell>
          <cell r="CV35">
            <v>0.21361789612804999</v>
          </cell>
          <cell r="CW35">
            <v>0.21361789612804999</v>
          </cell>
          <cell r="CX35">
            <v>0.21361789612804999</v>
          </cell>
          <cell r="CY35">
            <v>0.21361789612804999</v>
          </cell>
          <cell r="CZ35">
            <v>0.21361789612804999</v>
          </cell>
          <cell r="DA35">
            <v>0.21361789612804999</v>
          </cell>
          <cell r="DB35">
            <v>0.21361789612804999</v>
          </cell>
          <cell r="DC35">
            <v>0.21361789612804999</v>
          </cell>
          <cell r="DD35">
            <v>0.21361789612804999</v>
          </cell>
          <cell r="DE35">
            <v>0.21361789612804999</v>
          </cell>
          <cell r="DF35">
            <v>0.21361789612804999</v>
          </cell>
          <cell r="DG35">
            <v>0.21361789612804999</v>
          </cell>
          <cell r="DH35">
            <v>0.21361789612804999</v>
          </cell>
          <cell r="DI35">
            <v>0.21361789612804999</v>
          </cell>
          <cell r="DJ35">
            <v>0.21361789612804999</v>
          </cell>
        </row>
        <row r="36">
          <cell r="L36" t="str">
            <v>Estimate 2005 using average of 2000 &amp; 2010 due to odd historical data</v>
          </cell>
          <cell r="M36" t="str">
            <v>tCO2e</v>
          </cell>
          <cell r="N36">
            <v>0.13780918727915001</v>
          </cell>
          <cell r="O36">
            <v>0.13780918727915001</v>
          </cell>
          <cell r="P36">
            <v>0.13780918727915001</v>
          </cell>
          <cell r="Q36">
            <v>0.13780918727915001</v>
          </cell>
          <cell r="R36">
            <v>0.13780918727915001</v>
          </cell>
          <cell r="S36">
            <v>0.14786575512603001</v>
          </cell>
          <cell r="T36">
            <v>0.14786575512603001</v>
          </cell>
          <cell r="U36">
            <v>0.14786575512603001</v>
          </cell>
          <cell r="V36">
            <v>0.14786575512603001</v>
          </cell>
          <cell r="W36">
            <v>0.14786575512603001</v>
          </cell>
          <cell r="X36">
            <v>0.15792232297289999</v>
          </cell>
          <cell r="Y36">
            <v>0.15792232297289999</v>
          </cell>
          <cell r="Z36">
            <v>0.15792232297289999</v>
          </cell>
          <cell r="AA36">
            <v>0.15792232297289999</v>
          </cell>
          <cell r="AB36">
            <v>0.15792232297289999</v>
          </cell>
          <cell r="AC36">
            <v>0.15408474661064001</v>
          </cell>
          <cell r="AD36">
            <v>0.15408474661064001</v>
          </cell>
          <cell r="AE36">
            <v>0.15408474661064001</v>
          </cell>
          <cell r="AF36">
            <v>0.15408474661064001</v>
          </cell>
          <cell r="AG36">
            <v>0.15408474661064001</v>
          </cell>
          <cell r="AH36">
            <v>0.14014391306476001</v>
          </cell>
          <cell r="AI36">
            <v>0.14014391306476001</v>
          </cell>
          <cell r="AJ36">
            <v>0.14014391306476001</v>
          </cell>
          <cell r="AK36">
            <v>0.14014391306476001</v>
          </cell>
          <cell r="AL36">
            <v>0.14014391306476001</v>
          </cell>
          <cell r="AM36">
            <v>0.14014391306476001</v>
          </cell>
          <cell r="AN36">
            <v>0.14014391306476001</v>
          </cell>
          <cell r="AO36">
            <v>0.14014391306476001</v>
          </cell>
          <cell r="AP36">
            <v>0.14014391306476001</v>
          </cell>
          <cell r="AQ36">
            <v>0.14014391306476001</v>
          </cell>
          <cell r="AR36">
            <v>0.14014391306476001</v>
          </cell>
          <cell r="AS36">
            <v>0.14014391306476001</v>
          </cell>
          <cell r="AT36">
            <v>0.14014391306476001</v>
          </cell>
          <cell r="AU36">
            <v>0.14014391306476001</v>
          </cell>
          <cell r="AV36">
            <v>0.14014391306476001</v>
          </cell>
          <cell r="AW36">
            <v>0.14014391306476001</v>
          </cell>
          <cell r="AX36">
            <v>0.14014391306476001</v>
          </cell>
          <cell r="AY36">
            <v>0.14014391306476001</v>
          </cell>
          <cell r="AZ36">
            <v>0.14014391306476001</v>
          </cell>
          <cell r="BA36">
            <v>0.14014391306476001</v>
          </cell>
          <cell r="BB36">
            <v>0.14014391306476001</v>
          </cell>
          <cell r="BC36">
            <v>0.14014391306476001</v>
          </cell>
          <cell r="BD36">
            <v>0.14014391306476001</v>
          </cell>
          <cell r="BE36">
            <v>0.14014391306476001</v>
          </cell>
          <cell r="BF36">
            <v>0.14014391306476001</v>
          </cell>
          <cell r="BG36">
            <v>0.14014391306476001</v>
          </cell>
          <cell r="BH36">
            <v>0.14014391306476001</v>
          </cell>
          <cell r="BI36">
            <v>0.14014391306476001</v>
          </cell>
          <cell r="BJ36">
            <v>0.14014391306476001</v>
          </cell>
          <cell r="BK36">
            <v>0.14014391306476001</v>
          </cell>
          <cell r="BL36">
            <v>0.14014391306476001</v>
          </cell>
          <cell r="BM36">
            <v>0.14014391306476001</v>
          </cell>
          <cell r="BN36">
            <v>0.14014391306476001</v>
          </cell>
          <cell r="BO36">
            <v>0.14014391306476001</v>
          </cell>
          <cell r="BP36">
            <v>0.14014391306476001</v>
          </cell>
          <cell r="BQ36">
            <v>0.14014391306476001</v>
          </cell>
          <cell r="BR36">
            <v>0.14014391306476001</v>
          </cell>
          <cell r="BS36">
            <v>0.14014391306476001</v>
          </cell>
          <cell r="BT36">
            <v>0.14014391306476001</v>
          </cell>
          <cell r="BU36">
            <v>0.14014391306476001</v>
          </cell>
          <cell r="BV36">
            <v>0.14014391306476001</v>
          </cell>
          <cell r="BW36">
            <v>0.14014391306476001</v>
          </cell>
          <cell r="BX36">
            <v>0.14014391306476001</v>
          </cell>
          <cell r="BY36">
            <v>0.14014391306476001</v>
          </cell>
          <cell r="BZ36">
            <v>0.14014391306476001</v>
          </cell>
          <cell r="CA36">
            <v>0.14014391306476001</v>
          </cell>
          <cell r="CB36">
            <v>0.14014391306476001</v>
          </cell>
          <cell r="CC36">
            <v>0.14014391306476001</v>
          </cell>
          <cell r="CD36">
            <v>0.14014391306476001</v>
          </cell>
          <cell r="CE36">
            <v>0.14014391306476001</v>
          </cell>
          <cell r="CF36">
            <v>0.14014391306476001</v>
          </cell>
          <cell r="CG36">
            <v>0.14014391306476001</v>
          </cell>
          <cell r="CH36">
            <v>0.14014391306476001</v>
          </cell>
          <cell r="CI36">
            <v>0.14014391306476001</v>
          </cell>
          <cell r="CJ36">
            <v>0.14014391306476001</v>
          </cell>
          <cell r="CK36">
            <v>0.14014391306476001</v>
          </cell>
          <cell r="CL36">
            <v>0.14014391306476001</v>
          </cell>
          <cell r="CM36">
            <v>0.14014391306476001</v>
          </cell>
          <cell r="CN36">
            <v>0.14014391306476001</v>
          </cell>
          <cell r="CO36">
            <v>0.14014391306476001</v>
          </cell>
          <cell r="CP36">
            <v>0.14014391306476001</v>
          </cell>
          <cell r="CQ36">
            <v>0.14014391306476001</v>
          </cell>
          <cell r="CR36">
            <v>0.14014391306476001</v>
          </cell>
          <cell r="CS36">
            <v>0.14014391306476001</v>
          </cell>
          <cell r="CT36">
            <v>0.14014391306476001</v>
          </cell>
          <cell r="CU36">
            <v>0.14014391306476001</v>
          </cell>
          <cell r="CV36">
            <v>0.14014391306476001</v>
          </cell>
          <cell r="CW36">
            <v>0.14014391306476001</v>
          </cell>
          <cell r="CX36">
            <v>0.14014391306476001</v>
          </cell>
          <cell r="CY36">
            <v>0.14014391306476001</v>
          </cell>
          <cell r="CZ36">
            <v>0.14014391306476001</v>
          </cell>
          <cell r="DA36">
            <v>0.14014391306476001</v>
          </cell>
          <cell r="DB36">
            <v>0.14014391306476001</v>
          </cell>
          <cell r="DC36">
            <v>0.14014391306476001</v>
          </cell>
          <cell r="DD36">
            <v>0.14014391306476001</v>
          </cell>
          <cell r="DE36">
            <v>0.14014391306476001</v>
          </cell>
          <cell r="DF36">
            <v>0.14014391306476001</v>
          </cell>
          <cell r="DG36">
            <v>0.14014391306476001</v>
          </cell>
          <cell r="DH36">
            <v>0.14014391306476001</v>
          </cell>
          <cell r="DI36">
            <v>0.14014391306476001</v>
          </cell>
          <cell r="DJ36">
            <v>0.14014391306476001</v>
          </cell>
        </row>
        <row r="38">
          <cell r="M38" t="str">
            <v>tCO2e</v>
          </cell>
          <cell r="N38">
            <v>0.54145429833503</v>
          </cell>
          <cell r="O38">
            <v>0.54145429833503</v>
          </cell>
          <cell r="P38">
            <v>0.54145429833503</v>
          </cell>
          <cell r="Q38">
            <v>0.54145429833503</v>
          </cell>
          <cell r="R38">
            <v>0.54145429833503</v>
          </cell>
          <cell r="S38">
            <v>0.57139517265216999</v>
          </cell>
          <cell r="T38">
            <v>0.57139517265216999</v>
          </cell>
          <cell r="U38">
            <v>0.57139517265216999</v>
          </cell>
          <cell r="V38">
            <v>0.57139517265216999</v>
          </cell>
          <cell r="W38">
            <v>0.57139517265216999</v>
          </cell>
          <cell r="X38">
            <v>0.53629844492789003</v>
          </cell>
          <cell r="Y38">
            <v>0.53629844492789003</v>
          </cell>
          <cell r="Z38">
            <v>0.53629844492789003</v>
          </cell>
          <cell r="AA38">
            <v>0.53629844492789003</v>
          </cell>
          <cell r="AB38">
            <v>0.53629844492789003</v>
          </cell>
          <cell r="AC38">
            <v>0.40982849604221999</v>
          </cell>
          <cell r="AD38">
            <v>0.40982849604221999</v>
          </cell>
          <cell r="AE38">
            <v>0.40982849604221999</v>
          </cell>
          <cell r="AF38">
            <v>0.40982849604221999</v>
          </cell>
          <cell r="AG38">
            <v>0.40982849604221999</v>
          </cell>
          <cell r="AH38">
            <v>0.37390574409402</v>
          </cell>
          <cell r="AI38">
            <v>0.37390574409402</v>
          </cell>
          <cell r="AJ38">
            <v>0.37390574409402</v>
          </cell>
          <cell r="AK38">
            <v>0.37390574409402</v>
          </cell>
          <cell r="AL38">
            <v>0.37390574409402</v>
          </cell>
          <cell r="AM38">
            <v>0.37390574409402</v>
          </cell>
          <cell r="AN38">
            <v>0.37390574409402</v>
          </cell>
          <cell r="AO38">
            <v>0.37390574409402</v>
          </cell>
          <cell r="AP38">
            <v>0.37390574409402</v>
          </cell>
          <cell r="AQ38">
            <v>0.37390574409402</v>
          </cell>
          <cell r="AR38">
            <v>0.37390574409402</v>
          </cell>
          <cell r="AS38">
            <v>0.37390574409402</v>
          </cell>
          <cell r="AT38">
            <v>0.37390574409402</v>
          </cell>
          <cell r="AU38">
            <v>0.37390574409402</v>
          </cell>
          <cell r="AV38">
            <v>0.37390574409402</v>
          </cell>
          <cell r="AW38">
            <v>0.37390574409402</v>
          </cell>
          <cell r="AX38">
            <v>0.37390574409402</v>
          </cell>
          <cell r="AY38">
            <v>0.37390574409402</v>
          </cell>
          <cell r="AZ38">
            <v>0.37390574409402</v>
          </cell>
          <cell r="BA38">
            <v>0.37390574409402</v>
          </cell>
          <cell r="BB38">
            <v>0.37390574409402</v>
          </cell>
          <cell r="BC38">
            <v>0.37390574409402</v>
          </cell>
          <cell r="BD38">
            <v>0.37390574409402</v>
          </cell>
          <cell r="BE38">
            <v>0.37390574409402</v>
          </cell>
          <cell r="BF38">
            <v>0.37390574409402</v>
          </cell>
          <cell r="BG38">
            <v>0.37390574409402</v>
          </cell>
          <cell r="BH38">
            <v>0.37390574409402</v>
          </cell>
          <cell r="BI38">
            <v>0.37390574409402</v>
          </cell>
          <cell r="BJ38">
            <v>0.37390574409402</v>
          </cell>
          <cell r="BK38">
            <v>0.37390574409402</v>
          </cell>
          <cell r="BL38">
            <v>0.37390574409402</v>
          </cell>
          <cell r="BM38">
            <v>0.37390574409402</v>
          </cell>
          <cell r="BN38">
            <v>0.37390574409402</v>
          </cell>
          <cell r="BO38">
            <v>0.37390574409402</v>
          </cell>
          <cell r="BP38">
            <v>0.37390574409402</v>
          </cell>
          <cell r="BQ38">
            <v>0.37390574409402</v>
          </cell>
          <cell r="BR38">
            <v>0.37390574409402</v>
          </cell>
          <cell r="BS38">
            <v>0.37390574409402</v>
          </cell>
          <cell r="BT38">
            <v>0.37390574409402</v>
          </cell>
          <cell r="BU38">
            <v>0.37390574409402</v>
          </cell>
          <cell r="BV38">
            <v>0.37390574409402</v>
          </cell>
          <cell r="BW38">
            <v>0.37390574409402</v>
          </cell>
          <cell r="BX38">
            <v>0.37390574409402</v>
          </cell>
          <cell r="BY38">
            <v>0.37390574409402</v>
          </cell>
          <cell r="BZ38">
            <v>0.37390574409402</v>
          </cell>
          <cell r="CA38">
            <v>0.37390574409402</v>
          </cell>
          <cell r="CB38">
            <v>0.37390574409402</v>
          </cell>
          <cell r="CC38">
            <v>0.37390574409402</v>
          </cell>
          <cell r="CD38">
            <v>0.37390574409402</v>
          </cell>
          <cell r="CE38">
            <v>0.37390574409402</v>
          </cell>
          <cell r="CF38">
            <v>0.37390574409402</v>
          </cell>
          <cell r="CG38">
            <v>0.37390574409402</v>
          </cell>
          <cell r="CH38">
            <v>0.37390574409402</v>
          </cell>
          <cell r="CI38">
            <v>0.37390574409402</v>
          </cell>
          <cell r="CJ38">
            <v>0.37390574409402</v>
          </cell>
          <cell r="CK38">
            <v>0.37390574409402</v>
          </cell>
          <cell r="CL38">
            <v>0.37390574409402</v>
          </cell>
          <cell r="CM38">
            <v>0.37390574409402</v>
          </cell>
          <cell r="CN38">
            <v>0.37390574409402</v>
          </cell>
          <cell r="CO38">
            <v>0.37390574409402</v>
          </cell>
          <cell r="CP38">
            <v>0.37390574409402</v>
          </cell>
          <cell r="CQ38">
            <v>0.37390574409402</v>
          </cell>
          <cell r="CR38">
            <v>0.37390574409402</v>
          </cell>
          <cell r="CS38">
            <v>0.37390574409402</v>
          </cell>
          <cell r="CT38">
            <v>0.37390574409402</v>
          </cell>
          <cell r="CU38">
            <v>0.37390574409402</v>
          </cell>
          <cell r="CV38">
            <v>0.37390574409402</v>
          </cell>
          <cell r="CW38">
            <v>0.37390574409402</v>
          </cell>
          <cell r="CX38">
            <v>0.37390574409402</v>
          </cell>
          <cell r="CY38">
            <v>0.37390574409402</v>
          </cell>
          <cell r="CZ38">
            <v>0.37390574409402</v>
          </cell>
          <cell r="DA38">
            <v>0.37390574409402</v>
          </cell>
          <cell r="DB38">
            <v>0.37390574409402</v>
          </cell>
          <cell r="DC38">
            <v>0.37390574409402</v>
          </cell>
          <cell r="DD38">
            <v>0.37390574409402</v>
          </cell>
          <cell r="DE38">
            <v>0.37390574409402</v>
          </cell>
          <cell r="DF38">
            <v>0.37390574409402</v>
          </cell>
          <cell r="DG38">
            <v>0.37390574409402</v>
          </cell>
          <cell r="DH38">
            <v>0.37390574409402</v>
          </cell>
          <cell r="DI38">
            <v>0.37390574409402</v>
          </cell>
          <cell r="DJ38">
            <v>0.37390574409402</v>
          </cell>
        </row>
        <row r="39">
          <cell r="M39" t="str">
            <v>tCO2e</v>
          </cell>
          <cell r="N39">
            <v>0.22443085287122</v>
          </cell>
          <cell r="O39">
            <v>0.22443085287122</v>
          </cell>
          <cell r="P39">
            <v>0.22443085287122</v>
          </cell>
          <cell r="Q39">
            <v>0.22443085287122</v>
          </cell>
          <cell r="R39">
            <v>0.22443085287122</v>
          </cell>
          <cell r="S39">
            <v>0.19511842865396001</v>
          </cell>
          <cell r="T39">
            <v>0.19511842865396001</v>
          </cell>
          <cell r="U39">
            <v>0.19511842865396001</v>
          </cell>
          <cell r="V39">
            <v>0.19511842865396001</v>
          </cell>
          <cell r="W39">
            <v>0.19511842865396001</v>
          </cell>
          <cell r="X39">
            <v>0.23084360647811999</v>
          </cell>
          <cell r="Y39">
            <v>0.23084360647811999</v>
          </cell>
          <cell r="Z39">
            <v>0.23084360647811999</v>
          </cell>
          <cell r="AA39">
            <v>0.23084360647811999</v>
          </cell>
          <cell r="AB39">
            <v>0.23084360647811999</v>
          </cell>
          <cell r="AC39">
            <v>0.29195250659631</v>
          </cell>
          <cell r="AD39">
            <v>0.29195250659631</v>
          </cell>
          <cell r="AE39">
            <v>0.29195250659631</v>
          </cell>
          <cell r="AF39">
            <v>0.29195250659631</v>
          </cell>
          <cell r="AG39">
            <v>0.29195250659631</v>
          </cell>
          <cell r="AH39">
            <v>0.29811728024943002</v>
          </cell>
          <cell r="AI39">
            <v>0.29811728024943002</v>
          </cell>
          <cell r="AJ39">
            <v>0.29811728024943002</v>
          </cell>
          <cell r="AK39">
            <v>0.29811728024943002</v>
          </cell>
          <cell r="AL39">
            <v>0.29811728024943002</v>
          </cell>
          <cell r="AM39">
            <v>0.29811728024943002</v>
          </cell>
          <cell r="AN39">
            <v>0.29811728024943002</v>
          </cell>
          <cell r="AO39">
            <v>0.29811728024943002</v>
          </cell>
          <cell r="AP39">
            <v>0.29811728024943002</v>
          </cell>
          <cell r="AQ39">
            <v>0.29811728024943002</v>
          </cell>
          <cell r="AR39">
            <v>0.29811728024943002</v>
          </cell>
          <cell r="AS39">
            <v>0.29811728024943002</v>
          </cell>
          <cell r="AT39">
            <v>0.29811728024943002</v>
          </cell>
          <cell r="AU39">
            <v>0.29811728024943002</v>
          </cell>
          <cell r="AV39">
            <v>0.29811728024943002</v>
          </cell>
          <cell r="AW39">
            <v>0.29811728024943002</v>
          </cell>
          <cell r="AX39">
            <v>0.29811728024943002</v>
          </cell>
          <cell r="AY39">
            <v>0.29811728024943002</v>
          </cell>
          <cell r="AZ39">
            <v>0.29811728024943002</v>
          </cell>
          <cell r="BA39">
            <v>0.29811728024943002</v>
          </cell>
          <cell r="BB39">
            <v>0.29811728024943002</v>
          </cell>
          <cell r="BC39">
            <v>0.29811728024943002</v>
          </cell>
          <cell r="BD39">
            <v>0.29811728024943002</v>
          </cell>
          <cell r="BE39">
            <v>0.29811728024943002</v>
          </cell>
          <cell r="BF39">
            <v>0.29811728024943002</v>
          </cell>
          <cell r="BG39">
            <v>0.29811728024943002</v>
          </cell>
          <cell r="BH39">
            <v>0.29811728024943002</v>
          </cell>
          <cell r="BI39">
            <v>0.29811728024943002</v>
          </cell>
          <cell r="BJ39">
            <v>0.29811728024943002</v>
          </cell>
          <cell r="BK39">
            <v>0.29811728024943002</v>
          </cell>
          <cell r="BL39">
            <v>0.29811728024943002</v>
          </cell>
          <cell r="BM39">
            <v>0.29811728024943002</v>
          </cell>
          <cell r="BN39">
            <v>0.29811728024943002</v>
          </cell>
          <cell r="BO39">
            <v>0.29811728024943002</v>
          </cell>
          <cell r="BP39">
            <v>0.29811728024943002</v>
          </cell>
          <cell r="BQ39">
            <v>0.29811728024943002</v>
          </cell>
          <cell r="BR39">
            <v>0.29811728024943002</v>
          </cell>
          <cell r="BS39">
            <v>0.29811728024943002</v>
          </cell>
          <cell r="BT39">
            <v>0.29811728024943002</v>
          </cell>
          <cell r="BU39">
            <v>0.29811728024943002</v>
          </cell>
          <cell r="BV39">
            <v>0.29811728024943002</v>
          </cell>
          <cell r="BW39">
            <v>0.29811728024943002</v>
          </cell>
          <cell r="BX39">
            <v>0.29811728024943002</v>
          </cell>
          <cell r="BY39">
            <v>0.29811728024943002</v>
          </cell>
          <cell r="BZ39">
            <v>0.29811728024943002</v>
          </cell>
          <cell r="CA39">
            <v>0.29811728024943002</v>
          </cell>
          <cell r="CB39">
            <v>0.29811728024943002</v>
          </cell>
          <cell r="CC39">
            <v>0.29811728024943002</v>
          </cell>
          <cell r="CD39">
            <v>0.29811728024943002</v>
          </cell>
          <cell r="CE39">
            <v>0.29811728024943002</v>
          </cell>
          <cell r="CF39">
            <v>0.29811728024943002</v>
          </cell>
          <cell r="CG39">
            <v>0.29811728024943002</v>
          </cell>
          <cell r="CH39">
            <v>0.29811728024943002</v>
          </cell>
          <cell r="CI39">
            <v>0.29811728024943002</v>
          </cell>
          <cell r="CJ39">
            <v>0.29811728024943002</v>
          </cell>
          <cell r="CK39">
            <v>0.29811728024943002</v>
          </cell>
          <cell r="CL39">
            <v>0.29811728024943002</v>
          </cell>
          <cell r="CM39">
            <v>0.29811728024943002</v>
          </cell>
          <cell r="CN39">
            <v>0.29811728024943002</v>
          </cell>
          <cell r="CO39">
            <v>0.29811728024943002</v>
          </cell>
          <cell r="CP39">
            <v>0.29811728024943002</v>
          </cell>
          <cell r="CQ39">
            <v>0.29811728024943002</v>
          </cell>
          <cell r="CR39">
            <v>0.29811728024943002</v>
          </cell>
          <cell r="CS39">
            <v>0.29811728024943002</v>
          </cell>
          <cell r="CT39">
            <v>0.29811728024943002</v>
          </cell>
          <cell r="CU39">
            <v>0.29811728024943002</v>
          </cell>
          <cell r="CV39">
            <v>0.29811728024943002</v>
          </cell>
          <cell r="CW39">
            <v>0.29811728024943002</v>
          </cell>
          <cell r="CX39">
            <v>0.29811728024943002</v>
          </cell>
          <cell r="CY39">
            <v>0.29811728024943002</v>
          </cell>
          <cell r="CZ39">
            <v>0.29811728024943002</v>
          </cell>
          <cell r="DA39">
            <v>0.29811728024943002</v>
          </cell>
          <cell r="DB39">
            <v>0.29811728024943002</v>
          </cell>
          <cell r="DC39">
            <v>0.29811728024943002</v>
          </cell>
          <cell r="DD39">
            <v>0.29811728024943002</v>
          </cell>
          <cell r="DE39">
            <v>0.29811728024943002</v>
          </cell>
          <cell r="DF39">
            <v>0.29811728024943002</v>
          </cell>
          <cell r="DG39">
            <v>0.29811728024943002</v>
          </cell>
          <cell r="DH39">
            <v>0.29811728024943002</v>
          </cell>
          <cell r="DI39">
            <v>0.29811728024943002</v>
          </cell>
          <cell r="DJ39">
            <v>0.29811728024943002</v>
          </cell>
        </row>
        <row r="40">
          <cell r="L40" t="str">
            <v>Estimate 2005 using average of 2000 &amp; 2010 due to odd historical data</v>
          </cell>
          <cell r="M40" t="str">
            <v>tCO2e</v>
          </cell>
          <cell r="N40">
            <v>0.23411484879375</v>
          </cell>
          <cell r="O40">
            <v>0.23411484879375</v>
          </cell>
          <cell r="P40">
            <v>0.23411484879375</v>
          </cell>
          <cell r="Q40">
            <v>0.23411484879375</v>
          </cell>
          <cell r="R40">
            <v>0.23411484879375</v>
          </cell>
          <cell r="S40">
            <v>0.23348639869387</v>
          </cell>
          <cell r="T40">
            <v>0.23348639869387</v>
          </cell>
          <cell r="U40">
            <v>0.23348639869387</v>
          </cell>
          <cell r="V40">
            <v>0.23348639869387</v>
          </cell>
          <cell r="W40">
            <v>0.23348639869387</v>
          </cell>
          <cell r="X40">
            <v>0.23285794859399001</v>
          </cell>
          <cell r="Y40">
            <v>0.23285794859399001</v>
          </cell>
          <cell r="Z40">
            <v>0.23285794859399001</v>
          </cell>
          <cell r="AA40">
            <v>0.23285794859399001</v>
          </cell>
          <cell r="AB40">
            <v>0.23285794859399001</v>
          </cell>
          <cell r="AC40">
            <v>0.29821899736148</v>
          </cell>
          <cell r="AD40">
            <v>0.29821899736148</v>
          </cell>
          <cell r="AE40">
            <v>0.29821899736148</v>
          </cell>
          <cell r="AF40">
            <v>0.29821899736148</v>
          </cell>
          <cell r="AG40">
            <v>0.29821899736148</v>
          </cell>
          <cell r="AH40">
            <v>0.32797697565654998</v>
          </cell>
          <cell r="AI40">
            <v>0.32797697565654998</v>
          </cell>
          <cell r="AJ40">
            <v>0.32797697565654998</v>
          </cell>
          <cell r="AK40">
            <v>0.32797697565654998</v>
          </cell>
          <cell r="AL40">
            <v>0.32797697565654998</v>
          </cell>
          <cell r="AM40">
            <v>0.32797697565654998</v>
          </cell>
          <cell r="AN40">
            <v>0.32797697565654998</v>
          </cell>
          <cell r="AO40">
            <v>0.32797697565654998</v>
          </cell>
          <cell r="AP40">
            <v>0.32797697565654998</v>
          </cell>
          <cell r="AQ40">
            <v>0.32797697565654998</v>
          </cell>
          <cell r="AR40">
            <v>0.32797697565654998</v>
          </cell>
          <cell r="AS40">
            <v>0.32797697565654998</v>
          </cell>
          <cell r="AT40">
            <v>0.32797697565654998</v>
          </cell>
          <cell r="AU40">
            <v>0.32797697565654998</v>
          </cell>
          <cell r="AV40">
            <v>0.32797697565654998</v>
          </cell>
          <cell r="AW40">
            <v>0.32797697565654998</v>
          </cell>
          <cell r="AX40">
            <v>0.32797697565654998</v>
          </cell>
          <cell r="AY40">
            <v>0.32797697565654998</v>
          </cell>
          <cell r="AZ40">
            <v>0.32797697565654998</v>
          </cell>
          <cell r="BA40">
            <v>0.32797697565654998</v>
          </cell>
          <cell r="BB40">
            <v>0.32797697565654998</v>
          </cell>
          <cell r="BC40">
            <v>0.32797697565654998</v>
          </cell>
          <cell r="BD40">
            <v>0.32797697565654998</v>
          </cell>
          <cell r="BE40">
            <v>0.32797697565654998</v>
          </cell>
          <cell r="BF40">
            <v>0.32797697565654998</v>
          </cell>
          <cell r="BG40">
            <v>0.32797697565654998</v>
          </cell>
          <cell r="BH40">
            <v>0.32797697565654998</v>
          </cell>
          <cell r="BI40">
            <v>0.32797697565654998</v>
          </cell>
          <cell r="BJ40">
            <v>0.32797697565654998</v>
          </cell>
          <cell r="BK40">
            <v>0.32797697565654998</v>
          </cell>
          <cell r="BL40">
            <v>0.32797697565654998</v>
          </cell>
          <cell r="BM40">
            <v>0.32797697565654998</v>
          </cell>
          <cell r="BN40">
            <v>0.32797697565654998</v>
          </cell>
          <cell r="BO40">
            <v>0.32797697565654998</v>
          </cell>
          <cell r="BP40">
            <v>0.32797697565654998</v>
          </cell>
          <cell r="BQ40">
            <v>0.32797697565654998</v>
          </cell>
          <cell r="BR40">
            <v>0.32797697565654998</v>
          </cell>
          <cell r="BS40">
            <v>0.32797697565654998</v>
          </cell>
          <cell r="BT40">
            <v>0.32797697565654998</v>
          </cell>
          <cell r="BU40">
            <v>0.32797697565654998</v>
          </cell>
          <cell r="BV40">
            <v>0.32797697565654998</v>
          </cell>
          <cell r="BW40">
            <v>0.32797697565654998</v>
          </cell>
          <cell r="BX40">
            <v>0.32797697565654998</v>
          </cell>
          <cell r="BY40">
            <v>0.32797697565654998</v>
          </cell>
          <cell r="BZ40">
            <v>0.32797697565654998</v>
          </cell>
          <cell r="CA40">
            <v>0.32797697565654998</v>
          </cell>
          <cell r="CB40">
            <v>0.32797697565654998</v>
          </cell>
          <cell r="CC40">
            <v>0.32797697565654998</v>
          </cell>
          <cell r="CD40">
            <v>0.32797697565654998</v>
          </cell>
          <cell r="CE40">
            <v>0.32797697565654998</v>
          </cell>
          <cell r="CF40">
            <v>0.32797697565654998</v>
          </cell>
          <cell r="CG40">
            <v>0.32797697565654998</v>
          </cell>
          <cell r="CH40">
            <v>0.32797697565654998</v>
          </cell>
          <cell r="CI40">
            <v>0.32797697565654998</v>
          </cell>
          <cell r="CJ40">
            <v>0.32797697565654998</v>
          </cell>
          <cell r="CK40">
            <v>0.32797697565654998</v>
          </cell>
          <cell r="CL40">
            <v>0.32797697565654998</v>
          </cell>
          <cell r="CM40">
            <v>0.32797697565654998</v>
          </cell>
          <cell r="CN40">
            <v>0.32797697565654998</v>
          </cell>
          <cell r="CO40">
            <v>0.32797697565654998</v>
          </cell>
          <cell r="CP40">
            <v>0.32797697565654998</v>
          </cell>
          <cell r="CQ40">
            <v>0.32797697565654998</v>
          </cell>
          <cell r="CR40">
            <v>0.32797697565654998</v>
          </cell>
          <cell r="CS40">
            <v>0.32797697565654998</v>
          </cell>
          <cell r="CT40">
            <v>0.32797697565654998</v>
          </cell>
          <cell r="CU40">
            <v>0.32797697565654998</v>
          </cell>
          <cell r="CV40">
            <v>0.32797697565654998</v>
          </cell>
          <cell r="CW40">
            <v>0.32797697565654998</v>
          </cell>
          <cell r="CX40">
            <v>0.32797697565654998</v>
          </cell>
          <cell r="CY40">
            <v>0.32797697565654998</v>
          </cell>
          <cell r="CZ40">
            <v>0.32797697565654998</v>
          </cell>
          <cell r="DA40">
            <v>0.32797697565654998</v>
          </cell>
          <cell r="DB40">
            <v>0.32797697565654998</v>
          </cell>
          <cell r="DC40">
            <v>0.32797697565654998</v>
          </cell>
          <cell r="DD40">
            <v>0.32797697565654998</v>
          </cell>
          <cell r="DE40">
            <v>0.32797697565654998</v>
          </cell>
          <cell r="DF40">
            <v>0.32797697565654998</v>
          </cell>
          <cell r="DG40">
            <v>0.32797697565654998</v>
          </cell>
          <cell r="DH40">
            <v>0.32797697565654998</v>
          </cell>
          <cell r="DI40">
            <v>0.32797697565654998</v>
          </cell>
          <cell r="DJ40">
            <v>0.32797697565654998</v>
          </cell>
        </row>
        <row r="42">
          <cell r="M42" t="str">
            <v>tCO2e</v>
          </cell>
          <cell r="N42">
            <v>0.58479713974817005</v>
          </cell>
          <cell r="O42">
            <v>0.58479713974817005</v>
          </cell>
          <cell r="P42">
            <v>0.58479713974817005</v>
          </cell>
          <cell r="Q42">
            <v>0.58479713974817005</v>
          </cell>
          <cell r="R42">
            <v>0.58479713974817005</v>
          </cell>
          <cell r="S42">
            <v>0.68057690039287</v>
          </cell>
          <cell r="T42">
            <v>0.68057690039287</v>
          </cell>
          <cell r="U42">
            <v>0.68057690039287</v>
          </cell>
          <cell r="V42">
            <v>0.68057690039287</v>
          </cell>
          <cell r="W42">
            <v>0.68057690039287</v>
          </cell>
          <cell r="X42">
            <v>0.59062402006898995</v>
          </cell>
          <cell r="Y42">
            <v>0.59062402006898995</v>
          </cell>
          <cell r="Z42">
            <v>0.59062402006898995</v>
          </cell>
          <cell r="AA42">
            <v>0.59062402006898995</v>
          </cell>
          <cell r="AB42">
            <v>0.59062402006898995</v>
          </cell>
          <cell r="AC42">
            <v>0.50846210448859996</v>
          </cell>
          <cell r="AD42">
            <v>0.50846210448859996</v>
          </cell>
          <cell r="AE42">
            <v>0.50846210448859996</v>
          </cell>
          <cell r="AF42">
            <v>0.50846210448859996</v>
          </cell>
          <cell r="AG42">
            <v>0.50846210448859996</v>
          </cell>
          <cell r="AH42">
            <v>0.45276872964169002</v>
          </cell>
          <cell r="AI42">
            <v>0.45276872964169002</v>
          </cell>
          <cell r="AJ42">
            <v>0.45276872964169002</v>
          </cell>
          <cell r="AK42">
            <v>0.45276872964169002</v>
          </cell>
          <cell r="AL42">
            <v>0.45276872964169002</v>
          </cell>
          <cell r="AM42">
            <v>0.45276872964169002</v>
          </cell>
          <cell r="AN42">
            <v>0.45276872964169002</v>
          </cell>
          <cell r="AO42">
            <v>0.45276872964169002</v>
          </cell>
          <cell r="AP42">
            <v>0.45276872964169002</v>
          </cell>
          <cell r="AQ42">
            <v>0.45276872964169002</v>
          </cell>
          <cell r="AR42">
            <v>0.45276872964169002</v>
          </cell>
          <cell r="AS42">
            <v>0.45276872964169002</v>
          </cell>
          <cell r="AT42">
            <v>0.45276872964169002</v>
          </cell>
          <cell r="AU42">
            <v>0.45276872964169002</v>
          </cell>
          <cell r="AV42">
            <v>0.45276872964169002</v>
          </cell>
          <cell r="AW42">
            <v>0.45276872964169002</v>
          </cell>
          <cell r="AX42">
            <v>0.45276872964169002</v>
          </cell>
          <cell r="AY42">
            <v>0.45276872964169002</v>
          </cell>
          <cell r="AZ42">
            <v>0.45276872964169002</v>
          </cell>
          <cell r="BA42">
            <v>0.45276872964169002</v>
          </cell>
          <cell r="BB42">
            <v>0.45276872964169002</v>
          </cell>
          <cell r="BC42">
            <v>0.45276872964169002</v>
          </cell>
          <cell r="BD42">
            <v>0.45276872964169002</v>
          </cell>
          <cell r="BE42">
            <v>0.45276872964169002</v>
          </cell>
          <cell r="BF42">
            <v>0.45276872964169002</v>
          </cell>
          <cell r="BG42">
            <v>0.45276872964169002</v>
          </cell>
          <cell r="BH42">
            <v>0.45276872964169002</v>
          </cell>
          <cell r="BI42">
            <v>0.45276872964169002</v>
          </cell>
          <cell r="BJ42">
            <v>0.45276872964169002</v>
          </cell>
          <cell r="BK42">
            <v>0.45276872964169002</v>
          </cell>
          <cell r="BL42">
            <v>0.45276872964169002</v>
          </cell>
          <cell r="BM42">
            <v>0.45276872964169002</v>
          </cell>
          <cell r="BN42">
            <v>0.45276872964169002</v>
          </cell>
          <cell r="BO42">
            <v>0.45276872964169002</v>
          </cell>
          <cell r="BP42">
            <v>0.45276872964169002</v>
          </cell>
          <cell r="BQ42">
            <v>0.45276872964169002</v>
          </cell>
          <cell r="BR42">
            <v>0.45276872964169002</v>
          </cell>
          <cell r="BS42">
            <v>0.45276872964169002</v>
          </cell>
          <cell r="BT42">
            <v>0.45276872964169002</v>
          </cell>
          <cell r="BU42">
            <v>0.45276872964169002</v>
          </cell>
          <cell r="BV42">
            <v>0.45276872964169002</v>
          </cell>
          <cell r="BW42">
            <v>0.45276872964169002</v>
          </cell>
          <cell r="BX42">
            <v>0.45276872964169002</v>
          </cell>
          <cell r="BY42">
            <v>0.45276872964169002</v>
          </cell>
          <cell r="BZ42">
            <v>0.45276872964169002</v>
          </cell>
          <cell r="CA42">
            <v>0.45276872964169002</v>
          </cell>
          <cell r="CB42">
            <v>0.45276872964169002</v>
          </cell>
          <cell r="CC42">
            <v>0.45276872964169002</v>
          </cell>
          <cell r="CD42">
            <v>0.45276872964169002</v>
          </cell>
          <cell r="CE42">
            <v>0.45276872964169002</v>
          </cell>
          <cell r="CF42">
            <v>0.45276872964169002</v>
          </cell>
          <cell r="CG42">
            <v>0.45276872964169002</v>
          </cell>
          <cell r="CH42">
            <v>0.45276872964169002</v>
          </cell>
          <cell r="CI42">
            <v>0.45276872964169002</v>
          </cell>
          <cell r="CJ42">
            <v>0.45276872964169002</v>
          </cell>
          <cell r="CK42">
            <v>0.45276872964169002</v>
          </cell>
          <cell r="CL42">
            <v>0.45276872964169002</v>
          </cell>
          <cell r="CM42">
            <v>0.45276872964169002</v>
          </cell>
          <cell r="CN42">
            <v>0.45276872964169002</v>
          </cell>
          <cell r="CO42">
            <v>0.45276872964169002</v>
          </cell>
          <cell r="CP42">
            <v>0.45276872964169002</v>
          </cell>
          <cell r="CQ42">
            <v>0.45276872964169002</v>
          </cell>
          <cell r="CR42">
            <v>0.45276872964169002</v>
          </cell>
          <cell r="CS42">
            <v>0.45276872964169002</v>
          </cell>
          <cell r="CT42">
            <v>0.45276872964169002</v>
          </cell>
          <cell r="CU42">
            <v>0.45276872964169002</v>
          </cell>
          <cell r="CV42">
            <v>0.45276872964169002</v>
          </cell>
          <cell r="CW42">
            <v>0.45276872964169002</v>
          </cell>
          <cell r="CX42">
            <v>0.45276872964169002</v>
          </cell>
          <cell r="CY42">
            <v>0.45276872964169002</v>
          </cell>
          <cell r="CZ42">
            <v>0.45276872964169002</v>
          </cell>
          <cell r="DA42">
            <v>0.45276872964169002</v>
          </cell>
          <cell r="DB42">
            <v>0.45276872964169002</v>
          </cell>
          <cell r="DC42">
            <v>0.45276872964169002</v>
          </cell>
          <cell r="DD42">
            <v>0.45276872964169002</v>
          </cell>
          <cell r="DE42">
            <v>0.45276872964169002</v>
          </cell>
          <cell r="DF42">
            <v>0.45276872964169002</v>
          </cell>
          <cell r="DG42">
            <v>0.45276872964169002</v>
          </cell>
          <cell r="DH42">
            <v>0.45276872964169002</v>
          </cell>
          <cell r="DI42">
            <v>0.45276872964169002</v>
          </cell>
          <cell r="DJ42">
            <v>0.45276872964169002</v>
          </cell>
        </row>
        <row r="43">
          <cell r="M43" t="str">
            <v>tCO2e</v>
          </cell>
          <cell r="N43">
            <v>0.29317581221825001</v>
          </cell>
          <cell r="O43">
            <v>0.29317581221825001</v>
          </cell>
          <cell r="P43">
            <v>0.29317581221825001</v>
          </cell>
          <cell r="Q43">
            <v>0.29317581221825001</v>
          </cell>
          <cell r="R43">
            <v>0.29317581221825001</v>
          </cell>
          <cell r="S43">
            <v>0.20071123755334</v>
          </cell>
          <cell r="T43">
            <v>0.20071123755334</v>
          </cell>
          <cell r="U43">
            <v>0.20071123755334</v>
          </cell>
          <cell r="V43">
            <v>0.20071123755334</v>
          </cell>
          <cell r="W43">
            <v>0.20071123755334</v>
          </cell>
          <cell r="X43">
            <v>0.29397930385700999</v>
          </cell>
          <cell r="Y43">
            <v>0.29397930385700999</v>
          </cell>
          <cell r="Z43">
            <v>0.29397930385700999</v>
          </cell>
          <cell r="AA43">
            <v>0.29397930385700999</v>
          </cell>
          <cell r="AB43">
            <v>0.29397930385700999</v>
          </cell>
          <cell r="AC43">
            <v>0.33142016188374002</v>
          </cell>
          <cell r="AD43">
            <v>0.33142016188374002</v>
          </cell>
          <cell r="AE43">
            <v>0.33142016188374002</v>
          </cell>
          <cell r="AF43">
            <v>0.33142016188374002</v>
          </cell>
          <cell r="AG43">
            <v>0.33142016188374002</v>
          </cell>
          <cell r="AH43">
            <v>0.36026058631921998</v>
          </cell>
          <cell r="AI43">
            <v>0.36026058631921998</v>
          </cell>
          <cell r="AJ43">
            <v>0.36026058631921998</v>
          </cell>
          <cell r="AK43">
            <v>0.36026058631921998</v>
          </cell>
          <cell r="AL43">
            <v>0.36026058631921998</v>
          </cell>
          <cell r="AM43">
            <v>0.36026058631921998</v>
          </cell>
          <cell r="AN43">
            <v>0.36026058631921998</v>
          </cell>
          <cell r="AO43">
            <v>0.36026058631921998</v>
          </cell>
          <cell r="AP43">
            <v>0.36026058631921998</v>
          </cell>
          <cell r="AQ43">
            <v>0.36026058631921998</v>
          </cell>
          <cell r="AR43">
            <v>0.36026058631921998</v>
          </cell>
          <cell r="AS43">
            <v>0.36026058631921998</v>
          </cell>
          <cell r="AT43">
            <v>0.36026058631921998</v>
          </cell>
          <cell r="AU43">
            <v>0.36026058631921998</v>
          </cell>
          <cell r="AV43">
            <v>0.36026058631921998</v>
          </cell>
          <cell r="AW43">
            <v>0.36026058631921998</v>
          </cell>
          <cell r="AX43">
            <v>0.36026058631921998</v>
          </cell>
          <cell r="AY43">
            <v>0.36026058631921998</v>
          </cell>
          <cell r="AZ43">
            <v>0.36026058631921998</v>
          </cell>
          <cell r="BA43">
            <v>0.36026058631921998</v>
          </cell>
          <cell r="BB43">
            <v>0.36026058631921998</v>
          </cell>
          <cell r="BC43">
            <v>0.36026058631921998</v>
          </cell>
          <cell r="BD43">
            <v>0.36026058631921998</v>
          </cell>
          <cell r="BE43">
            <v>0.36026058631921998</v>
          </cell>
          <cell r="BF43">
            <v>0.36026058631921998</v>
          </cell>
          <cell r="BG43">
            <v>0.36026058631921998</v>
          </cell>
          <cell r="BH43">
            <v>0.36026058631921998</v>
          </cell>
          <cell r="BI43">
            <v>0.36026058631921998</v>
          </cell>
          <cell r="BJ43">
            <v>0.36026058631921998</v>
          </cell>
          <cell r="BK43">
            <v>0.36026058631921998</v>
          </cell>
          <cell r="BL43">
            <v>0.36026058631921998</v>
          </cell>
          <cell r="BM43">
            <v>0.36026058631921998</v>
          </cell>
          <cell r="BN43">
            <v>0.36026058631921998</v>
          </cell>
          <cell r="BO43">
            <v>0.36026058631921998</v>
          </cell>
          <cell r="BP43">
            <v>0.36026058631921998</v>
          </cell>
          <cell r="BQ43">
            <v>0.36026058631921998</v>
          </cell>
          <cell r="BR43">
            <v>0.36026058631921998</v>
          </cell>
          <cell r="BS43">
            <v>0.36026058631921998</v>
          </cell>
          <cell r="BT43">
            <v>0.36026058631921998</v>
          </cell>
          <cell r="BU43">
            <v>0.36026058631921998</v>
          </cell>
          <cell r="BV43">
            <v>0.36026058631921998</v>
          </cell>
          <cell r="BW43">
            <v>0.36026058631921998</v>
          </cell>
          <cell r="BX43">
            <v>0.36026058631921998</v>
          </cell>
          <cell r="BY43">
            <v>0.36026058631921998</v>
          </cell>
          <cell r="BZ43">
            <v>0.36026058631921998</v>
          </cell>
          <cell r="CA43">
            <v>0.36026058631921998</v>
          </cell>
          <cell r="CB43">
            <v>0.36026058631921998</v>
          </cell>
          <cell r="CC43">
            <v>0.36026058631921998</v>
          </cell>
          <cell r="CD43">
            <v>0.36026058631921998</v>
          </cell>
          <cell r="CE43">
            <v>0.36026058631921998</v>
          </cell>
          <cell r="CF43">
            <v>0.36026058631921998</v>
          </cell>
          <cell r="CG43">
            <v>0.36026058631921998</v>
          </cell>
          <cell r="CH43">
            <v>0.36026058631921998</v>
          </cell>
          <cell r="CI43">
            <v>0.36026058631921998</v>
          </cell>
          <cell r="CJ43">
            <v>0.36026058631921998</v>
          </cell>
          <cell r="CK43">
            <v>0.36026058631921998</v>
          </cell>
          <cell r="CL43">
            <v>0.36026058631921998</v>
          </cell>
          <cell r="CM43">
            <v>0.36026058631921998</v>
          </cell>
          <cell r="CN43">
            <v>0.36026058631921998</v>
          </cell>
          <cell r="CO43">
            <v>0.36026058631921998</v>
          </cell>
          <cell r="CP43">
            <v>0.36026058631921998</v>
          </cell>
          <cell r="CQ43">
            <v>0.36026058631921998</v>
          </cell>
          <cell r="CR43">
            <v>0.36026058631921998</v>
          </cell>
          <cell r="CS43">
            <v>0.36026058631921998</v>
          </cell>
          <cell r="CT43">
            <v>0.36026058631921998</v>
          </cell>
          <cell r="CU43">
            <v>0.36026058631921998</v>
          </cell>
          <cell r="CV43">
            <v>0.36026058631921998</v>
          </cell>
          <cell r="CW43">
            <v>0.36026058631921998</v>
          </cell>
          <cell r="CX43">
            <v>0.36026058631921998</v>
          </cell>
          <cell r="CY43">
            <v>0.36026058631921998</v>
          </cell>
          <cell r="CZ43">
            <v>0.36026058631921998</v>
          </cell>
          <cell r="DA43">
            <v>0.36026058631921998</v>
          </cell>
          <cell r="DB43">
            <v>0.36026058631921998</v>
          </cell>
          <cell r="DC43">
            <v>0.36026058631921998</v>
          </cell>
          <cell r="DD43">
            <v>0.36026058631921998</v>
          </cell>
          <cell r="DE43">
            <v>0.36026058631921998</v>
          </cell>
          <cell r="DF43">
            <v>0.36026058631921998</v>
          </cell>
          <cell r="DG43">
            <v>0.36026058631921998</v>
          </cell>
          <cell r="DH43">
            <v>0.36026058631921998</v>
          </cell>
          <cell r="DI43">
            <v>0.36026058631921998</v>
          </cell>
          <cell r="DJ43">
            <v>0.36026058631921998</v>
          </cell>
        </row>
        <row r="44">
          <cell r="L44" t="str">
            <v>Estimate 2005 using average of 2000 &amp; 2010 due to odd historical data</v>
          </cell>
          <cell r="M44" t="str">
            <v>tCO2e</v>
          </cell>
          <cell r="N44">
            <v>0.12202704803358</v>
          </cell>
          <cell r="O44">
            <v>0.12202704803358</v>
          </cell>
          <cell r="P44">
            <v>0.12202704803358</v>
          </cell>
          <cell r="Q44">
            <v>0.12202704803358</v>
          </cell>
          <cell r="R44">
            <v>0.12202704803358</v>
          </cell>
          <cell r="S44">
            <v>0.11871186205379</v>
          </cell>
          <cell r="T44">
            <v>0.11871186205379</v>
          </cell>
          <cell r="U44">
            <v>0.11871186205379</v>
          </cell>
          <cell r="V44">
            <v>0.11871186205379</v>
          </cell>
          <cell r="W44">
            <v>0.11871186205379</v>
          </cell>
          <cell r="X44">
            <v>0.115396676074</v>
          </cell>
          <cell r="Y44">
            <v>0.115396676074</v>
          </cell>
          <cell r="Z44">
            <v>0.115396676074</v>
          </cell>
          <cell r="AA44">
            <v>0.115396676074</v>
          </cell>
          <cell r="AB44">
            <v>0.115396676074</v>
          </cell>
          <cell r="AC44">
            <v>0.16011773362767001</v>
          </cell>
          <cell r="AD44">
            <v>0.16011773362767001</v>
          </cell>
          <cell r="AE44">
            <v>0.16011773362767001</v>
          </cell>
          <cell r="AF44">
            <v>0.16011773362767001</v>
          </cell>
          <cell r="AG44">
            <v>0.16011773362767001</v>
          </cell>
          <cell r="AH44">
            <v>0.18697068403909001</v>
          </cell>
          <cell r="AI44">
            <v>0.18697068403909001</v>
          </cell>
          <cell r="AJ44">
            <v>0.18697068403909001</v>
          </cell>
          <cell r="AK44">
            <v>0.18697068403909001</v>
          </cell>
          <cell r="AL44">
            <v>0.18697068403909001</v>
          </cell>
          <cell r="AM44">
            <v>0.18697068403909001</v>
          </cell>
          <cell r="AN44">
            <v>0.18697068403909001</v>
          </cell>
          <cell r="AO44">
            <v>0.18697068403909001</v>
          </cell>
          <cell r="AP44">
            <v>0.18697068403909001</v>
          </cell>
          <cell r="AQ44">
            <v>0.18697068403909001</v>
          </cell>
          <cell r="AR44">
            <v>0.18697068403909001</v>
          </cell>
          <cell r="AS44">
            <v>0.18697068403909001</v>
          </cell>
          <cell r="AT44">
            <v>0.18697068403909001</v>
          </cell>
          <cell r="AU44">
            <v>0.18697068403909001</v>
          </cell>
          <cell r="AV44">
            <v>0.18697068403909001</v>
          </cell>
          <cell r="AW44">
            <v>0.18697068403909001</v>
          </cell>
          <cell r="AX44">
            <v>0.18697068403909001</v>
          </cell>
          <cell r="AY44">
            <v>0.18697068403909001</v>
          </cell>
          <cell r="AZ44">
            <v>0.18697068403909001</v>
          </cell>
          <cell r="BA44">
            <v>0.18697068403909001</v>
          </cell>
          <cell r="BB44">
            <v>0.18697068403909001</v>
          </cell>
          <cell r="BC44">
            <v>0.18697068403909001</v>
          </cell>
          <cell r="BD44">
            <v>0.18697068403909001</v>
          </cell>
          <cell r="BE44">
            <v>0.18697068403909001</v>
          </cell>
          <cell r="BF44">
            <v>0.18697068403909001</v>
          </cell>
          <cell r="BG44">
            <v>0.18697068403909001</v>
          </cell>
          <cell r="BH44">
            <v>0.18697068403909001</v>
          </cell>
          <cell r="BI44">
            <v>0.18697068403909001</v>
          </cell>
          <cell r="BJ44">
            <v>0.18697068403909001</v>
          </cell>
          <cell r="BK44">
            <v>0.18697068403909001</v>
          </cell>
          <cell r="BL44">
            <v>0.18697068403909001</v>
          </cell>
          <cell r="BM44">
            <v>0.18697068403909001</v>
          </cell>
          <cell r="BN44">
            <v>0.18697068403909001</v>
          </cell>
          <cell r="BO44">
            <v>0.18697068403909001</v>
          </cell>
          <cell r="BP44">
            <v>0.18697068403909001</v>
          </cell>
          <cell r="BQ44">
            <v>0.18697068403909001</v>
          </cell>
          <cell r="BR44">
            <v>0.18697068403909001</v>
          </cell>
          <cell r="BS44">
            <v>0.18697068403909001</v>
          </cell>
          <cell r="BT44">
            <v>0.18697068403909001</v>
          </cell>
          <cell r="BU44">
            <v>0.18697068403909001</v>
          </cell>
          <cell r="BV44">
            <v>0.18697068403909001</v>
          </cell>
          <cell r="BW44">
            <v>0.18697068403909001</v>
          </cell>
          <cell r="BX44">
            <v>0.18697068403909001</v>
          </cell>
          <cell r="BY44">
            <v>0.18697068403909001</v>
          </cell>
          <cell r="BZ44">
            <v>0.18697068403909001</v>
          </cell>
          <cell r="CA44">
            <v>0.18697068403909001</v>
          </cell>
          <cell r="CB44">
            <v>0.18697068403909001</v>
          </cell>
          <cell r="CC44">
            <v>0.18697068403909001</v>
          </cell>
          <cell r="CD44">
            <v>0.18697068403909001</v>
          </cell>
          <cell r="CE44">
            <v>0.18697068403909001</v>
          </cell>
          <cell r="CF44">
            <v>0.18697068403909001</v>
          </cell>
          <cell r="CG44">
            <v>0.18697068403909001</v>
          </cell>
          <cell r="CH44">
            <v>0.18697068403909001</v>
          </cell>
          <cell r="CI44">
            <v>0.18697068403909001</v>
          </cell>
          <cell r="CJ44">
            <v>0.18697068403909001</v>
          </cell>
          <cell r="CK44">
            <v>0.18697068403909001</v>
          </cell>
          <cell r="CL44">
            <v>0.18697068403909001</v>
          </cell>
          <cell r="CM44">
            <v>0.18697068403909001</v>
          </cell>
          <cell r="CN44">
            <v>0.18697068403909001</v>
          </cell>
          <cell r="CO44">
            <v>0.18697068403909001</v>
          </cell>
          <cell r="CP44">
            <v>0.18697068403909001</v>
          </cell>
          <cell r="CQ44">
            <v>0.18697068403909001</v>
          </cell>
          <cell r="CR44">
            <v>0.18697068403909001</v>
          </cell>
          <cell r="CS44">
            <v>0.18697068403909001</v>
          </cell>
          <cell r="CT44">
            <v>0.18697068403909001</v>
          </cell>
          <cell r="CU44">
            <v>0.18697068403909001</v>
          </cell>
          <cell r="CV44">
            <v>0.18697068403909001</v>
          </cell>
          <cell r="CW44">
            <v>0.18697068403909001</v>
          </cell>
          <cell r="CX44">
            <v>0.18697068403909001</v>
          </cell>
          <cell r="CY44">
            <v>0.18697068403909001</v>
          </cell>
          <cell r="CZ44">
            <v>0.18697068403909001</v>
          </cell>
          <cell r="DA44">
            <v>0.18697068403909001</v>
          </cell>
          <cell r="DB44">
            <v>0.18697068403909001</v>
          </cell>
          <cell r="DC44">
            <v>0.18697068403909001</v>
          </cell>
          <cell r="DD44">
            <v>0.18697068403909001</v>
          </cell>
          <cell r="DE44">
            <v>0.18697068403909001</v>
          </cell>
          <cell r="DF44">
            <v>0.18697068403909001</v>
          </cell>
          <cell r="DG44">
            <v>0.18697068403909001</v>
          </cell>
          <cell r="DH44">
            <v>0.18697068403909001</v>
          </cell>
          <cell r="DI44">
            <v>0.18697068403909001</v>
          </cell>
          <cell r="DJ44">
            <v>0.18697068403909001</v>
          </cell>
        </row>
        <row r="46">
          <cell r="M46" t="str">
            <v>tCO2e</v>
          </cell>
          <cell r="N46">
            <v>0.67046070460704998</v>
          </cell>
          <cell r="O46">
            <v>0.67046070460704998</v>
          </cell>
          <cell r="P46">
            <v>0.67046070460704998</v>
          </cell>
          <cell r="Q46">
            <v>0.67046070460704998</v>
          </cell>
          <cell r="R46">
            <v>0.67046070460704998</v>
          </cell>
          <cell r="S46">
            <v>0.68050845582788999</v>
          </cell>
          <cell r="T46">
            <v>0.68050845582788999</v>
          </cell>
          <cell r="U46">
            <v>0.68050845582788999</v>
          </cell>
          <cell r="V46">
            <v>0.68050845582788999</v>
          </cell>
          <cell r="W46">
            <v>0.68050845582788999</v>
          </cell>
          <cell r="X46">
            <v>0.61416800833412</v>
          </cell>
          <cell r="Y46">
            <v>0.61416800833412</v>
          </cell>
          <cell r="Z46">
            <v>0.61416800833412</v>
          </cell>
          <cell r="AA46">
            <v>0.61416800833412</v>
          </cell>
          <cell r="AB46">
            <v>0.61416800833412</v>
          </cell>
          <cell r="AC46">
            <v>0.57694070204380998</v>
          </cell>
          <cell r="AD46">
            <v>0.57694070204380998</v>
          </cell>
          <cell r="AE46">
            <v>0.57694070204380998</v>
          </cell>
          <cell r="AF46">
            <v>0.57694070204380998</v>
          </cell>
          <cell r="AG46">
            <v>0.57694070204380998</v>
          </cell>
          <cell r="AH46">
            <v>0.52801652892562001</v>
          </cell>
          <cell r="AI46">
            <v>0.52801652892562001</v>
          </cell>
          <cell r="AJ46">
            <v>0.52801652892562001</v>
          </cell>
          <cell r="AK46">
            <v>0.52801652892562001</v>
          </cell>
          <cell r="AL46">
            <v>0.52801652892562001</v>
          </cell>
          <cell r="AM46">
            <v>0.52801652892562001</v>
          </cell>
          <cell r="AN46">
            <v>0.52801652892562001</v>
          </cell>
          <cell r="AO46">
            <v>0.52801652892562001</v>
          </cell>
          <cell r="AP46">
            <v>0.52801652892562001</v>
          </cell>
          <cell r="AQ46">
            <v>0.52801652892562001</v>
          </cell>
          <cell r="AR46">
            <v>0.52801652892562001</v>
          </cell>
          <cell r="AS46">
            <v>0.52801652892562001</v>
          </cell>
          <cell r="AT46">
            <v>0.52801652892562001</v>
          </cell>
          <cell r="AU46">
            <v>0.52801652892562001</v>
          </cell>
          <cell r="AV46">
            <v>0.52801652892562001</v>
          </cell>
          <cell r="AW46">
            <v>0.52801652892562001</v>
          </cell>
          <cell r="AX46">
            <v>0.52801652892562001</v>
          </cell>
          <cell r="AY46">
            <v>0.52801652892562001</v>
          </cell>
          <cell r="AZ46">
            <v>0.52801652892562001</v>
          </cell>
          <cell r="BA46">
            <v>0.52801652892562001</v>
          </cell>
          <cell r="BB46">
            <v>0.52801652892562001</v>
          </cell>
          <cell r="BC46">
            <v>0.52801652892562001</v>
          </cell>
          <cell r="BD46">
            <v>0.52801652892562001</v>
          </cell>
          <cell r="BE46">
            <v>0.52801652892562001</v>
          </cell>
          <cell r="BF46">
            <v>0.52801652892562001</v>
          </cell>
          <cell r="BG46">
            <v>0.52801652892562001</v>
          </cell>
          <cell r="BH46">
            <v>0.52801652892562001</v>
          </cell>
          <cell r="BI46">
            <v>0.52801652892562001</v>
          </cell>
          <cell r="BJ46">
            <v>0.52801652892562001</v>
          </cell>
          <cell r="BK46">
            <v>0.52801652892562001</v>
          </cell>
          <cell r="BL46">
            <v>0.52801652892562001</v>
          </cell>
          <cell r="BM46">
            <v>0.52801652892562001</v>
          </cell>
          <cell r="BN46">
            <v>0.52801652892562001</v>
          </cell>
          <cell r="BO46">
            <v>0.52801652892562001</v>
          </cell>
          <cell r="BP46">
            <v>0.52801652892562001</v>
          </cell>
          <cell r="BQ46">
            <v>0.52801652892562001</v>
          </cell>
          <cell r="BR46">
            <v>0.52801652892562001</v>
          </cell>
          <cell r="BS46">
            <v>0.52801652892562001</v>
          </cell>
          <cell r="BT46">
            <v>0.52801652892562001</v>
          </cell>
          <cell r="BU46">
            <v>0.52801652892562001</v>
          </cell>
          <cell r="BV46">
            <v>0.52801652892562001</v>
          </cell>
          <cell r="BW46">
            <v>0.52801652892562001</v>
          </cell>
          <cell r="BX46">
            <v>0.52801652892562001</v>
          </cell>
          <cell r="BY46">
            <v>0.52801652892562001</v>
          </cell>
          <cell r="BZ46">
            <v>0.52801652892562001</v>
          </cell>
          <cell r="CA46">
            <v>0.52801652892562001</v>
          </cell>
          <cell r="CB46">
            <v>0.52801652892562001</v>
          </cell>
          <cell r="CC46">
            <v>0.52801652892562001</v>
          </cell>
          <cell r="CD46">
            <v>0.52801652892562001</v>
          </cell>
          <cell r="CE46">
            <v>0.52801652892562001</v>
          </cell>
          <cell r="CF46">
            <v>0.52801652892562001</v>
          </cell>
          <cell r="CG46">
            <v>0.52801652892562001</v>
          </cell>
          <cell r="CH46">
            <v>0.52801652892562001</v>
          </cell>
          <cell r="CI46">
            <v>0.52801652892562001</v>
          </cell>
          <cell r="CJ46">
            <v>0.52801652892562001</v>
          </cell>
          <cell r="CK46">
            <v>0.52801652892562001</v>
          </cell>
          <cell r="CL46">
            <v>0.52801652892562001</v>
          </cell>
          <cell r="CM46">
            <v>0.52801652892562001</v>
          </cell>
          <cell r="CN46">
            <v>0.52801652892562001</v>
          </cell>
          <cell r="CO46">
            <v>0.52801652892562001</v>
          </cell>
          <cell r="CP46">
            <v>0.52801652892562001</v>
          </cell>
          <cell r="CQ46">
            <v>0.52801652892562001</v>
          </cell>
          <cell r="CR46">
            <v>0.52801652892562001</v>
          </cell>
          <cell r="CS46">
            <v>0.52801652892562001</v>
          </cell>
          <cell r="CT46">
            <v>0.52801652892562001</v>
          </cell>
          <cell r="CU46">
            <v>0.52801652892562001</v>
          </cell>
          <cell r="CV46">
            <v>0.52801652892562001</v>
          </cell>
          <cell r="CW46">
            <v>0.52801652892562001</v>
          </cell>
          <cell r="CX46">
            <v>0.52801652892562001</v>
          </cell>
          <cell r="CY46">
            <v>0.52801652892562001</v>
          </cell>
          <cell r="CZ46">
            <v>0.52801652892562001</v>
          </cell>
          <cell r="DA46">
            <v>0.52801652892562001</v>
          </cell>
          <cell r="DB46">
            <v>0.52801652892562001</v>
          </cell>
          <cell r="DC46">
            <v>0.52801652892562001</v>
          </cell>
          <cell r="DD46">
            <v>0.52801652892562001</v>
          </cell>
          <cell r="DE46">
            <v>0.52801652892562001</v>
          </cell>
          <cell r="DF46">
            <v>0.52801652892562001</v>
          </cell>
          <cell r="DG46">
            <v>0.52801652892562001</v>
          </cell>
          <cell r="DH46">
            <v>0.52801652892562001</v>
          </cell>
          <cell r="DI46">
            <v>0.52801652892562001</v>
          </cell>
          <cell r="DJ46">
            <v>0.52801652892562001</v>
          </cell>
        </row>
        <row r="47">
          <cell r="M47" t="str">
            <v>tCO2e</v>
          </cell>
          <cell r="N47">
            <v>0.18003613369467</v>
          </cell>
          <cell r="O47">
            <v>0.18003613369467</v>
          </cell>
          <cell r="P47">
            <v>0.18003613369467</v>
          </cell>
          <cell r="Q47">
            <v>0.18003613369467</v>
          </cell>
          <cell r="R47">
            <v>0.18003613369467</v>
          </cell>
          <cell r="S47">
            <v>0.17072727272727001</v>
          </cell>
          <cell r="T47">
            <v>0.17072727272727001</v>
          </cell>
          <cell r="U47">
            <v>0.17072727272727001</v>
          </cell>
          <cell r="V47">
            <v>0.17072727272727001</v>
          </cell>
          <cell r="W47">
            <v>0.17072727272727001</v>
          </cell>
          <cell r="X47">
            <v>0.23780661047448001</v>
          </cell>
          <cell r="Y47">
            <v>0.23780661047448001</v>
          </cell>
          <cell r="Z47">
            <v>0.23780661047448001</v>
          </cell>
          <cell r="AA47">
            <v>0.23780661047448001</v>
          </cell>
          <cell r="AB47">
            <v>0.23780661047448001</v>
          </cell>
          <cell r="AC47">
            <v>0.22014480799194</v>
          </cell>
          <cell r="AD47">
            <v>0.22014480799194</v>
          </cell>
          <cell r="AE47">
            <v>0.22014480799194</v>
          </cell>
          <cell r="AF47">
            <v>0.22014480799194</v>
          </cell>
          <cell r="AG47">
            <v>0.22014480799194</v>
          </cell>
          <cell r="AH47">
            <v>0.27528925619834999</v>
          </cell>
          <cell r="AI47">
            <v>0.27528925619834999</v>
          </cell>
          <cell r="AJ47">
            <v>0.27528925619834999</v>
          </cell>
          <cell r="AK47">
            <v>0.27528925619834999</v>
          </cell>
          <cell r="AL47">
            <v>0.27528925619834999</v>
          </cell>
          <cell r="AM47">
            <v>0.27528925619834999</v>
          </cell>
          <cell r="AN47">
            <v>0.27528925619834999</v>
          </cell>
          <cell r="AO47">
            <v>0.27528925619834999</v>
          </cell>
          <cell r="AP47">
            <v>0.27528925619834999</v>
          </cell>
          <cell r="AQ47">
            <v>0.27528925619834999</v>
          </cell>
          <cell r="AR47">
            <v>0.27528925619834999</v>
          </cell>
          <cell r="AS47">
            <v>0.27528925619834999</v>
          </cell>
          <cell r="AT47">
            <v>0.27528925619834999</v>
          </cell>
          <cell r="AU47">
            <v>0.27528925619834999</v>
          </cell>
          <cell r="AV47">
            <v>0.27528925619834999</v>
          </cell>
          <cell r="AW47">
            <v>0.27528925619834999</v>
          </cell>
          <cell r="AX47">
            <v>0.27528925619834999</v>
          </cell>
          <cell r="AY47">
            <v>0.27528925619834999</v>
          </cell>
          <cell r="AZ47">
            <v>0.27528925619834999</v>
          </cell>
          <cell r="BA47">
            <v>0.27528925619834999</v>
          </cell>
          <cell r="BB47">
            <v>0.27528925619834999</v>
          </cell>
          <cell r="BC47">
            <v>0.27528925619834999</v>
          </cell>
          <cell r="BD47">
            <v>0.27528925619834999</v>
          </cell>
          <cell r="BE47">
            <v>0.27528925619834999</v>
          </cell>
          <cell r="BF47">
            <v>0.27528925619834999</v>
          </cell>
          <cell r="BG47">
            <v>0.27528925619834999</v>
          </cell>
          <cell r="BH47">
            <v>0.27528925619834999</v>
          </cell>
          <cell r="BI47">
            <v>0.27528925619834999</v>
          </cell>
          <cell r="BJ47">
            <v>0.27528925619834999</v>
          </cell>
          <cell r="BK47">
            <v>0.27528925619834999</v>
          </cell>
          <cell r="BL47">
            <v>0.27528925619834999</v>
          </cell>
          <cell r="BM47">
            <v>0.27528925619834999</v>
          </cell>
          <cell r="BN47">
            <v>0.27528925619834999</v>
          </cell>
          <cell r="BO47">
            <v>0.27528925619834999</v>
          </cell>
          <cell r="BP47">
            <v>0.27528925619834999</v>
          </cell>
          <cell r="BQ47">
            <v>0.27528925619834999</v>
          </cell>
          <cell r="BR47">
            <v>0.27528925619834999</v>
          </cell>
          <cell r="BS47">
            <v>0.27528925619834999</v>
          </cell>
          <cell r="BT47">
            <v>0.27528925619834999</v>
          </cell>
          <cell r="BU47">
            <v>0.27528925619834999</v>
          </cell>
          <cell r="BV47">
            <v>0.27528925619834999</v>
          </cell>
          <cell r="BW47">
            <v>0.27528925619834999</v>
          </cell>
          <cell r="BX47">
            <v>0.27528925619834999</v>
          </cell>
          <cell r="BY47">
            <v>0.27528925619834999</v>
          </cell>
          <cell r="BZ47">
            <v>0.27528925619834999</v>
          </cell>
          <cell r="CA47">
            <v>0.27528925619834999</v>
          </cell>
          <cell r="CB47">
            <v>0.27528925619834999</v>
          </cell>
          <cell r="CC47">
            <v>0.27528925619834999</v>
          </cell>
          <cell r="CD47">
            <v>0.27528925619834999</v>
          </cell>
          <cell r="CE47">
            <v>0.27528925619834999</v>
          </cell>
          <cell r="CF47">
            <v>0.27528925619834999</v>
          </cell>
          <cell r="CG47">
            <v>0.27528925619834999</v>
          </cell>
          <cell r="CH47">
            <v>0.27528925619834999</v>
          </cell>
          <cell r="CI47">
            <v>0.27528925619834999</v>
          </cell>
          <cell r="CJ47">
            <v>0.27528925619834999</v>
          </cell>
          <cell r="CK47">
            <v>0.27528925619834999</v>
          </cell>
          <cell r="CL47">
            <v>0.27528925619834999</v>
          </cell>
          <cell r="CM47">
            <v>0.27528925619834999</v>
          </cell>
          <cell r="CN47">
            <v>0.27528925619834999</v>
          </cell>
          <cell r="CO47">
            <v>0.27528925619834999</v>
          </cell>
          <cell r="CP47">
            <v>0.27528925619834999</v>
          </cell>
          <cell r="CQ47">
            <v>0.27528925619834999</v>
          </cell>
          <cell r="CR47">
            <v>0.27528925619834999</v>
          </cell>
          <cell r="CS47">
            <v>0.27528925619834999</v>
          </cell>
          <cell r="CT47">
            <v>0.27528925619834999</v>
          </cell>
          <cell r="CU47">
            <v>0.27528925619834999</v>
          </cell>
          <cell r="CV47">
            <v>0.27528925619834999</v>
          </cell>
          <cell r="CW47">
            <v>0.27528925619834999</v>
          </cell>
          <cell r="CX47">
            <v>0.27528925619834999</v>
          </cell>
          <cell r="CY47">
            <v>0.27528925619834999</v>
          </cell>
          <cell r="CZ47">
            <v>0.27528925619834999</v>
          </cell>
          <cell r="DA47">
            <v>0.27528925619834999</v>
          </cell>
          <cell r="DB47">
            <v>0.27528925619834999</v>
          </cell>
          <cell r="DC47">
            <v>0.27528925619834999</v>
          </cell>
          <cell r="DD47">
            <v>0.27528925619834999</v>
          </cell>
          <cell r="DE47">
            <v>0.27528925619834999</v>
          </cell>
          <cell r="DF47">
            <v>0.27528925619834999</v>
          </cell>
          <cell r="DG47">
            <v>0.27528925619834999</v>
          </cell>
          <cell r="DH47">
            <v>0.27528925619834999</v>
          </cell>
          <cell r="DI47">
            <v>0.27528925619834999</v>
          </cell>
          <cell r="DJ47">
            <v>0.27528925619834999</v>
          </cell>
        </row>
        <row r="48">
          <cell r="L48" t="str">
            <v>Estimate 2005 using average of 2000 &amp; 2010 due to odd historical data</v>
          </cell>
          <cell r="M48" t="str">
            <v>tCO2e</v>
          </cell>
          <cell r="N48">
            <v>0.14950316169828001</v>
          </cell>
          <cell r="O48">
            <v>0.14950316169828001</v>
          </cell>
          <cell r="P48">
            <v>0.14950316169828001</v>
          </cell>
          <cell r="Q48">
            <v>0.14950316169828001</v>
          </cell>
          <cell r="R48">
            <v>0.14950316169828001</v>
          </cell>
          <cell r="S48">
            <v>0.14876427144484</v>
          </cell>
          <cell r="T48">
            <v>0.14876427144484</v>
          </cell>
          <cell r="U48">
            <v>0.14876427144484</v>
          </cell>
          <cell r="V48">
            <v>0.14876427144484</v>
          </cell>
          <cell r="W48">
            <v>0.14876427144484</v>
          </cell>
          <cell r="X48">
            <v>0.14802538119139999</v>
          </cell>
          <cell r="Y48">
            <v>0.14802538119139999</v>
          </cell>
          <cell r="Z48">
            <v>0.14802538119139999</v>
          </cell>
          <cell r="AA48">
            <v>0.14802538119139999</v>
          </cell>
          <cell r="AB48">
            <v>0.14802538119139999</v>
          </cell>
          <cell r="AC48">
            <v>0.20291448996426001</v>
          </cell>
          <cell r="AD48">
            <v>0.20291448996426001</v>
          </cell>
          <cell r="AE48">
            <v>0.20291448996426001</v>
          </cell>
          <cell r="AF48">
            <v>0.20291448996426001</v>
          </cell>
          <cell r="AG48">
            <v>0.20291448996426001</v>
          </cell>
          <cell r="AH48">
            <v>0.19669421487603</v>
          </cell>
          <cell r="AI48">
            <v>0.19669421487603</v>
          </cell>
          <cell r="AJ48">
            <v>0.19669421487603</v>
          </cell>
          <cell r="AK48">
            <v>0.19669421487603</v>
          </cell>
          <cell r="AL48">
            <v>0.19669421487603</v>
          </cell>
          <cell r="AM48">
            <v>0.19669421487603</v>
          </cell>
          <cell r="AN48">
            <v>0.19669421487603</v>
          </cell>
          <cell r="AO48">
            <v>0.19669421487603</v>
          </cell>
          <cell r="AP48">
            <v>0.19669421487603</v>
          </cell>
          <cell r="AQ48">
            <v>0.19669421487603</v>
          </cell>
          <cell r="AR48">
            <v>0.19669421487603</v>
          </cell>
          <cell r="AS48">
            <v>0.19669421487603</v>
          </cell>
          <cell r="AT48">
            <v>0.19669421487603</v>
          </cell>
          <cell r="AU48">
            <v>0.19669421487603</v>
          </cell>
          <cell r="AV48">
            <v>0.19669421487603</v>
          </cell>
          <cell r="AW48">
            <v>0.19669421487603</v>
          </cell>
          <cell r="AX48">
            <v>0.19669421487603</v>
          </cell>
          <cell r="AY48">
            <v>0.19669421487603</v>
          </cell>
          <cell r="AZ48">
            <v>0.19669421487603</v>
          </cell>
          <cell r="BA48">
            <v>0.19669421487603</v>
          </cell>
          <cell r="BB48">
            <v>0.19669421487603</v>
          </cell>
          <cell r="BC48">
            <v>0.19669421487603</v>
          </cell>
          <cell r="BD48">
            <v>0.19669421487603</v>
          </cell>
          <cell r="BE48">
            <v>0.19669421487603</v>
          </cell>
          <cell r="BF48">
            <v>0.19669421487603</v>
          </cell>
          <cell r="BG48">
            <v>0.19669421487603</v>
          </cell>
          <cell r="BH48">
            <v>0.19669421487603</v>
          </cell>
          <cell r="BI48">
            <v>0.19669421487603</v>
          </cell>
          <cell r="BJ48">
            <v>0.19669421487603</v>
          </cell>
          <cell r="BK48">
            <v>0.19669421487603</v>
          </cell>
          <cell r="BL48">
            <v>0.19669421487603</v>
          </cell>
          <cell r="BM48">
            <v>0.19669421487603</v>
          </cell>
          <cell r="BN48">
            <v>0.19669421487603</v>
          </cell>
          <cell r="BO48">
            <v>0.19669421487603</v>
          </cell>
          <cell r="BP48">
            <v>0.19669421487603</v>
          </cell>
          <cell r="BQ48">
            <v>0.19669421487603</v>
          </cell>
          <cell r="BR48">
            <v>0.19669421487603</v>
          </cell>
          <cell r="BS48">
            <v>0.19669421487603</v>
          </cell>
          <cell r="BT48">
            <v>0.19669421487603</v>
          </cell>
          <cell r="BU48">
            <v>0.19669421487603</v>
          </cell>
          <cell r="BV48">
            <v>0.19669421487603</v>
          </cell>
          <cell r="BW48">
            <v>0.19669421487603</v>
          </cell>
          <cell r="BX48">
            <v>0.19669421487603</v>
          </cell>
          <cell r="BY48">
            <v>0.19669421487603</v>
          </cell>
          <cell r="BZ48">
            <v>0.19669421487603</v>
          </cell>
          <cell r="CA48">
            <v>0.19669421487603</v>
          </cell>
          <cell r="CB48">
            <v>0.19669421487603</v>
          </cell>
          <cell r="CC48">
            <v>0.19669421487603</v>
          </cell>
          <cell r="CD48">
            <v>0.19669421487603</v>
          </cell>
          <cell r="CE48">
            <v>0.19669421487603</v>
          </cell>
          <cell r="CF48">
            <v>0.19669421487603</v>
          </cell>
          <cell r="CG48">
            <v>0.19669421487603</v>
          </cell>
          <cell r="CH48">
            <v>0.19669421487603</v>
          </cell>
          <cell r="CI48">
            <v>0.19669421487603</v>
          </cell>
          <cell r="CJ48">
            <v>0.19669421487603</v>
          </cell>
          <cell r="CK48">
            <v>0.19669421487603</v>
          </cell>
          <cell r="CL48">
            <v>0.19669421487603</v>
          </cell>
          <cell r="CM48">
            <v>0.19669421487603</v>
          </cell>
          <cell r="CN48">
            <v>0.19669421487603</v>
          </cell>
          <cell r="CO48">
            <v>0.19669421487603</v>
          </cell>
          <cell r="CP48">
            <v>0.19669421487603</v>
          </cell>
          <cell r="CQ48">
            <v>0.19669421487603</v>
          </cell>
          <cell r="CR48">
            <v>0.19669421487603</v>
          </cell>
          <cell r="CS48">
            <v>0.19669421487603</v>
          </cell>
          <cell r="CT48">
            <v>0.19669421487603</v>
          </cell>
          <cell r="CU48">
            <v>0.19669421487603</v>
          </cell>
          <cell r="CV48">
            <v>0.19669421487603</v>
          </cell>
          <cell r="CW48">
            <v>0.19669421487603</v>
          </cell>
          <cell r="CX48">
            <v>0.19669421487603</v>
          </cell>
          <cell r="CY48">
            <v>0.19669421487603</v>
          </cell>
          <cell r="CZ48">
            <v>0.19669421487603</v>
          </cell>
          <cell r="DA48">
            <v>0.19669421487603</v>
          </cell>
          <cell r="DB48">
            <v>0.19669421487603</v>
          </cell>
          <cell r="DC48">
            <v>0.19669421487603</v>
          </cell>
          <cell r="DD48">
            <v>0.19669421487603</v>
          </cell>
          <cell r="DE48">
            <v>0.19669421487603</v>
          </cell>
          <cell r="DF48">
            <v>0.19669421487603</v>
          </cell>
          <cell r="DG48">
            <v>0.19669421487603</v>
          </cell>
          <cell r="DH48">
            <v>0.19669421487603</v>
          </cell>
          <cell r="DI48">
            <v>0.19669421487603</v>
          </cell>
          <cell r="DJ48">
            <v>0.19669421487603</v>
          </cell>
        </row>
        <row r="50">
          <cell r="M50" t="str">
            <v>tCO2e</v>
          </cell>
          <cell r="N50">
            <v>0.72589549364488004</v>
          </cell>
          <cell r="O50">
            <v>0.72589549364488004</v>
          </cell>
          <cell r="P50">
            <v>0.72589549364488004</v>
          </cell>
          <cell r="Q50">
            <v>0.72589549364488004</v>
          </cell>
          <cell r="R50">
            <v>0.72589549364488004</v>
          </cell>
          <cell r="S50">
            <v>0.72618733735876995</v>
          </cell>
          <cell r="T50">
            <v>0.72618733735876995</v>
          </cell>
          <cell r="U50">
            <v>0.72618733735876995</v>
          </cell>
          <cell r="V50">
            <v>0.72618733735876995</v>
          </cell>
          <cell r="W50">
            <v>0.72618733735876995</v>
          </cell>
          <cell r="X50">
            <v>0.6891495601173</v>
          </cell>
          <cell r="Y50">
            <v>0.6891495601173</v>
          </cell>
          <cell r="Z50">
            <v>0.6891495601173</v>
          </cell>
          <cell r="AA50">
            <v>0.6891495601173</v>
          </cell>
          <cell r="AB50">
            <v>0.6891495601173</v>
          </cell>
          <cell r="AC50">
            <v>0.61459042432494004</v>
          </cell>
          <cell r="AD50">
            <v>0.61459042432494004</v>
          </cell>
          <cell r="AE50">
            <v>0.61459042432494004</v>
          </cell>
          <cell r="AF50">
            <v>0.61459042432494004</v>
          </cell>
          <cell r="AG50">
            <v>0.61459042432494004</v>
          </cell>
          <cell r="AH50">
            <v>0.60855300373345</v>
          </cell>
          <cell r="AI50">
            <v>0.60855300373345</v>
          </cell>
          <cell r="AJ50">
            <v>0.60855300373345</v>
          </cell>
          <cell r="AK50">
            <v>0.60855300373345</v>
          </cell>
          <cell r="AL50">
            <v>0.60855300373345</v>
          </cell>
          <cell r="AM50">
            <v>0.60855300373345</v>
          </cell>
          <cell r="AN50">
            <v>0.60855300373345</v>
          </cell>
          <cell r="AO50">
            <v>0.60855300373345</v>
          </cell>
          <cell r="AP50">
            <v>0.60855300373345</v>
          </cell>
          <cell r="AQ50">
            <v>0.60855300373345</v>
          </cell>
          <cell r="AR50">
            <v>0.60855300373345</v>
          </cell>
          <cell r="AS50">
            <v>0.60855300373345</v>
          </cell>
          <cell r="AT50">
            <v>0.60855300373345</v>
          </cell>
          <cell r="AU50">
            <v>0.60855300373345</v>
          </cell>
          <cell r="AV50">
            <v>0.60855300373345</v>
          </cell>
          <cell r="AW50">
            <v>0.60855300373345</v>
          </cell>
          <cell r="AX50">
            <v>0.60855300373345</v>
          </cell>
          <cell r="AY50">
            <v>0.60855300373345</v>
          </cell>
          <cell r="AZ50">
            <v>0.60855300373345</v>
          </cell>
          <cell r="BA50">
            <v>0.60855300373345</v>
          </cell>
          <cell r="BB50">
            <v>0.60855300373345</v>
          </cell>
          <cell r="BC50">
            <v>0.60855300373345</v>
          </cell>
          <cell r="BD50">
            <v>0.60855300373345</v>
          </cell>
          <cell r="BE50">
            <v>0.60855300373345</v>
          </cell>
          <cell r="BF50">
            <v>0.60855300373345</v>
          </cell>
          <cell r="BG50">
            <v>0.60855300373345</v>
          </cell>
          <cell r="BH50">
            <v>0.60855300373345</v>
          </cell>
          <cell r="BI50">
            <v>0.60855300373345</v>
          </cell>
          <cell r="BJ50">
            <v>0.60855300373345</v>
          </cell>
          <cell r="BK50">
            <v>0.60855300373345</v>
          </cell>
          <cell r="BL50">
            <v>0.60855300373345</v>
          </cell>
          <cell r="BM50">
            <v>0.60855300373345</v>
          </cell>
          <cell r="BN50">
            <v>0.60855300373345</v>
          </cell>
          <cell r="BO50">
            <v>0.60855300373345</v>
          </cell>
          <cell r="BP50">
            <v>0.60855300373345</v>
          </cell>
          <cell r="BQ50">
            <v>0.60855300373345</v>
          </cell>
          <cell r="BR50">
            <v>0.60855300373345</v>
          </cell>
          <cell r="BS50">
            <v>0.60855300373345</v>
          </cell>
          <cell r="BT50">
            <v>0.60855300373345</v>
          </cell>
          <cell r="BU50">
            <v>0.60855300373345</v>
          </cell>
          <cell r="BV50">
            <v>0.60855300373345</v>
          </cell>
          <cell r="BW50">
            <v>0.60855300373345</v>
          </cell>
          <cell r="BX50">
            <v>0.60855300373345</v>
          </cell>
          <cell r="BY50">
            <v>0.60855300373345</v>
          </cell>
          <cell r="BZ50">
            <v>0.60855300373345</v>
          </cell>
          <cell r="CA50">
            <v>0.60855300373345</v>
          </cell>
          <cell r="CB50">
            <v>0.60855300373345</v>
          </cell>
          <cell r="CC50">
            <v>0.60855300373345</v>
          </cell>
          <cell r="CD50">
            <v>0.60855300373345</v>
          </cell>
          <cell r="CE50">
            <v>0.60855300373345</v>
          </cell>
          <cell r="CF50">
            <v>0.60855300373345</v>
          </cell>
          <cell r="CG50">
            <v>0.60855300373345</v>
          </cell>
          <cell r="CH50">
            <v>0.60855300373345</v>
          </cell>
          <cell r="CI50">
            <v>0.60855300373345</v>
          </cell>
          <cell r="CJ50">
            <v>0.60855300373345</v>
          </cell>
          <cell r="CK50">
            <v>0.60855300373345</v>
          </cell>
          <cell r="CL50">
            <v>0.60855300373345</v>
          </cell>
          <cell r="CM50">
            <v>0.60855300373345</v>
          </cell>
          <cell r="CN50">
            <v>0.60855300373345</v>
          </cell>
          <cell r="CO50">
            <v>0.60855300373345</v>
          </cell>
          <cell r="CP50">
            <v>0.60855300373345</v>
          </cell>
          <cell r="CQ50">
            <v>0.60855300373345</v>
          </cell>
          <cell r="CR50">
            <v>0.60855300373345</v>
          </cell>
          <cell r="CS50">
            <v>0.60855300373345</v>
          </cell>
          <cell r="CT50">
            <v>0.60855300373345</v>
          </cell>
          <cell r="CU50">
            <v>0.60855300373345</v>
          </cell>
          <cell r="CV50">
            <v>0.60855300373345</v>
          </cell>
          <cell r="CW50">
            <v>0.60855300373345</v>
          </cell>
          <cell r="CX50">
            <v>0.60855300373345</v>
          </cell>
          <cell r="CY50">
            <v>0.60855300373345</v>
          </cell>
          <cell r="CZ50">
            <v>0.60855300373345</v>
          </cell>
          <cell r="DA50">
            <v>0.60855300373345</v>
          </cell>
          <cell r="DB50">
            <v>0.60855300373345</v>
          </cell>
          <cell r="DC50">
            <v>0.60855300373345</v>
          </cell>
          <cell r="DD50">
            <v>0.60855300373345</v>
          </cell>
          <cell r="DE50">
            <v>0.60855300373345</v>
          </cell>
          <cell r="DF50">
            <v>0.60855300373345</v>
          </cell>
          <cell r="DG50">
            <v>0.60855300373345</v>
          </cell>
          <cell r="DH50">
            <v>0.60855300373345</v>
          </cell>
          <cell r="DI50">
            <v>0.60855300373345</v>
          </cell>
          <cell r="DJ50">
            <v>0.60855300373345</v>
          </cell>
        </row>
        <row r="51">
          <cell r="M51" t="str">
            <v>tCO2e</v>
          </cell>
          <cell r="N51">
            <v>0.20118115290794999</v>
          </cell>
          <cell r="O51">
            <v>0.20118115290794999</v>
          </cell>
          <cell r="P51">
            <v>0.20118115290794999</v>
          </cell>
          <cell r="Q51">
            <v>0.20118115290794999</v>
          </cell>
          <cell r="R51">
            <v>0.20118115290794999</v>
          </cell>
          <cell r="S51">
            <v>0.18994140625</v>
          </cell>
          <cell r="T51">
            <v>0.18994140625</v>
          </cell>
          <cell r="U51">
            <v>0.18994140625</v>
          </cell>
          <cell r="V51">
            <v>0.18994140625</v>
          </cell>
          <cell r="W51">
            <v>0.18994140625</v>
          </cell>
          <cell r="X51">
            <v>0.21603128054741</v>
          </cell>
          <cell r="Y51">
            <v>0.21603128054741</v>
          </cell>
          <cell r="Z51">
            <v>0.21603128054741</v>
          </cell>
          <cell r="AA51">
            <v>0.21603128054741</v>
          </cell>
          <cell r="AB51">
            <v>0.21603128054741</v>
          </cell>
          <cell r="AC51">
            <v>0.27773995915589</v>
          </cell>
          <cell r="AD51">
            <v>0.27773995915589</v>
          </cell>
          <cell r="AE51">
            <v>0.27773995915589</v>
          </cell>
          <cell r="AF51">
            <v>0.27773995915589</v>
          </cell>
          <cell r="AG51">
            <v>0.27773995915589</v>
          </cell>
          <cell r="AH51">
            <v>0.28396877474827997</v>
          </cell>
          <cell r="AI51">
            <v>0.28396877474827997</v>
          </cell>
          <cell r="AJ51">
            <v>0.28396877474827997</v>
          </cell>
          <cell r="AK51">
            <v>0.28396877474827997</v>
          </cell>
          <cell r="AL51">
            <v>0.28396877474827997</v>
          </cell>
          <cell r="AM51">
            <v>0.28396877474827997</v>
          </cell>
          <cell r="AN51">
            <v>0.28396877474827997</v>
          </cell>
          <cell r="AO51">
            <v>0.28396877474827997</v>
          </cell>
          <cell r="AP51">
            <v>0.28396877474827997</v>
          </cell>
          <cell r="AQ51">
            <v>0.28396877474827997</v>
          </cell>
          <cell r="AR51">
            <v>0.28396877474827997</v>
          </cell>
          <cell r="AS51">
            <v>0.28396877474827997</v>
          </cell>
          <cell r="AT51">
            <v>0.28396877474827997</v>
          </cell>
          <cell r="AU51">
            <v>0.28396877474827997</v>
          </cell>
          <cell r="AV51">
            <v>0.28396877474827997</v>
          </cell>
          <cell r="AW51">
            <v>0.28396877474827997</v>
          </cell>
          <cell r="AX51">
            <v>0.28396877474827997</v>
          </cell>
          <cell r="AY51">
            <v>0.28396877474827997</v>
          </cell>
          <cell r="AZ51">
            <v>0.28396877474827997</v>
          </cell>
          <cell r="BA51">
            <v>0.28396877474827997</v>
          </cell>
          <cell r="BB51">
            <v>0.28396877474827997</v>
          </cell>
          <cell r="BC51">
            <v>0.28396877474827997</v>
          </cell>
          <cell r="BD51">
            <v>0.28396877474827997</v>
          </cell>
          <cell r="BE51">
            <v>0.28396877474827997</v>
          </cell>
          <cell r="BF51">
            <v>0.28396877474827997</v>
          </cell>
          <cell r="BG51">
            <v>0.28396877474827997</v>
          </cell>
          <cell r="BH51">
            <v>0.28396877474827997</v>
          </cell>
          <cell r="BI51">
            <v>0.28396877474827997</v>
          </cell>
          <cell r="BJ51">
            <v>0.28396877474827997</v>
          </cell>
          <cell r="BK51">
            <v>0.28396877474827997</v>
          </cell>
          <cell r="BL51">
            <v>0.28396877474827997</v>
          </cell>
          <cell r="BM51">
            <v>0.28396877474827997</v>
          </cell>
          <cell r="BN51">
            <v>0.28396877474827997</v>
          </cell>
          <cell r="BO51">
            <v>0.28396877474827997</v>
          </cell>
          <cell r="BP51">
            <v>0.28396877474827997</v>
          </cell>
          <cell r="BQ51">
            <v>0.28396877474827997</v>
          </cell>
          <cell r="BR51">
            <v>0.28396877474827997</v>
          </cell>
          <cell r="BS51">
            <v>0.28396877474827997</v>
          </cell>
          <cell r="BT51">
            <v>0.28396877474827997</v>
          </cell>
          <cell r="BU51">
            <v>0.28396877474827997</v>
          </cell>
          <cell r="BV51">
            <v>0.28396877474827997</v>
          </cell>
          <cell r="BW51">
            <v>0.28396877474827997</v>
          </cell>
          <cell r="BX51">
            <v>0.28396877474827997</v>
          </cell>
          <cell r="BY51">
            <v>0.28396877474827997</v>
          </cell>
          <cell r="BZ51">
            <v>0.28396877474827997</v>
          </cell>
          <cell r="CA51">
            <v>0.28396877474827997</v>
          </cell>
          <cell r="CB51">
            <v>0.28396877474827997</v>
          </cell>
          <cell r="CC51">
            <v>0.28396877474827997</v>
          </cell>
          <cell r="CD51">
            <v>0.28396877474827997</v>
          </cell>
          <cell r="CE51">
            <v>0.28396877474827997</v>
          </cell>
          <cell r="CF51">
            <v>0.28396877474827997</v>
          </cell>
          <cell r="CG51">
            <v>0.28396877474827997</v>
          </cell>
          <cell r="CH51">
            <v>0.28396877474827997</v>
          </cell>
          <cell r="CI51">
            <v>0.28396877474827997</v>
          </cell>
          <cell r="CJ51">
            <v>0.28396877474827997</v>
          </cell>
          <cell r="CK51">
            <v>0.28396877474827997</v>
          </cell>
          <cell r="CL51">
            <v>0.28396877474827997</v>
          </cell>
          <cell r="CM51">
            <v>0.28396877474827997</v>
          </cell>
          <cell r="CN51">
            <v>0.28396877474827997</v>
          </cell>
          <cell r="CO51">
            <v>0.28396877474827997</v>
          </cell>
          <cell r="CP51">
            <v>0.28396877474827997</v>
          </cell>
          <cell r="CQ51">
            <v>0.28396877474827997</v>
          </cell>
          <cell r="CR51">
            <v>0.28396877474827997</v>
          </cell>
          <cell r="CS51">
            <v>0.28396877474827997</v>
          </cell>
          <cell r="CT51">
            <v>0.28396877474827997</v>
          </cell>
          <cell r="CU51">
            <v>0.28396877474827997</v>
          </cell>
          <cell r="CV51">
            <v>0.28396877474827997</v>
          </cell>
          <cell r="CW51">
            <v>0.28396877474827997</v>
          </cell>
          <cell r="CX51">
            <v>0.28396877474827997</v>
          </cell>
          <cell r="CY51">
            <v>0.28396877474827997</v>
          </cell>
          <cell r="CZ51">
            <v>0.28396877474827997</v>
          </cell>
          <cell r="DA51">
            <v>0.28396877474827997</v>
          </cell>
          <cell r="DB51">
            <v>0.28396877474827997</v>
          </cell>
          <cell r="DC51">
            <v>0.28396877474827997</v>
          </cell>
          <cell r="DD51">
            <v>0.28396877474827997</v>
          </cell>
          <cell r="DE51">
            <v>0.28396877474827997</v>
          </cell>
          <cell r="DF51">
            <v>0.28396877474827997</v>
          </cell>
          <cell r="DG51">
            <v>0.28396877474827997</v>
          </cell>
          <cell r="DH51">
            <v>0.28396877474827997</v>
          </cell>
          <cell r="DI51">
            <v>0.28396877474827997</v>
          </cell>
          <cell r="DJ51">
            <v>0.28396877474827997</v>
          </cell>
        </row>
        <row r="52">
          <cell r="L52" t="str">
            <v>Estimate 2005 using average of 2000 &amp; 2010 due to odd historical data</v>
          </cell>
          <cell r="M52" t="str">
            <v>tCO2e</v>
          </cell>
          <cell r="N52">
            <v>7.2923353447170006E-2</v>
          </cell>
          <cell r="O52">
            <v>7.2923353447170006E-2</v>
          </cell>
          <cell r="P52">
            <v>7.2923353447170006E-2</v>
          </cell>
          <cell r="Q52">
            <v>7.2923353447170006E-2</v>
          </cell>
          <cell r="R52">
            <v>7.2923353447170006E-2</v>
          </cell>
          <cell r="S52">
            <v>8.3871256391229998E-2</v>
          </cell>
          <cell r="T52">
            <v>8.3871256391229998E-2</v>
          </cell>
          <cell r="U52">
            <v>8.3871256391229998E-2</v>
          </cell>
          <cell r="V52">
            <v>8.3871256391229998E-2</v>
          </cell>
          <cell r="W52">
            <v>8.3871256391229998E-2</v>
          </cell>
          <cell r="X52">
            <v>9.4819159335290004E-2</v>
          </cell>
          <cell r="Y52">
            <v>9.4819159335290004E-2</v>
          </cell>
          <cell r="Z52">
            <v>9.4819159335290004E-2</v>
          </cell>
          <cell r="AA52">
            <v>9.4819159335290004E-2</v>
          </cell>
          <cell r="AB52">
            <v>9.4819159335290004E-2</v>
          </cell>
          <cell r="AC52">
            <v>0.10766961651916999</v>
          </cell>
          <cell r="AD52">
            <v>0.10766961651916999</v>
          </cell>
          <cell r="AE52">
            <v>0.10766961651916999</v>
          </cell>
          <cell r="AF52">
            <v>0.10766961651916999</v>
          </cell>
          <cell r="AG52">
            <v>0.10766961651916999</v>
          </cell>
          <cell r="AH52">
            <v>0.10747822151827</v>
          </cell>
          <cell r="AI52">
            <v>0.10747822151827</v>
          </cell>
          <cell r="AJ52">
            <v>0.10747822151827</v>
          </cell>
          <cell r="AK52">
            <v>0.10747822151827</v>
          </cell>
          <cell r="AL52">
            <v>0.10747822151827</v>
          </cell>
          <cell r="AM52">
            <v>0.10747822151827</v>
          </cell>
          <cell r="AN52">
            <v>0.10747822151827</v>
          </cell>
          <cell r="AO52">
            <v>0.10747822151827</v>
          </cell>
          <cell r="AP52">
            <v>0.10747822151827</v>
          </cell>
          <cell r="AQ52">
            <v>0.10747822151827</v>
          </cell>
          <cell r="AR52">
            <v>0.10747822151827</v>
          </cell>
          <cell r="AS52">
            <v>0.10747822151827</v>
          </cell>
          <cell r="AT52">
            <v>0.10747822151827</v>
          </cell>
          <cell r="AU52">
            <v>0.10747822151827</v>
          </cell>
          <cell r="AV52">
            <v>0.10747822151827</v>
          </cell>
          <cell r="AW52">
            <v>0.10747822151827</v>
          </cell>
          <cell r="AX52">
            <v>0.10747822151827</v>
          </cell>
          <cell r="AY52">
            <v>0.10747822151827</v>
          </cell>
          <cell r="AZ52">
            <v>0.10747822151827</v>
          </cell>
          <cell r="BA52">
            <v>0.10747822151827</v>
          </cell>
          <cell r="BB52">
            <v>0.10747822151827</v>
          </cell>
          <cell r="BC52">
            <v>0.10747822151827</v>
          </cell>
          <cell r="BD52">
            <v>0.10747822151827</v>
          </cell>
          <cell r="BE52">
            <v>0.10747822151827</v>
          </cell>
          <cell r="BF52">
            <v>0.10747822151827</v>
          </cell>
          <cell r="BG52">
            <v>0.10747822151827</v>
          </cell>
          <cell r="BH52">
            <v>0.10747822151827</v>
          </cell>
          <cell r="BI52">
            <v>0.10747822151827</v>
          </cell>
          <cell r="BJ52">
            <v>0.10747822151827</v>
          </cell>
          <cell r="BK52">
            <v>0.10747822151827</v>
          </cell>
          <cell r="BL52">
            <v>0.10747822151827</v>
          </cell>
          <cell r="BM52">
            <v>0.10747822151827</v>
          </cell>
          <cell r="BN52">
            <v>0.10747822151827</v>
          </cell>
          <cell r="BO52">
            <v>0.10747822151827</v>
          </cell>
          <cell r="BP52">
            <v>0.10747822151827</v>
          </cell>
          <cell r="BQ52">
            <v>0.10747822151827</v>
          </cell>
          <cell r="BR52">
            <v>0.10747822151827</v>
          </cell>
          <cell r="BS52">
            <v>0.10747822151827</v>
          </cell>
          <cell r="BT52">
            <v>0.10747822151827</v>
          </cell>
          <cell r="BU52">
            <v>0.10747822151827</v>
          </cell>
          <cell r="BV52">
            <v>0.10747822151827</v>
          </cell>
          <cell r="BW52">
            <v>0.10747822151827</v>
          </cell>
          <cell r="BX52">
            <v>0.10747822151827</v>
          </cell>
          <cell r="BY52">
            <v>0.10747822151827</v>
          </cell>
          <cell r="BZ52">
            <v>0.10747822151827</v>
          </cell>
          <cell r="CA52">
            <v>0.10747822151827</v>
          </cell>
          <cell r="CB52">
            <v>0.10747822151827</v>
          </cell>
          <cell r="CC52">
            <v>0.10747822151827</v>
          </cell>
          <cell r="CD52">
            <v>0.10747822151827</v>
          </cell>
          <cell r="CE52">
            <v>0.10747822151827</v>
          </cell>
          <cell r="CF52">
            <v>0.10747822151827</v>
          </cell>
          <cell r="CG52">
            <v>0.10747822151827</v>
          </cell>
          <cell r="CH52">
            <v>0.10747822151827</v>
          </cell>
          <cell r="CI52">
            <v>0.10747822151827</v>
          </cell>
          <cell r="CJ52">
            <v>0.10747822151827</v>
          </cell>
          <cell r="CK52">
            <v>0.10747822151827</v>
          </cell>
          <cell r="CL52">
            <v>0.10747822151827</v>
          </cell>
          <cell r="CM52">
            <v>0.10747822151827</v>
          </cell>
          <cell r="CN52">
            <v>0.10747822151827</v>
          </cell>
          <cell r="CO52">
            <v>0.10747822151827</v>
          </cell>
          <cell r="CP52">
            <v>0.10747822151827</v>
          </cell>
          <cell r="CQ52">
            <v>0.10747822151827</v>
          </cell>
          <cell r="CR52">
            <v>0.10747822151827</v>
          </cell>
          <cell r="CS52">
            <v>0.10747822151827</v>
          </cell>
          <cell r="CT52">
            <v>0.10747822151827</v>
          </cell>
          <cell r="CU52">
            <v>0.10747822151827</v>
          </cell>
          <cell r="CV52">
            <v>0.10747822151827</v>
          </cell>
          <cell r="CW52">
            <v>0.10747822151827</v>
          </cell>
          <cell r="CX52">
            <v>0.10747822151827</v>
          </cell>
          <cell r="CY52">
            <v>0.10747822151827</v>
          </cell>
          <cell r="CZ52">
            <v>0.10747822151827</v>
          </cell>
          <cell r="DA52">
            <v>0.10747822151827</v>
          </cell>
          <cell r="DB52">
            <v>0.10747822151827</v>
          </cell>
          <cell r="DC52">
            <v>0.10747822151827</v>
          </cell>
          <cell r="DD52">
            <v>0.10747822151827</v>
          </cell>
          <cell r="DE52">
            <v>0.10747822151827</v>
          </cell>
          <cell r="DF52">
            <v>0.10747822151827</v>
          </cell>
          <cell r="DG52">
            <v>0.10747822151827</v>
          </cell>
          <cell r="DH52">
            <v>0.10747822151827</v>
          </cell>
          <cell r="DI52">
            <v>0.10747822151827</v>
          </cell>
          <cell r="DJ52">
            <v>0.10747822151827</v>
          </cell>
        </row>
        <row r="54">
          <cell r="M54" t="str">
            <v>tCO2e</v>
          </cell>
        </row>
        <row r="55">
          <cell r="M55" t="str">
            <v>tCO2e</v>
          </cell>
        </row>
        <row r="56">
          <cell r="L56" t="str">
            <v>Estimate 2005 using average of 2000 &amp; 2010 due to odd historical data</v>
          </cell>
          <cell r="M56" t="str">
            <v>tCO2e</v>
          </cell>
        </row>
        <row r="58">
          <cell r="M58" t="str">
            <v>tCO2e</v>
          </cell>
        </row>
        <row r="59">
          <cell r="M59" t="str">
            <v>tCO2e</v>
          </cell>
        </row>
        <row r="60">
          <cell r="L60" t="str">
            <v>Estimate 2005 using average of 2000 &amp; 2010 due to odd historical data</v>
          </cell>
          <cell r="M60" t="str">
            <v>tCO2e</v>
          </cell>
        </row>
        <row r="62">
          <cell r="M62" t="str">
            <v>tCO2e</v>
          </cell>
        </row>
        <row r="63">
          <cell r="M63" t="str">
            <v>tCO2e</v>
          </cell>
        </row>
        <row r="64">
          <cell r="L64" t="str">
            <v>Estimate 2005 using average of 2000 &amp; 2010 due to odd historical data</v>
          </cell>
          <cell r="M64" t="str">
            <v>tCO2e</v>
          </cell>
        </row>
        <row r="66">
          <cell r="M66" t="str">
            <v>tCO2e</v>
          </cell>
        </row>
        <row r="67">
          <cell r="M67" t="str">
            <v>tCO2e</v>
          </cell>
        </row>
        <row r="68">
          <cell r="L68" t="str">
            <v>Estimate 2005 using average of 2000 &amp; 2010 due to odd historical data</v>
          </cell>
          <cell r="M68" t="str">
            <v>tCO2e</v>
          </cell>
        </row>
        <row r="70">
          <cell r="M70" t="str">
            <v>tCO2e</v>
          </cell>
        </row>
        <row r="71">
          <cell r="M71" t="str">
            <v>tCO2e</v>
          </cell>
        </row>
        <row r="72">
          <cell r="L72" t="str">
            <v>Estimate 2005 using average of 2000 &amp; 2010 due to odd historical data</v>
          </cell>
          <cell r="M72" t="str">
            <v>tCO2e</v>
          </cell>
        </row>
        <row r="74">
          <cell r="M74" t="str">
            <v>tCO2e</v>
          </cell>
        </row>
        <row r="75">
          <cell r="M75" t="str">
            <v>tCO2e</v>
          </cell>
        </row>
        <row r="76">
          <cell r="L76" t="str">
            <v>Estimate 2005 using average of 2000 &amp; 2010 due to odd historical data</v>
          </cell>
          <cell r="M76" t="str">
            <v>tCO2e</v>
          </cell>
        </row>
        <row r="78">
          <cell r="M78" t="str">
            <v>tCO2e</v>
          </cell>
        </row>
        <row r="79">
          <cell r="M79" t="str">
            <v>tCO2e</v>
          </cell>
        </row>
        <row r="80">
          <cell r="L80" t="str">
            <v>Estimate 2005 using average of 2000 &amp; 2010 due to odd historical data</v>
          </cell>
          <cell r="M80" t="str">
            <v>tCO2e</v>
          </cell>
        </row>
        <row r="82">
          <cell r="M82" t="str">
            <v>tCO2e</v>
          </cell>
          <cell r="N82">
            <v>0.53402854006585998</v>
          </cell>
          <cell r="O82">
            <v>0.53402854006585998</v>
          </cell>
          <cell r="P82">
            <v>0.53402854006585998</v>
          </cell>
          <cell r="Q82">
            <v>0.53402854006585998</v>
          </cell>
          <cell r="R82">
            <v>0.53402854006585998</v>
          </cell>
          <cell r="S82">
            <v>0.53663803670423005</v>
          </cell>
          <cell r="T82">
            <v>0.53663803670423005</v>
          </cell>
          <cell r="U82">
            <v>0.53663803670423005</v>
          </cell>
          <cell r="V82">
            <v>0.53663803670423005</v>
          </cell>
          <cell r="W82">
            <v>0.53663803670423005</v>
          </cell>
          <cell r="X82">
            <v>0.56905710491368</v>
          </cell>
          <cell r="Y82">
            <v>0.56905710491368</v>
          </cell>
          <cell r="Z82">
            <v>0.56905710491368</v>
          </cell>
          <cell r="AA82">
            <v>0.56905710491368</v>
          </cell>
          <cell r="AB82">
            <v>0.56905710491368</v>
          </cell>
          <cell r="AC82">
            <v>0.64729299363057002</v>
          </cell>
          <cell r="AD82">
            <v>0.64729299363057002</v>
          </cell>
          <cell r="AE82">
            <v>0.64729299363057002</v>
          </cell>
          <cell r="AF82">
            <v>0.64729299363057002</v>
          </cell>
          <cell r="AG82">
            <v>0.64729299363057002</v>
          </cell>
          <cell r="AH82">
            <v>0.58150113722517005</v>
          </cell>
          <cell r="AI82">
            <v>0.58150113722517005</v>
          </cell>
          <cell r="AJ82">
            <v>0.58150113722517005</v>
          </cell>
          <cell r="AK82">
            <v>0.58150113722517005</v>
          </cell>
          <cell r="AL82">
            <v>0.58150113722517005</v>
          </cell>
          <cell r="AM82">
            <v>0.58150113722517005</v>
          </cell>
          <cell r="AN82">
            <v>0.58150113722517005</v>
          </cell>
          <cell r="AO82">
            <v>0.58150113722517005</v>
          </cell>
          <cell r="AP82">
            <v>0.58150113722517005</v>
          </cell>
          <cell r="AQ82">
            <v>0.58150113722517005</v>
          </cell>
          <cell r="AR82">
            <v>0.58150113722517005</v>
          </cell>
          <cell r="AS82">
            <v>0.58150113722517005</v>
          </cell>
          <cell r="AT82">
            <v>0.58150113722517005</v>
          </cell>
          <cell r="AU82">
            <v>0.58150113722517005</v>
          </cell>
          <cell r="AV82">
            <v>0.58150113722517005</v>
          </cell>
          <cell r="AW82">
            <v>0.58150113722517005</v>
          </cell>
          <cell r="AX82">
            <v>0.58150113722517005</v>
          </cell>
          <cell r="AY82">
            <v>0.58150113722517005</v>
          </cell>
          <cell r="AZ82">
            <v>0.58150113722517005</v>
          </cell>
          <cell r="BA82">
            <v>0.58150113722517005</v>
          </cell>
          <cell r="BB82">
            <v>0.58150113722517005</v>
          </cell>
          <cell r="BC82">
            <v>0.58150113722517005</v>
          </cell>
          <cell r="BD82">
            <v>0.58150113722517005</v>
          </cell>
          <cell r="BE82">
            <v>0.58150113722517005</v>
          </cell>
          <cell r="BF82">
            <v>0.58150113722517005</v>
          </cell>
          <cell r="BG82">
            <v>0.58150113722517005</v>
          </cell>
          <cell r="BH82">
            <v>0.58150113722517005</v>
          </cell>
          <cell r="BI82">
            <v>0.58150113722517005</v>
          </cell>
          <cell r="BJ82">
            <v>0.58150113722517005</v>
          </cell>
          <cell r="BK82">
            <v>0.58150113722517005</v>
          </cell>
          <cell r="BL82">
            <v>0.58150113722517005</v>
          </cell>
          <cell r="BM82">
            <v>0.58150113722517005</v>
          </cell>
          <cell r="BN82">
            <v>0.58150113722517005</v>
          </cell>
          <cell r="BO82">
            <v>0.58150113722517005</v>
          </cell>
          <cell r="BP82">
            <v>0.58150113722517005</v>
          </cell>
          <cell r="BQ82">
            <v>0.58150113722517005</v>
          </cell>
          <cell r="BR82">
            <v>0.58150113722517005</v>
          </cell>
          <cell r="BS82">
            <v>0.58150113722517005</v>
          </cell>
          <cell r="BT82">
            <v>0.58150113722517005</v>
          </cell>
          <cell r="BU82">
            <v>0.58150113722517005</v>
          </cell>
          <cell r="BV82">
            <v>0.58150113722517005</v>
          </cell>
          <cell r="BW82">
            <v>0.58150113722517005</v>
          </cell>
          <cell r="BX82">
            <v>0.58150113722517005</v>
          </cell>
          <cell r="BY82">
            <v>0.58150113722517005</v>
          </cell>
          <cell r="BZ82">
            <v>0.58150113722517005</v>
          </cell>
          <cell r="CA82">
            <v>0.58150113722517005</v>
          </cell>
          <cell r="CB82">
            <v>0.58150113722517005</v>
          </cell>
          <cell r="CC82">
            <v>0.58150113722517005</v>
          </cell>
          <cell r="CD82">
            <v>0.58150113722517005</v>
          </cell>
          <cell r="CE82">
            <v>0.58150113722517005</v>
          </cell>
          <cell r="CF82">
            <v>0.58150113722517005</v>
          </cell>
          <cell r="CG82">
            <v>0.58150113722517005</v>
          </cell>
          <cell r="CH82">
            <v>0.58150113722517005</v>
          </cell>
          <cell r="CI82">
            <v>0.58150113722517005</v>
          </cell>
          <cell r="CJ82">
            <v>0.58150113722517005</v>
          </cell>
          <cell r="CK82">
            <v>0.58150113722517005</v>
          </cell>
          <cell r="CL82">
            <v>0.58150113722517005</v>
          </cell>
          <cell r="CM82">
            <v>0.58150113722517005</v>
          </cell>
          <cell r="CN82">
            <v>0.58150113722517005</v>
          </cell>
          <cell r="CO82">
            <v>0.58150113722517005</v>
          </cell>
          <cell r="CP82">
            <v>0.58150113722517005</v>
          </cell>
          <cell r="CQ82">
            <v>0.58150113722517005</v>
          </cell>
          <cell r="CR82">
            <v>0.58150113722517005</v>
          </cell>
          <cell r="CS82">
            <v>0.58150113722517005</v>
          </cell>
          <cell r="CT82">
            <v>0.58150113722517005</v>
          </cell>
          <cell r="CU82">
            <v>0.58150113722517005</v>
          </cell>
          <cell r="CV82">
            <v>0.58150113722517005</v>
          </cell>
          <cell r="CW82">
            <v>0.58150113722517005</v>
          </cell>
          <cell r="CX82">
            <v>0.58150113722517005</v>
          </cell>
          <cell r="CY82">
            <v>0.58150113722517005</v>
          </cell>
          <cell r="CZ82">
            <v>0.58150113722517005</v>
          </cell>
          <cell r="DA82">
            <v>0.58150113722517005</v>
          </cell>
          <cell r="DB82">
            <v>0.58150113722517005</v>
          </cell>
          <cell r="DC82">
            <v>0.58150113722517005</v>
          </cell>
          <cell r="DD82">
            <v>0.58150113722517005</v>
          </cell>
          <cell r="DE82">
            <v>0.58150113722517005</v>
          </cell>
          <cell r="DF82">
            <v>0.58150113722517005</v>
          </cell>
          <cell r="DG82">
            <v>0.58150113722517005</v>
          </cell>
          <cell r="DH82">
            <v>0.58150113722517005</v>
          </cell>
          <cell r="DI82">
            <v>0.58150113722517005</v>
          </cell>
          <cell r="DJ82">
            <v>0.58150113722517005</v>
          </cell>
        </row>
        <row r="83">
          <cell r="M83" t="str">
            <v>tCO2e</v>
          </cell>
          <cell r="N83">
            <v>0.19045005488474001</v>
          </cell>
          <cell r="O83">
            <v>0.19045005488474001</v>
          </cell>
          <cell r="P83">
            <v>0.19045005488474001</v>
          </cell>
          <cell r="Q83">
            <v>0.19045005488474001</v>
          </cell>
          <cell r="R83">
            <v>0.19045005488474001</v>
          </cell>
          <cell r="S83">
            <v>0.20076726342710999</v>
          </cell>
          <cell r="T83">
            <v>0.20076726342710999</v>
          </cell>
          <cell r="U83">
            <v>0.20076726342710999</v>
          </cell>
          <cell r="V83">
            <v>0.20076726342710999</v>
          </cell>
          <cell r="W83">
            <v>0.20076726342710999</v>
          </cell>
          <cell r="X83">
            <v>0.18127490039840999</v>
          </cell>
          <cell r="Y83">
            <v>0.18127490039840999</v>
          </cell>
          <cell r="Z83">
            <v>0.18127490039840999</v>
          </cell>
          <cell r="AA83">
            <v>0.18127490039840999</v>
          </cell>
          <cell r="AB83">
            <v>0.18127490039840999</v>
          </cell>
          <cell r="AC83">
            <v>0.21098726114649999</v>
          </cell>
          <cell r="AD83">
            <v>0.21098726114649999</v>
          </cell>
          <cell r="AE83">
            <v>0.21098726114649999</v>
          </cell>
          <cell r="AF83">
            <v>0.21098726114649999</v>
          </cell>
          <cell r="AG83">
            <v>0.21098726114649999</v>
          </cell>
          <cell r="AH83">
            <v>0.26838514025776999</v>
          </cell>
          <cell r="AI83">
            <v>0.26838514025776999</v>
          </cell>
          <cell r="AJ83">
            <v>0.26838514025776999</v>
          </cell>
          <cell r="AK83">
            <v>0.26838514025776999</v>
          </cell>
          <cell r="AL83">
            <v>0.26838514025776999</v>
          </cell>
          <cell r="AM83">
            <v>0.26838514025776999</v>
          </cell>
          <cell r="AN83">
            <v>0.26838514025776999</v>
          </cell>
          <cell r="AO83">
            <v>0.26838514025776999</v>
          </cell>
          <cell r="AP83">
            <v>0.26838514025776999</v>
          </cell>
          <cell r="AQ83">
            <v>0.26838514025776999</v>
          </cell>
          <cell r="AR83">
            <v>0.26838514025776999</v>
          </cell>
          <cell r="AS83">
            <v>0.26838514025776999</v>
          </cell>
          <cell r="AT83">
            <v>0.26838514025776999</v>
          </cell>
          <cell r="AU83">
            <v>0.26838514025776999</v>
          </cell>
          <cell r="AV83">
            <v>0.26838514025776999</v>
          </cell>
          <cell r="AW83">
            <v>0.26838514025776999</v>
          </cell>
          <cell r="AX83">
            <v>0.26838514025776999</v>
          </cell>
          <cell r="AY83">
            <v>0.26838514025776999</v>
          </cell>
          <cell r="AZ83">
            <v>0.26838514025776999</v>
          </cell>
          <cell r="BA83">
            <v>0.26838514025776999</v>
          </cell>
          <cell r="BB83">
            <v>0.26838514025776999</v>
          </cell>
          <cell r="BC83">
            <v>0.26838514025776999</v>
          </cell>
          <cell r="BD83">
            <v>0.26838514025776999</v>
          </cell>
          <cell r="BE83">
            <v>0.26838514025776999</v>
          </cell>
          <cell r="BF83">
            <v>0.26838514025776999</v>
          </cell>
          <cell r="BG83">
            <v>0.26838514025776999</v>
          </cell>
          <cell r="BH83">
            <v>0.26838514025776999</v>
          </cell>
          <cell r="BI83">
            <v>0.26838514025776999</v>
          </cell>
          <cell r="BJ83">
            <v>0.26838514025776999</v>
          </cell>
          <cell r="BK83">
            <v>0.26838514025776999</v>
          </cell>
          <cell r="BL83">
            <v>0.26838514025776999</v>
          </cell>
          <cell r="BM83">
            <v>0.26838514025776999</v>
          </cell>
          <cell r="BN83">
            <v>0.26838514025776999</v>
          </cell>
          <cell r="BO83">
            <v>0.26838514025776999</v>
          </cell>
          <cell r="BP83">
            <v>0.26838514025776999</v>
          </cell>
          <cell r="BQ83">
            <v>0.26838514025776999</v>
          </cell>
          <cell r="BR83">
            <v>0.26838514025776999</v>
          </cell>
          <cell r="BS83">
            <v>0.26838514025776999</v>
          </cell>
          <cell r="BT83">
            <v>0.26838514025776999</v>
          </cell>
          <cell r="BU83">
            <v>0.26838514025776999</v>
          </cell>
          <cell r="BV83">
            <v>0.26838514025776999</v>
          </cell>
          <cell r="BW83">
            <v>0.26838514025776999</v>
          </cell>
          <cell r="BX83">
            <v>0.26838514025776999</v>
          </cell>
          <cell r="BY83">
            <v>0.26838514025776999</v>
          </cell>
          <cell r="BZ83">
            <v>0.26838514025776999</v>
          </cell>
          <cell r="CA83">
            <v>0.26838514025776999</v>
          </cell>
          <cell r="CB83">
            <v>0.26838514025776999</v>
          </cell>
          <cell r="CC83">
            <v>0.26838514025776999</v>
          </cell>
          <cell r="CD83">
            <v>0.26838514025776999</v>
          </cell>
          <cell r="CE83">
            <v>0.26838514025776999</v>
          </cell>
          <cell r="CF83">
            <v>0.26838514025776999</v>
          </cell>
          <cell r="CG83">
            <v>0.26838514025776999</v>
          </cell>
          <cell r="CH83">
            <v>0.26838514025776999</v>
          </cell>
          <cell r="CI83">
            <v>0.26838514025776999</v>
          </cell>
          <cell r="CJ83">
            <v>0.26838514025776999</v>
          </cell>
          <cell r="CK83">
            <v>0.26838514025776999</v>
          </cell>
          <cell r="CL83">
            <v>0.26838514025776999</v>
          </cell>
          <cell r="CM83">
            <v>0.26838514025776999</v>
          </cell>
          <cell r="CN83">
            <v>0.26838514025776999</v>
          </cell>
          <cell r="CO83">
            <v>0.26838514025776999</v>
          </cell>
          <cell r="CP83">
            <v>0.26838514025776999</v>
          </cell>
          <cell r="CQ83">
            <v>0.26838514025776999</v>
          </cell>
          <cell r="CR83">
            <v>0.26838514025776999</v>
          </cell>
          <cell r="CS83">
            <v>0.26838514025776999</v>
          </cell>
          <cell r="CT83">
            <v>0.26838514025776999</v>
          </cell>
          <cell r="CU83">
            <v>0.26838514025776999</v>
          </cell>
          <cell r="CV83">
            <v>0.26838514025776999</v>
          </cell>
          <cell r="CW83">
            <v>0.26838514025776999</v>
          </cell>
          <cell r="CX83">
            <v>0.26838514025776999</v>
          </cell>
          <cell r="CY83">
            <v>0.26838514025776999</v>
          </cell>
          <cell r="CZ83">
            <v>0.26838514025776999</v>
          </cell>
          <cell r="DA83">
            <v>0.26838514025776999</v>
          </cell>
          <cell r="DB83">
            <v>0.26838514025776999</v>
          </cell>
          <cell r="DC83">
            <v>0.26838514025776999</v>
          </cell>
          <cell r="DD83">
            <v>0.26838514025776999</v>
          </cell>
          <cell r="DE83">
            <v>0.26838514025776999</v>
          </cell>
          <cell r="DF83">
            <v>0.26838514025776999</v>
          </cell>
          <cell r="DG83">
            <v>0.26838514025776999</v>
          </cell>
          <cell r="DH83">
            <v>0.26838514025776999</v>
          </cell>
          <cell r="DI83">
            <v>0.26838514025776999</v>
          </cell>
          <cell r="DJ83">
            <v>0.26838514025776999</v>
          </cell>
        </row>
        <row r="84">
          <cell r="L84" t="str">
            <v>Estimate 2005 using average of 2000 &amp; 2010 due to odd historical data</v>
          </cell>
          <cell r="M84" t="str">
            <v>tCO2e</v>
          </cell>
          <cell r="N84">
            <v>0.27552140504939998</v>
          </cell>
          <cell r="O84">
            <v>0.27552140504939998</v>
          </cell>
          <cell r="P84">
            <v>0.27552140504939998</v>
          </cell>
          <cell r="Q84">
            <v>0.27552140504939998</v>
          </cell>
          <cell r="R84">
            <v>0.27552140504939998</v>
          </cell>
          <cell r="S84">
            <v>0.26259469986866002</v>
          </cell>
          <cell r="T84">
            <v>0.26259469986866002</v>
          </cell>
          <cell r="U84">
            <v>0.26259469986866002</v>
          </cell>
          <cell r="V84">
            <v>0.26259469986866002</v>
          </cell>
          <cell r="W84">
            <v>0.26259469986866002</v>
          </cell>
          <cell r="X84">
            <v>0.24966799468792</v>
          </cell>
          <cell r="Y84">
            <v>0.24966799468792</v>
          </cell>
          <cell r="Z84">
            <v>0.24966799468792</v>
          </cell>
          <cell r="AA84">
            <v>0.24966799468792</v>
          </cell>
          <cell r="AB84">
            <v>0.24966799468792</v>
          </cell>
          <cell r="AC84">
            <v>0.14171974522292999</v>
          </cell>
          <cell r="AD84">
            <v>0.14171974522292999</v>
          </cell>
          <cell r="AE84">
            <v>0.14171974522292999</v>
          </cell>
          <cell r="AF84">
            <v>0.14171974522292999</v>
          </cell>
          <cell r="AG84">
            <v>0.14171974522292999</v>
          </cell>
          <cell r="AH84">
            <v>0.15011372251706001</v>
          </cell>
          <cell r="AI84">
            <v>0.15011372251706001</v>
          </cell>
          <cell r="AJ84">
            <v>0.15011372251706001</v>
          </cell>
          <cell r="AK84">
            <v>0.15011372251706001</v>
          </cell>
          <cell r="AL84">
            <v>0.15011372251706001</v>
          </cell>
          <cell r="AM84">
            <v>0.15011372251706001</v>
          </cell>
          <cell r="AN84">
            <v>0.15011372251706001</v>
          </cell>
          <cell r="AO84">
            <v>0.15011372251706001</v>
          </cell>
          <cell r="AP84">
            <v>0.15011372251706001</v>
          </cell>
          <cell r="AQ84">
            <v>0.15011372251706001</v>
          </cell>
          <cell r="AR84">
            <v>0.15011372251706001</v>
          </cell>
          <cell r="AS84">
            <v>0.15011372251706001</v>
          </cell>
          <cell r="AT84">
            <v>0.15011372251706001</v>
          </cell>
          <cell r="AU84">
            <v>0.15011372251706001</v>
          </cell>
          <cell r="AV84">
            <v>0.15011372251706001</v>
          </cell>
          <cell r="AW84">
            <v>0.15011372251706001</v>
          </cell>
          <cell r="AX84">
            <v>0.15011372251706001</v>
          </cell>
          <cell r="AY84">
            <v>0.15011372251706001</v>
          </cell>
          <cell r="AZ84">
            <v>0.15011372251706001</v>
          </cell>
          <cell r="BA84">
            <v>0.15011372251706001</v>
          </cell>
          <cell r="BB84">
            <v>0.15011372251706001</v>
          </cell>
          <cell r="BC84">
            <v>0.15011372251706001</v>
          </cell>
          <cell r="BD84">
            <v>0.15011372251706001</v>
          </cell>
          <cell r="BE84">
            <v>0.15011372251706001</v>
          </cell>
          <cell r="BF84">
            <v>0.15011372251706001</v>
          </cell>
          <cell r="BG84">
            <v>0.15011372251706001</v>
          </cell>
          <cell r="BH84">
            <v>0.15011372251706001</v>
          </cell>
          <cell r="BI84">
            <v>0.15011372251706001</v>
          </cell>
          <cell r="BJ84">
            <v>0.15011372251706001</v>
          </cell>
          <cell r="BK84">
            <v>0.15011372251706001</v>
          </cell>
          <cell r="BL84">
            <v>0.15011372251706001</v>
          </cell>
          <cell r="BM84">
            <v>0.15011372251706001</v>
          </cell>
          <cell r="BN84">
            <v>0.15011372251706001</v>
          </cell>
          <cell r="BO84">
            <v>0.15011372251706001</v>
          </cell>
          <cell r="BP84">
            <v>0.15011372251706001</v>
          </cell>
          <cell r="BQ84">
            <v>0.15011372251706001</v>
          </cell>
          <cell r="BR84">
            <v>0.15011372251706001</v>
          </cell>
          <cell r="BS84">
            <v>0.15011372251706001</v>
          </cell>
          <cell r="BT84">
            <v>0.15011372251706001</v>
          </cell>
          <cell r="BU84">
            <v>0.15011372251706001</v>
          </cell>
          <cell r="BV84">
            <v>0.15011372251706001</v>
          </cell>
          <cell r="BW84">
            <v>0.15011372251706001</v>
          </cell>
          <cell r="BX84">
            <v>0.15011372251706001</v>
          </cell>
          <cell r="BY84">
            <v>0.15011372251706001</v>
          </cell>
          <cell r="BZ84">
            <v>0.15011372251706001</v>
          </cell>
          <cell r="CA84">
            <v>0.15011372251706001</v>
          </cell>
          <cell r="CB84">
            <v>0.15011372251706001</v>
          </cell>
          <cell r="CC84">
            <v>0.15011372251706001</v>
          </cell>
          <cell r="CD84">
            <v>0.15011372251706001</v>
          </cell>
          <cell r="CE84">
            <v>0.15011372251706001</v>
          </cell>
          <cell r="CF84">
            <v>0.15011372251706001</v>
          </cell>
          <cell r="CG84">
            <v>0.15011372251706001</v>
          </cell>
          <cell r="CH84">
            <v>0.15011372251706001</v>
          </cell>
          <cell r="CI84">
            <v>0.15011372251706001</v>
          </cell>
          <cell r="CJ84">
            <v>0.15011372251706001</v>
          </cell>
          <cell r="CK84">
            <v>0.15011372251706001</v>
          </cell>
          <cell r="CL84">
            <v>0.15011372251706001</v>
          </cell>
          <cell r="CM84">
            <v>0.15011372251706001</v>
          </cell>
          <cell r="CN84">
            <v>0.15011372251706001</v>
          </cell>
          <cell r="CO84">
            <v>0.15011372251706001</v>
          </cell>
          <cell r="CP84">
            <v>0.15011372251706001</v>
          </cell>
          <cell r="CQ84">
            <v>0.15011372251706001</v>
          </cell>
          <cell r="CR84">
            <v>0.15011372251706001</v>
          </cell>
          <cell r="CS84">
            <v>0.15011372251706001</v>
          </cell>
          <cell r="CT84">
            <v>0.15011372251706001</v>
          </cell>
          <cell r="CU84">
            <v>0.15011372251706001</v>
          </cell>
          <cell r="CV84">
            <v>0.15011372251706001</v>
          </cell>
          <cell r="CW84">
            <v>0.15011372251706001</v>
          </cell>
          <cell r="CX84">
            <v>0.15011372251706001</v>
          </cell>
          <cell r="CY84">
            <v>0.15011372251706001</v>
          </cell>
          <cell r="CZ84">
            <v>0.15011372251706001</v>
          </cell>
          <cell r="DA84">
            <v>0.15011372251706001</v>
          </cell>
          <cell r="DB84">
            <v>0.15011372251706001</v>
          </cell>
          <cell r="DC84">
            <v>0.15011372251706001</v>
          </cell>
          <cell r="DD84">
            <v>0.15011372251706001</v>
          </cell>
          <cell r="DE84">
            <v>0.15011372251706001</v>
          </cell>
          <cell r="DF84">
            <v>0.15011372251706001</v>
          </cell>
          <cell r="DG84">
            <v>0.15011372251706001</v>
          </cell>
          <cell r="DH84">
            <v>0.15011372251706001</v>
          </cell>
          <cell r="DI84">
            <v>0.15011372251706001</v>
          </cell>
          <cell r="DJ84">
            <v>0.15011372251706001</v>
          </cell>
        </row>
        <row r="86">
          <cell r="M86" t="str">
            <v>tCO2e</v>
          </cell>
        </row>
        <row r="87">
          <cell r="M87" t="str">
            <v>tCO2e</v>
          </cell>
        </row>
        <row r="88">
          <cell r="L88" t="str">
            <v>Estimate 2005 using average of 2000 &amp; 2010 due to odd historical data</v>
          </cell>
          <cell r="M88" t="str">
            <v>tCO2e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53"/>
      <definedName name="data_multi" refersTo="='data_multi_row'!$L$3:$DJ$4268"/>
      <definedName name="header" refersTo="='data'!$L$1:$AL$1"/>
      <definedName name="header_multi" refersTo="='data_multi_row'!$L$2:$DJ$2"/>
      <definedName name="index" refersTo="='data'!$AN$4:$AN$4653"/>
      <definedName name="index_multi" refersTo="='data_multi_row'!$DL$3:$DL$4268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Discount rate_retrofit</v>
          </cell>
          <cell r="P1" t="str">
            <v>Heterogeneity</v>
          </cell>
          <cell r="Q1" t="str">
            <v>Available</v>
          </cell>
          <cell r="R1" t="str">
            <v>Unavailable</v>
          </cell>
          <cell r="S1" t="str">
            <v>Lifetime</v>
          </cell>
          <cell r="T1" t="str">
            <v>BCMarket share</v>
          </cell>
          <cell r="U1" t="str">
            <v>ABMarket share</v>
          </cell>
          <cell r="V1" t="str">
            <v>SKMarket share</v>
          </cell>
          <cell r="W1" t="str">
            <v>MBMarket share</v>
          </cell>
          <cell r="X1" t="str">
            <v>ONMarket share</v>
          </cell>
          <cell r="Y1" t="str">
            <v>QCMarket share</v>
          </cell>
          <cell r="Z1" t="str">
            <v>NBMarket share</v>
          </cell>
          <cell r="AA1" t="str">
            <v>NSMarket share</v>
          </cell>
          <cell r="AB1" t="str">
            <v>PEMarket share</v>
          </cell>
          <cell r="AC1" t="str">
            <v>NLMarket share</v>
          </cell>
          <cell r="AD1" t="str">
            <v>YTMarket share</v>
          </cell>
          <cell r="AE1" t="str">
            <v>NTMarket share</v>
          </cell>
          <cell r="AF1" t="str">
            <v>NUMarket share</v>
          </cell>
          <cell r="AG1" t="str">
            <v>ATMarket share</v>
          </cell>
          <cell r="AH1" t="str">
            <v>TRMarket share</v>
          </cell>
          <cell r="AI1" t="str">
            <v>Output</v>
          </cell>
          <cell r="AJ1" t="str">
            <v>FCC</v>
          </cell>
          <cell r="AK1" t="str">
            <v>FOM</v>
          </cell>
          <cell r="AL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N4">
            <v>0.3</v>
          </cell>
          <cell r="O4">
            <v>0.3</v>
          </cell>
          <cell r="P4">
            <v>10</v>
          </cell>
          <cell r="AN4" t="str">
            <v>.Agriculture.Process.Enteric Fermentation and Manure Management</v>
          </cell>
        </row>
        <row r="5">
          <cell r="M5" t="str">
            <v>tCO2e</v>
          </cell>
          <cell r="Q5">
            <v>1990</v>
          </cell>
          <cell r="R5">
            <v>2101</v>
          </cell>
          <cell r="S5">
            <v>15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AG5">
            <v>1</v>
          </cell>
          <cell r="AN5" t="str">
            <v>.Agriculture.Process.Enteric Fermentation and Manure ManagementLivestock</v>
          </cell>
        </row>
        <row r="6">
          <cell r="M6" t="str">
            <v>tCO2e</v>
          </cell>
          <cell r="Q6">
            <v>2035</v>
          </cell>
          <cell r="R6">
            <v>2101</v>
          </cell>
          <cell r="S6">
            <v>15</v>
          </cell>
          <cell r="AK6">
            <v>300</v>
          </cell>
          <cell r="AN6" t="str">
            <v>.Agriculture.Process.Enteric Fermentation and Manure ManagementLivestock + Vaccines + Rumen changes</v>
          </cell>
        </row>
        <row r="7">
          <cell r="AN7" t="str">
            <v/>
          </cell>
        </row>
        <row r="8">
          <cell r="N8">
            <v>0.3</v>
          </cell>
          <cell r="O8">
            <v>0.3</v>
          </cell>
          <cell r="P8">
            <v>10</v>
          </cell>
          <cell r="AN8" t="str">
            <v>.Agriculture.Process.Soils</v>
          </cell>
        </row>
        <row r="9">
          <cell r="M9" t="str">
            <v>tCO2e</v>
          </cell>
          <cell r="Q9">
            <v>1990</v>
          </cell>
          <cell r="R9">
            <v>2101</v>
          </cell>
          <cell r="S9">
            <v>15</v>
          </cell>
          <cell r="T9">
            <v>0.45200000000000001</v>
          </cell>
          <cell r="U9">
            <v>0.45200000000000001</v>
          </cell>
          <cell r="V9">
            <v>0.45200000000000001</v>
          </cell>
          <cell r="W9">
            <v>0.45200000000000001</v>
          </cell>
          <cell r="X9">
            <v>0.45200000000000001</v>
          </cell>
          <cell r="Y9">
            <v>0.45200000000000001</v>
          </cell>
          <cell r="AG9">
            <v>0.45200000000000001</v>
          </cell>
          <cell r="AJ9">
            <v>18.034074024672901</v>
          </cell>
          <cell r="AN9" t="str">
            <v>.Agriculture.Process.SoilsConventional Tillage</v>
          </cell>
        </row>
        <row r="10">
          <cell r="M10" t="str">
            <v>tCO2e</v>
          </cell>
          <cell r="Q10">
            <v>1990</v>
          </cell>
          <cell r="R10">
            <v>2101</v>
          </cell>
          <cell r="S10">
            <v>15</v>
          </cell>
          <cell r="T10">
            <v>0.249</v>
          </cell>
          <cell r="U10">
            <v>0.249</v>
          </cell>
          <cell r="V10">
            <v>0.249</v>
          </cell>
          <cell r="W10">
            <v>0.249</v>
          </cell>
          <cell r="X10">
            <v>0.249</v>
          </cell>
          <cell r="Y10">
            <v>0.249</v>
          </cell>
          <cell r="AG10">
            <v>0.249</v>
          </cell>
          <cell r="AJ10">
            <v>14.264479537943901</v>
          </cell>
          <cell r="AK10">
            <v>18.5654205607477</v>
          </cell>
          <cell r="AN10" t="str">
            <v>.Agriculture.Process.SoilsMinimal Tillage</v>
          </cell>
        </row>
        <row r="11">
          <cell r="M11" t="str">
            <v>tCO2e</v>
          </cell>
          <cell r="Q11">
            <v>1990</v>
          </cell>
          <cell r="R11">
            <v>2101</v>
          </cell>
          <cell r="S11">
            <v>15</v>
          </cell>
          <cell r="T11">
            <v>0.29899999999999999</v>
          </cell>
          <cell r="U11">
            <v>0.29899999999999999</v>
          </cell>
          <cell r="V11">
            <v>0.29899999999999999</v>
          </cell>
          <cell r="W11">
            <v>0.29899999999999999</v>
          </cell>
          <cell r="X11">
            <v>0.29899999999999999</v>
          </cell>
          <cell r="Y11">
            <v>0.29899999999999999</v>
          </cell>
          <cell r="AG11">
            <v>0.29899999999999999</v>
          </cell>
          <cell r="AJ11">
            <v>14.9243067482243</v>
          </cell>
          <cell r="AK11">
            <v>37.130841121495301</v>
          </cell>
          <cell r="AN11" t="str">
            <v>.Agriculture.Process.SoilsZero Tillage</v>
          </cell>
        </row>
        <row r="12">
          <cell r="M12" t="str">
            <v>tCO2e</v>
          </cell>
          <cell r="Q12">
            <v>2015</v>
          </cell>
          <cell r="R12">
            <v>2101</v>
          </cell>
          <cell r="S12">
            <v>10000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AG12">
            <v>0</v>
          </cell>
          <cell r="AJ12">
            <v>307.28971962616799</v>
          </cell>
          <cell r="AN12" t="str">
            <v>.Agriculture.Process.SoilsAgroforestry</v>
          </cell>
        </row>
        <row r="13">
          <cell r="M13" t="str">
            <v>tCO2e</v>
          </cell>
          <cell r="Q13">
            <v>2015</v>
          </cell>
          <cell r="R13">
            <v>2101</v>
          </cell>
          <cell r="S13">
            <v>10000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AG13">
            <v>0</v>
          </cell>
          <cell r="AJ13">
            <v>307.28971962616799</v>
          </cell>
          <cell r="AN13" t="str">
            <v>.Agriculture.Process.SoilsWetland Restoration</v>
          </cell>
        </row>
        <row r="14">
          <cell r="AN14" t="str">
            <v/>
          </cell>
        </row>
        <row r="15">
          <cell r="N15">
            <v>0.3</v>
          </cell>
          <cell r="O15">
            <v>0.3</v>
          </cell>
          <cell r="P15">
            <v>15</v>
          </cell>
          <cell r="AN15" t="str">
            <v>.Agriculture.Tractors</v>
          </cell>
        </row>
        <row r="16">
          <cell r="M16" t="str">
            <v>vkm</v>
          </cell>
          <cell r="Q16">
            <v>1990</v>
          </cell>
          <cell r="R16">
            <v>2101</v>
          </cell>
          <cell r="S16">
            <v>16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Y16">
            <v>1</v>
          </cell>
          <cell r="AG16">
            <v>1</v>
          </cell>
          <cell r="AI16">
            <v>20000</v>
          </cell>
          <cell r="AJ16">
            <v>8962.6168224299108</v>
          </cell>
          <cell r="AN16" t="str">
            <v>.Agriculture.TractorsDiesel Std</v>
          </cell>
        </row>
        <row r="17">
          <cell r="M17" t="str">
            <v>vkm</v>
          </cell>
          <cell r="Q17">
            <v>2015</v>
          </cell>
          <cell r="R17">
            <v>2101</v>
          </cell>
          <cell r="S17">
            <v>16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AG17">
            <v>0</v>
          </cell>
          <cell r="AI17">
            <v>20000</v>
          </cell>
          <cell r="AJ17">
            <v>9218.69158878505</v>
          </cell>
          <cell r="AN17" t="str">
            <v>.Agriculture.TractorsDiesel Medium Efficiency</v>
          </cell>
        </row>
        <row r="18">
          <cell r="M18" t="str">
            <v>vkm</v>
          </cell>
          <cell r="Q18">
            <v>2015</v>
          </cell>
          <cell r="R18">
            <v>2101</v>
          </cell>
          <cell r="S18">
            <v>16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AG18">
            <v>0</v>
          </cell>
          <cell r="AI18">
            <v>20000</v>
          </cell>
          <cell r="AJ18">
            <v>192615.84882803701</v>
          </cell>
          <cell r="AN18" t="str">
            <v>.Agriculture.TractorsHydrogen</v>
          </cell>
        </row>
        <row r="19">
          <cell r="AN19" t="str">
            <v/>
          </cell>
        </row>
        <row r="20">
          <cell r="N20">
            <v>0.4</v>
          </cell>
          <cell r="P20">
            <v>10</v>
          </cell>
          <cell r="AN20" t="str">
            <v>.Agriculture.Heat</v>
          </cell>
        </row>
        <row r="21">
          <cell r="M21" t="str">
            <v>GJ</v>
          </cell>
          <cell r="Q21">
            <v>1990</v>
          </cell>
          <cell r="R21">
            <v>2101</v>
          </cell>
          <cell r="S21">
            <v>20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AG21">
            <v>1</v>
          </cell>
          <cell r="AI21">
            <v>691272.4</v>
          </cell>
          <cell r="AJ21">
            <v>17979022.343183398</v>
          </cell>
          <cell r="AK21">
            <v>719160.89372733701</v>
          </cell>
          <cell r="AN21" t="str">
            <v>.Agriculture.HeatStd fueled by NG</v>
          </cell>
        </row>
        <row r="22">
          <cell r="M22" t="str">
            <v>GJ</v>
          </cell>
          <cell r="Q22">
            <v>1990</v>
          </cell>
          <cell r="R22">
            <v>2101</v>
          </cell>
          <cell r="S22">
            <v>20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AG22">
            <v>0</v>
          </cell>
          <cell r="AI22">
            <v>691272.4</v>
          </cell>
          <cell r="AJ22">
            <v>18877973.460342601</v>
          </cell>
          <cell r="AK22">
            <v>755118.93841370498</v>
          </cell>
          <cell r="AN22" t="str">
            <v>.Agriculture.HeatEff fueled by NG</v>
          </cell>
        </row>
        <row r="23">
          <cell r="M23" t="str">
            <v>GJ</v>
          </cell>
          <cell r="Q23">
            <v>1990</v>
          </cell>
          <cell r="R23">
            <v>2101</v>
          </cell>
          <cell r="S23">
            <v>20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AG23">
            <v>0</v>
          </cell>
          <cell r="AI23">
            <v>691272.4</v>
          </cell>
          <cell r="AJ23">
            <v>16181120.108865101</v>
          </cell>
          <cell r="AK23">
            <v>647244.80435460398</v>
          </cell>
          <cell r="AN23" t="str">
            <v>.Agriculture.HeatStd fueled by electricity</v>
          </cell>
        </row>
        <row r="24">
          <cell r="M24" t="str">
            <v>GJ</v>
          </cell>
          <cell r="Q24">
            <v>1990</v>
          </cell>
          <cell r="R24">
            <v>2101</v>
          </cell>
          <cell r="S24">
            <v>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AG24">
            <v>0</v>
          </cell>
          <cell r="AI24">
            <v>691272.4</v>
          </cell>
          <cell r="AJ24">
            <v>16990176.114308301</v>
          </cell>
          <cell r="AK24">
            <v>679607.04457233404</v>
          </cell>
          <cell r="AN24" t="str">
            <v>.Agriculture.HeatEff fueled by electricity</v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  <row r="4269">
          <cell r="AN4269" t="str">
            <v/>
          </cell>
        </row>
        <row r="4270">
          <cell r="AN4270" t="str">
            <v/>
          </cell>
        </row>
        <row r="4271">
          <cell r="AN4271" t="str">
            <v/>
          </cell>
        </row>
        <row r="4272">
          <cell r="AN4272" t="str">
            <v/>
          </cell>
        </row>
        <row r="4273">
          <cell r="AN4273" t="str">
            <v/>
          </cell>
        </row>
        <row r="4274">
          <cell r="AN4274" t="str">
            <v/>
          </cell>
        </row>
        <row r="4275">
          <cell r="AN4275" t="str">
            <v/>
          </cell>
        </row>
        <row r="4276">
          <cell r="AN4276" t="str">
            <v/>
          </cell>
        </row>
        <row r="4277">
          <cell r="AN4277" t="str">
            <v/>
          </cell>
        </row>
        <row r="4278">
          <cell r="AN4278" t="str">
            <v/>
          </cell>
        </row>
        <row r="4279">
          <cell r="AN4279" t="str">
            <v/>
          </cell>
        </row>
        <row r="4280">
          <cell r="AN4280" t="str">
            <v/>
          </cell>
        </row>
        <row r="4281">
          <cell r="AN4281" t="str">
            <v/>
          </cell>
        </row>
        <row r="4282">
          <cell r="AN4282" t="str">
            <v/>
          </cell>
        </row>
        <row r="4283">
          <cell r="AN4283" t="str">
            <v/>
          </cell>
        </row>
        <row r="4284">
          <cell r="AN4284" t="str">
            <v/>
          </cell>
        </row>
        <row r="4285">
          <cell r="AN4285" t="str">
            <v/>
          </cell>
        </row>
        <row r="4286">
          <cell r="AN4286" t="str">
            <v/>
          </cell>
        </row>
        <row r="4287">
          <cell r="AN4287" t="str">
            <v/>
          </cell>
        </row>
        <row r="4288">
          <cell r="AN4288" t="str">
            <v/>
          </cell>
        </row>
        <row r="4289">
          <cell r="AN4289" t="str">
            <v/>
          </cell>
        </row>
        <row r="4290">
          <cell r="AN4290" t="str">
            <v/>
          </cell>
        </row>
        <row r="4291">
          <cell r="AN4291" t="str">
            <v/>
          </cell>
        </row>
        <row r="4292">
          <cell r="AN4292" t="str">
            <v/>
          </cell>
        </row>
        <row r="4293">
          <cell r="AN4293" t="str">
            <v/>
          </cell>
        </row>
        <row r="4294">
          <cell r="AN4294" t="str">
            <v/>
          </cell>
        </row>
        <row r="4295">
          <cell r="AN4295" t="str">
            <v/>
          </cell>
        </row>
        <row r="4296">
          <cell r="AN4296" t="str">
            <v/>
          </cell>
        </row>
        <row r="4297">
          <cell r="AN4297" t="str">
            <v/>
          </cell>
        </row>
        <row r="4298">
          <cell r="AN4298" t="str">
            <v/>
          </cell>
        </row>
        <row r="4299">
          <cell r="AN4299" t="str">
            <v/>
          </cell>
        </row>
        <row r="4300">
          <cell r="AN4300" t="str">
            <v/>
          </cell>
        </row>
        <row r="4301">
          <cell r="AN4301" t="str">
            <v/>
          </cell>
        </row>
        <row r="4302">
          <cell r="AN4302" t="str">
            <v/>
          </cell>
        </row>
        <row r="4303">
          <cell r="AN4303" t="str">
            <v/>
          </cell>
        </row>
        <row r="4304">
          <cell r="AN4304" t="str">
            <v/>
          </cell>
        </row>
        <row r="4305">
          <cell r="AN4305" t="str">
            <v/>
          </cell>
        </row>
        <row r="4306">
          <cell r="AN4306" t="str">
            <v/>
          </cell>
        </row>
        <row r="4307">
          <cell r="AN4307" t="str">
            <v/>
          </cell>
        </row>
        <row r="4308">
          <cell r="AN4308" t="str">
            <v/>
          </cell>
        </row>
        <row r="4309">
          <cell r="AN4309" t="str">
            <v/>
          </cell>
        </row>
        <row r="4310">
          <cell r="AN4310" t="str">
            <v/>
          </cell>
        </row>
        <row r="4311">
          <cell r="AN4311" t="str">
            <v/>
          </cell>
        </row>
        <row r="4312">
          <cell r="AN4312" t="str">
            <v/>
          </cell>
        </row>
        <row r="4313">
          <cell r="AN4313" t="str">
            <v/>
          </cell>
        </row>
        <row r="4314">
          <cell r="AN4314" t="str">
            <v/>
          </cell>
        </row>
        <row r="4315">
          <cell r="AN4315" t="str">
            <v/>
          </cell>
        </row>
        <row r="4316">
          <cell r="AN4316" t="str">
            <v/>
          </cell>
        </row>
        <row r="4317">
          <cell r="AN4317" t="str">
            <v/>
          </cell>
        </row>
        <row r="4318">
          <cell r="AN4318" t="str">
            <v/>
          </cell>
        </row>
        <row r="4319">
          <cell r="AN4319" t="str">
            <v/>
          </cell>
        </row>
        <row r="4320">
          <cell r="AN4320" t="str">
            <v/>
          </cell>
        </row>
        <row r="4321">
          <cell r="AN4321" t="str">
            <v/>
          </cell>
        </row>
        <row r="4322">
          <cell r="AN4322" t="str">
            <v/>
          </cell>
        </row>
        <row r="4323">
          <cell r="AN4323" t="str">
            <v/>
          </cell>
        </row>
        <row r="4324">
          <cell r="AN4324" t="str">
            <v/>
          </cell>
        </row>
        <row r="4325">
          <cell r="AN4325" t="str">
            <v/>
          </cell>
        </row>
        <row r="4326">
          <cell r="AN4326" t="str">
            <v/>
          </cell>
        </row>
        <row r="4327">
          <cell r="AN4327" t="str">
            <v/>
          </cell>
        </row>
        <row r="4328">
          <cell r="AN4328" t="str">
            <v/>
          </cell>
        </row>
        <row r="4329">
          <cell r="AN4329" t="str">
            <v/>
          </cell>
        </row>
        <row r="4330">
          <cell r="AN4330" t="str">
            <v/>
          </cell>
        </row>
        <row r="4331">
          <cell r="AN4331" t="str">
            <v/>
          </cell>
        </row>
        <row r="4332">
          <cell r="AN4332" t="str">
            <v/>
          </cell>
        </row>
        <row r="4333">
          <cell r="AN4333" t="str">
            <v/>
          </cell>
        </row>
        <row r="4334">
          <cell r="AN4334" t="str">
            <v/>
          </cell>
        </row>
        <row r="4335">
          <cell r="AN4335" t="str">
            <v/>
          </cell>
        </row>
        <row r="4336">
          <cell r="AN4336" t="str">
            <v/>
          </cell>
        </row>
        <row r="4337">
          <cell r="AN4337" t="str">
            <v/>
          </cell>
        </row>
        <row r="4338">
          <cell r="AN4338" t="str">
            <v/>
          </cell>
        </row>
        <row r="4339">
          <cell r="AN4339" t="str">
            <v/>
          </cell>
        </row>
        <row r="4340">
          <cell r="AN4340" t="str">
            <v/>
          </cell>
        </row>
        <row r="4341">
          <cell r="AN4341" t="str">
            <v/>
          </cell>
        </row>
        <row r="4342">
          <cell r="AN4342" t="str">
            <v/>
          </cell>
        </row>
        <row r="4343">
          <cell r="AN4343" t="str">
            <v/>
          </cell>
        </row>
        <row r="4344">
          <cell r="AN4344" t="str">
            <v/>
          </cell>
        </row>
        <row r="4345">
          <cell r="AN4345" t="str">
            <v/>
          </cell>
        </row>
        <row r="4346">
          <cell r="AN4346" t="str">
            <v/>
          </cell>
        </row>
        <row r="4347">
          <cell r="AN4347" t="str">
            <v/>
          </cell>
        </row>
        <row r="4348">
          <cell r="AN4348" t="str">
            <v/>
          </cell>
        </row>
        <row r="4349">
          <cell r="AN4349" t="str">
            <v/>
          </cell>
        </row>
        <row r="4350">
          <cell r="AN4350" t="str">
            <v/>
          </cell>
        </row>
        <row r="4351">
          <cell r="AN4351" t="str">
            <v/>
          </cell>
        </row>
        <row r="4352">
          <cell r="AN4352" t="str">
            <v/>
          </cell>
        </row>
        <row r="4353">
          <cell r="AN4353" t="str">
            <v/>
          </cell>
        </row>
        <row r="4354">
          <cell r="AN4354" t="str">
            <v/>
          </cell>
        </row>
        <row r="4355">
          <cell r="AN4355" t="str">
            <v/>
          </cell>
        </row>
        <row r="4356">
          <cell r="AN4356" t="str">
            <v/>
          </cell>
        </row>
        <row r="4357">
          <cell r="AN4357" t="str">
            <v/>
          </cell>
        </row>
        <row r="4358">
          <cell r="AN4358" t="str">
            <v/>
          </cell>
        </row>
        <row r="4359">
          <cell r="AN4359" t="str">
            <v/>
          </cell>
        </row>
        <row r="4360">
          <cell r="AN4360" t="str">
            <v/>
          </cell>
        </row>
        <row r="4361">
          <cell r="AN4361" t="str">
            <v/>
          </cell>
        </row>
        <row r="4362">
          <cell r="AN4362" t="str">
            <v/>
          </cell>
        </row>
        <row r="4363">
          <cell r="AN4363" t="str">
            <v/>
          </cell>
        </row>
        <row r="4364">
          <cell r="AN4364" t="str">
            <v/>
          </cell>
        </row>
        <row r="4365">
          <cell r="AN4365" t="str">
            <v/>
          </cell>
        </row>
        <row r="4366">
          <cell r="AN4366" t="str">
            <v/>
          </cell>
        </row>
        <row r="4367">
          <cell r="AN4367" t="str">
            <v/>
          </cell>
        </row>
        <row r="4368">
          <cell r="AN4368" t="str">
            <v/>
          </cell>
        </row>
        <row r="4369">
          <cell r="AN4369" t="str">
            <v/>
          </cell>
        </row>
        <row r="4370">
          <cell r="AN4370" t="str">
            <v/>
          </cell>
        </row>
        <row r="4371">
          <cell r="AN4371" t="str">
            <v/>
          </cell>
        </row>
        <row r="4372">
          <cell r="AN4372" t="str">
            <v/>
          </cell>
        </row>
        <row r="4373">
          <cell r="AN4373" t="str">
            <v/>
          </cell>
        </row>
        <row r="4374">
          <cell r="AN4374" t="str">
            <v/>
          </cell>
        </row>
        <row r="4375">
          <cell r="AN4375" t="str">
            <v/>
          </cell>
        </row>
        <row r="4376">
          <cell r="AN4376" t="str">
            <v/>
          </cell>
        </row>
        <row r="4377">
          <cell r="AN4377" t="str">
            <v/>
          </cell>
        </row>
        <row r="4378">
          <cell r="AN4378" t="str">
            <v/>
          </cell>
        </row>
        <row r="4379">
          <cell r="AN4379" t="str">
            <v/>
          </cell>
        </row>
        <row r="4380">
          <cell r="AN4380" t="str">
            <v/>
          </cell>
        </row>
        <row r="4381">
          <cell r="AN4381" t="str">
            <v/>
          </cell>
        </row>
        <row r="4382">
          <cell r="AN4382" t="str">
            <v/>
          </cell>
        </row>
        <row r="4383">
          <cell r="AN4383" t="str">
            <v/>
          </cell>
        </row>
        <row r="4384">
          <cell r="AN4384" t="str">
            <v/>
          </cell>
        </row>
        <row r="4385">
          <cell r="AN4385" t="str">
            <v/>
          </cell>
        </row>
        <row r="4386">
          <cell r="AN4386" t="str">
            <v/>
          </cell>
        </row>
        <row r="4387">
          <cell r="AN4387" t="str">
            <v/>
          </cell>
        </row>
        <row r="4388">
          <cell r="AN4388" t="str">
            <v/>
          </cell>
        </row>
        <row r="4389">
          <cell r="AN4389" t="str">
            <v/>
          </cell>
        </row>
        <row r="4390">
          <cell r="AN4390" t="str">
            <v/>
          </cell>
        </row>
        <row r="4391">
          <cell r="AN4391" t="str">
            <v/>
          </cell>
        </row>
        <row r="4392">
          <cell r="AN4392" t="str">
            <v/>
          </cell>
        </row>
        <row r="4393">
          <cell r="AN4393" t="str">
            <v/>
          </cell>
        </row>
        <row r="4394">
          <cell r="AN4394" t="str">
            <v/>
          </cell>
        </row>
        <row r="4395">
          <cell r="AN4395" t="str">
            <v/>
          </cell>
        </row>
        <row r="4396">
          <cell r="AN4396" t="str">
            <v/>
          </cell>
        </row>
        <row r="4397">
          <cell r="AN4397" t="str">
            <v/>
          </cell>
        </row>
        <row r="4398">
          <cell r="AN4398" t="str">
            <v/>
          </cell>
        </row>
        <row r="4399">
          <cell r="AN4399" t="str">
            <v/>
          </cell>
        </row>
        <row r="4400">
          <cell r="AN4400" t="str">
            <v/>
          </cell>
        </row>
        <row r="4401">
          <cell r="AN4401" t="str">
            <v/>
          </cell>
        </row>
        <row r="4402">
          <cell r="AN4402" t="str">
            <v/>
          </cell>
        </row>
        <row r="4403">
          <cell r="AN4403" t="str">
            <v/>
          </cell>
        </row>
        <row r="4404">
          <cell r="AN4404" t="str">
            <v/>
          </cell>
        </row>
        <row r="4405">
          <cell r="AN4405" t="str">
            <v/>
          </cell>
        </row>
        <row r="4406">
          <cell r="AN4406" t="str">
            <v/>
          </cell>
        </row>
        <row r="4407">
          <cell r="AN4407" t="str">
            <v/>
          </cell>
        </row>
        <row r="4408">
          <cell r="AN4408" t="str">
            <v/>
          </cell>
        </row>
        <row r="4409">
          <cell r="AN4409" t="str">
            <v/>
          </cell>
        </row>
        <row r="4410">
          <cell r="AN4410" t="str">
            <v/>
          </cell>
        </row>
        <row r="4411">
          <cell r="AN4411" t="str">
            <v/>
          </cell>
        </row>
        <row r="4412">
          <cell r="AN4412" t="str">
            <v/>
          </cell>
        </row>
        <row r="4413">
          <cell r="AN4413" t="str">
            <v/>
          </cell>
        </row>
        <row r="4414">
          <cell r="AN4414" t="str">
            <v/>
          </cell>
        </row>
        <row r="4415">
          <cell r="AN4415" t="str">
            <v/>
          </cell>
        </row>
        <row r="4416">
          <cell r="AN4416" t="str">
            <v/>
          </cell>
        </row>
        <row r="4417">
          <cell r="AN4417" t="str">
            <v/>
          </cell>
        </row>
        <row r="4418">
          <cell r="AN4418" t="str">
            <v/>
          </cell>
        </row>
        <row r="4419">
          <cell r="AN4419" t="str">
            <v/>
          </cell>
        </row>
        <row r="4420">
          <cell r="AN4420" t="str">
            <v/>
          </cell>
        </row>
        <row r="4421">
          <cell r="AN4421" t="str">
            <v/>
          </cell>
        </row>
        <row r="4422">
          <cell r="AN4422" t="str">
            <v/>
          </cell>
        </row>
        <row r="4423">
          <cell r="AN4423" t="str">
            <v/>
          </cell>
        </row>
        <row r="4424">
          <cell r="AN4424" t="str">
            <v/>
          </cell>
        </row>
        <row r="4425">
          <cell r="AN4425" t="str">
            <v/>
          </cell>
        </row>
        <row r="4426">
          <cell r="AN4426" t="str">
            <v/>
          </cell>
        </row>
        <row r="4427">
          <cell r="AN4427" t="str">
            <v/>
          </cell>
        </row>
        <row r="4428">
          <cell r="AN4428" t="str">
            <v/>
          </cell>
        </row>
        <row r="4429">
          <cell r="AN4429" t="str">
            <v/>
          </cell>
        </row>
        <row r="4430">
          <cell r="AN4430" t="str">
            <v/>
          </cell>
        </row>
        <row r="4431">
          <cell r="AN4431" t="str">
            <v/>
          </cell>
        </row>
        <row r="4432">
          <cell r="AN4432" t="str">
            <v/>
          </cell>
        </row>
        <row r="4433">
          <cell r="AN4433" t="str">
            <v/>
          </cell>
        </row>
        <row r="4434">
          <cell r="AN4434" t="str">
            <v/>
          </cell>
        </row>
        <row r="4435">
          <cell r="AN4435" t="str">
            <v/>
          </cell>
        </row>
        <row r="4436">
          <cell r="AN4436" t="str">
            <v/>
          </cell>
        </row>
        <row r="4437">
          <cell r="AN4437" t="str">
            <v/>
          </cell>
        </row>
        <row r="4438">
          <cell r="AN4438" t="str">
            <v/>
          </cell>
        </row>
        <row r="4439">
          <cell r="AN4439" t="str">
            <v/>
          </cell>
        </row>
        <row r="4440">
          <cell r="AN4440" t="str">
            <v/>
          </cell>
        </row>
        <row r="4441">
          <cell r="AN4441" t="str">
            <v/>
          </cell>
        </row>
        <row r="4442">
          <cell r="AN4442" t="str">
            <v/>
          </cell>
        </row>
        <row r="4443">
          <cell r="AN4443" t="str">
            <v/>
          </cell>
        </row>
        <row r="4444">
          <cell r="AN4444" t="str">
            <v/>
          </cell>
        </row>
        <row r="4445">
          <cell r="AN4445" t="str">
            <v/>
          </cell>
        </row>
        <row r="4446">
          <cell r="AN4446" t="str">
            <v/>
          </cell>
        </row>
        <row r="4447">
          <cell r="AN4447" t="str">
            <v/>
          </cell>
        </row>
        <row r="4448">
          <cell r="AN4448" t="str">
            <v/>
          </cell>
        </row>
        <row r="4449">
          <cell r="AN4449" t="str">
            <v/>
          </cell>
        </row>
        <row r="4450">
          <cell r="AN4450" t="str">
            <v/>
          </cell>
        </row>
        <row r="4451">
          <cell r="AN4451" t="str">
            <v/>
          </cell>
        </row>
        <row r="4452">
          <cell r="AN4452" t="str">
            <v/>
          </cell>
        </row>
        <row r="4453">
          <cell r="AN4453" t="str">
            <v/>
          </cell>
        </row>
        <row r="4454">
          <cell r="AN4454" t="str">
            <v/>
          </cell>
        </row>
        <row r="4455">
          <cell r="AN4455" t="str">
            <v/>
          </cell>
        </row>
        <row r="4456">
          <cell r="AN4456" t="str">
            <v/>
          </cell>
        </row>
        <row r="4457">
          <cell r="AN4457" t="str">
            <v/>
          </cell>
        </row>
        <row r="4458">
          <cell r="AN4458" t="str">
            <v/>
          </cell>
        </row>
        <row r="4459">
          <cell r="AN4459" t="str">
            <v/>
          </cell>
        </row>
        <row r="4460">
          <cell r="AN4460" t="str">
            <v/>
          </cell>
        </row>
        <row r="4461">
          <cell r="AN4461" t="str">
            <v/>
          </cell>
        </row>
        <row r="4462">
          <cell r="AN4462" t="str">
            <v/>
          </cell>
        </row>
        <row r="4463">
          <cell r="AN4463" t="str">
            <v/>
          </cell>
        </row>
        <row r="4464">
          <cell r="AN4464" t="str">
            <v/>
          </cell>
        </row>
        <row r="4465">
          <cell r="AN4465" t="str">
            <v/>
          </cell>
        </row>
        <row r="4466">
          <cell r="AN4466" t="str">
            <v/>
          </cell>
        </row>
        <row r="4467">
          <cell r="AN4467" t="str">
            <v/>
          </cell>
        </row>
        <row r="4468">
          <cell r="AN4468" t="str">
            <v/>
          </cell>
        </row>
        <row r="4469">
          <cell r="AN4469" t="str">
            <v/>
          </cell>
        </row>
        <row r="4470">
          <cell r="AN4470" t="str">
            <v/>
          </cell>
        </row>
        <row r="4471">
          <cell r="AN4471" t="str">
            <v/>
          </cell>
        </row>
        <row r="4472">
          <cell r="AN4472" t="str">
            <v/>
          </cell>
        </row>
        <row r="4473">
          <cell r="AN4473" t="str">
            <v/>
          </cell>
        </row>
        <row r="4474">
          <cell r="AN4474" t="str">
            <v/>
          </cell>
        </row>
        <row r="4475">
          <cell r="AN4475" t="str">
            <v/>
          </cell>
        </row>
        <row r="4476">
          <cell r="AN4476" t="str">
            <v/>
          </cell>
        </row>
        <row r="4477">
          <cell r="AN4477" t="str">
            <v/>
          </cell>
        </row>
        <row r="4478">
          <cell r="AN4478" t="str">
            <v/>
          </cell>
        </row>
        <row r="4479">
          <cell r="AN4479" t="str">
            <v/>
          </cell>
        </row>
        <row r="4480">
          <cell r="AN4480" t="str">
            <v/>
          </cell>
        </row>
        <row r="4481">
          <cell r="AN4481" t="str">
            <v/>
          </cell>
        </row>
        <row r="4482">
          <cell r="AN4482" t="str">
            <v/>
          </cell>
        </row>
        <row r="4483">
          <cell r="AN4483" t="str">
            <v/>
          </cell>
        </row>
        <row r="4484">
          <cell r="AN4484" t="str">
            <v/>
          </cell>
        </row>
        <row r="4485">
          <cell r="AN4485" t="str">
            <v/>
          </cell>
        </row>
        <row r="4486">
          <cell r="AN4486" t="str">
            <v/>
          </cell>
        </row>
        <row r="4487">
          <cell r="AN4487" t="str">
            <v/>
          </cell>
        </row>
        <row r="4488">
          <cell r="AN4488" t="str">
            <v/>
          </cell>
        </row>
        <row r="4489">
          <cell r="AN4489" t="str">
            <v/>
          </cell>
        </row>
        <row r="4490">
          <cell r="AN4490" t="str">
            <v/>
          </cell>
        </row>
        <row r="4491">
          <cell r="AN4491" t="str">
            <v/>
          </cell>
        </row>
        <row r="4492">
          <cell r="AN4492" t="str">
            <v/>
          </cell>
        </row>
        <row r="4493">
          <cell r="AN4493" t="str">
            <v/>
          </cell>
        </row>
        <row r="4494">
          <cell r="AN4494" t="str">
            <v/>
          </cell>
        </row>
        <row r="4495">
          <cell r="AN4495" t="str">
            <v/>
          </cell>
        </row>
        <row r="4496">
          <cell r="AN4496" t="str">
            <v/>
          </cell>
        </row>
        <row r="4497">
          <cell r="AN4497" t="str">
            <v/>
          </cell>
        </row>
        <row r="4498">
          <cell r="AN4498" t="str">
            <v/>
          </cell>
        </row>
        <row r="4499">
          <cell r="AN4499" t="str">
            <v/>
          </cell>
        </row>
        <row r="4500">
          <cell r="AN4500" t="str">
            <v/>
          </cell>
        </row>
        <row r="4501">
          <cell r="AN4501" t="str">
            <v/>
          </cell>
        </row>
        <row r="4502">
          <cell r="AN4502" t="str">
            <v/>
          </cell>
        </row>
        <row r="4503">
          <cell r="AN4503" t="str">
            <v/>
          </cell>
        </row>
        <row r="4504">
          <cell r="AN4504" t="str">
            <v/>
          </cell>
        </row>
        <row r="4505">
          <cell r="AN4505" t="str">
            <v/>
          </cell>
        </row>
        <row r="4506">
          <cell r="AN4506" t="str">
            <v/>
          </cell>
        </row>
        <row r="4507">
          <cell r="AN4507" t="str">
            <v/>
          </cell>
        </row>
        <row r="4508">
          <cell r="AN4508" t="str">
            <v/>
          </cell>
        </row>
        <row r="4509">
          <cell r="AN4509" t="str">
            <v/>
          </cell>
        </row>
        <row r="4510">
          <cell r="AN4510" t="str">
            <v/>
          </cell>
        </row>
        <row r="4511">
          <cell r="AN4511" t="str">
            <v/>
          </cell>
        </row>
        <row r="4512">
          <cell r="AN4512" t="str">
            <v/>
          </cell>
        </row>
        <row r="4513">
          <cell r="AN4513" t="str">
            <v/>
          </cell>
        </row>
        <row r="4514">
          <cell r="AN4514" t="str">
            <v/>
          </cell>
        </row>
        <row r="4515">
          <cell r="AN4515" t="str">
            <v/>
          </cell>
        </row>
        <row r="4516">
          <cell r="AN4516" t="str">
            <v/>
          </cell>
        </row>
        <row r="4517">
          <cell r="AN4517" t="str">
            <v/>
          </cell>
        </row>
        <row r="4518">
          <cell r="AN4518" t="str">
            <v/>
          </cell>
        </row>
        <row r="4519">
          <cell r="AN4519" t="str">
            <v/>
          </cell>
        </row>
        <row r="4520">
          <cell r="AN4520" t="str">
            <v/>
          </cell>
        </row>
        <row r="4521">
          <cell r="AN4521" t="str">
            <v/>
          </cell>
        </row>
        <row r="4522">
          <cell r="AN4522" t="str">
            <v/>
          </cell>
        </row>
        <row r="4523">
          <cell r="AN4523" t="str">
            <v/>
          </cell>
        </row>
        <row r="4524">
          <cell r="AN4524" t="str">
            <v/>
          </cell>
        </row>
        <row r="4525">
          <cell r="AN4525" t="str">
            <v/>
          </cell>
        </row>
        <row r="4526">
          <cell r="AN4526" t="str">
            <v/>
          </cell>
        </row>
        <row r="4527">
          <cell r="AN4527" t="str">
            <v/>
          </cell>
        </row>
        <row r="4528">
          <cell r="AN4528" t="str">
            <v/>
          </cell>
        </row>
        <row r="4529">
          <cell r="AN4529" t="str">
            <v/>
          </cell>
        </row>
        <row r="4530">
          <cell r="AN4530" t="str">
            <v/>
          </cell>
        </row>
        <row r="4531">
          <cell r="AN4531" t="str">
            <v/>
          </cell>
        </row>
        <row r="4532">
          <cell r="AN4532" t="str">
            <v/>
          </cell>
        </row>
        <row r="4533">
          <cell r="AN4533" t="str">
            <v/>
          </cell>
        </row>
        <row r="4534">
          <cell r="AN4534" t="str">
            <v/>
          </cell>
        </row>
        <row r="4535">
          <cell r="AN4535" t="str">
            <v/>
          </cell>
        </row>
        <row r="4536">
          <cell r="AN4536" t="str">
            <v/>
          </cell>
        </row>
        <row r="4537">
          <cell r="AN4537" t="str">
            <v/>
          </cell>
        </row>
        <row r="4538">
          <cell r="AN4538" t="str">
            <v/>
          </cell>
        </row>
        <row r="4539">
          <cell r="AN4539" t="str">
            <v/>
          </cell>
        </row>
        <row r="4540">
          <cell r="AN4540" t="str">
            <v/>
          </cell>
        </row>
        <row r="4541">
          <cell r="AN4541" t="str">
            <v/>
          </cell>
        </row>
        <row r="4542">
          <cell r="AN4542" t="str">
            <v/>
          </cell>
        </row>
        <row r="4543">
          <cell r="AN4543" t="str">
            <v/>
          </cell>
        </row>
        <row r="4544">
          <cell r="AN4544" t="str">
            <v/>
          </cell>
        </row>
        <row r="4545">
          <cell r="AN4545" t="str">
            <v/>
          </cell>
        </row>
        <row r="4546">
          <cell r="AN4546" t="str">
            <v/>
          </cell>
        </row>
        <row r="4547">
          <cell r="AN4547" t="str">
            <v/>
          </cell>
        </row>
        <row r="4548">
          <cell r="AN4548" t="str">
            <v/>
          </cell>
        </row>
        <row r="4549">
          <cell r="AN4549" t="str">
            <v/>
          </cell>
        </row>
        <row r="4550">
          <cell r="AN4550" t="str">
            <v/>
          </cell>
        </row>
        <row r="4551">
          <cell r="AN4551" t="str">
            <v/>
          </cell>
        </row>
        <row r="4552">
          <cell r="AN4552" t="str">
            <v/>
          </cell>
        </row>
        <row r="4553">
          <cell r="AN4553" t="str">
            <v/>
          </cell>
        </row>
        <row r="4554">
          <cell r="AN4554" t="str">
            <v/>
          </cell>
        </row>
        <row r="4555">
          <cell r="AN4555" t="str">
            <v/>
          </cell>
        </row>
        <row r="4556">
          <cell r="AN4556" t="str">
            <v/>
          </cell>
        </row>
        <row r="4557">
          <cell r="AN4557" t="str">
            <v/>
          </cell>
        </row>
        <row r="4558">
          <cell r="AN4558" t="str">
            <v/>
          </cell>
        </row>
        <row r="4559">
          <cell r="AN4559" t="str">
            <v/>
          </cell>
        </row>
        <row r="4560">
          <cell r="AN4560" t="str">
            <v/>
          </cell>
        </row>
        <row r="4561">
          <cell r="AN4561" t="str">
            <v/>
          </cell>
        </row>
        <row r="4562">
          <cell r="AN4562" t="str">
            <v/>
          </cell>
        </row>
        <row r="4563">
          <cell r="AN4563" t="str">
            <v/>
          </cell>
        </row>
        <row r="4564">
          <cell r="AN4564" t="str">
            <v/>
          </cell>
        </row>
        <row r="4565">
          <cell r="AN4565" t="str">
            <v/>
          </cell>
        </row>
        <row r="4566">
          <cell r="AN4566" t="str">
            <v/>
          </cell>
        </row>
        <row r="4567">
          <cell r="AN4567" t="str">
            <v/>
          </cell>
        </row>
        <row r="4568">
          <cell r="AN4568" t="str">
            <v/>
          </cell>
        </row>
        <row r="4569">
          <cell r="AN4569" t="str">
            <v/>
          </cell>
        </row>
        <row r="4570">
          <cell r="AN4570" t="str">
            <v/>
          </cell>
        </row>
        <row r="4571">
          <cell r="AN4571" t="str">
            <v/>
          </cell>
        </row>
        <row r="4572">
          <cell r="AN4572" t="str">
            <v/>
          </cell>
        </row>
        <row r="4573">
          <cell r="AN4573" t="str">
            <v/>
          </cell>
        </row>
        <row r="4574">
          <cell r="AN4574" t="str">
            <v/>
          </cell>
        </row>
        <row r="4575">
          <cell r="AN4575" t="str">
            <v/>
          </cell>
        </row>
        <row r="4576">
          <cell r="AN4576" t="str">
            <v/>
          </cell>
        </row>
        <row r="4577">
          <cell r="AN4577" t="str">
            <v/>
          </cell>
        </row>
        <row r="4578">
          <cell r="AN4578" t="str">
            <v/>
          </cell>
        </row>
        <row r="4579">
          <cell r="AN4579" t="str">
            <v/>
          </cell>
        </row>
        <row r="4580">
          <cell r="AN4580" t="str">
            <v/>
          </cell>
        </row>
        <row r="4581">
          <cell r="AN4581" t="str">
            <v/>
          </cell>
        </row>
        <row r="4582">
          <cell r="AN4582" t="str">
            <v/>
          </cell>
        </row>
        <row r="4583">
          <cell r="AN4583" t="str">
            <v/>
          </cell>
        </row>
        <row r="4584">
          <cell r="AN4584" t="str">
            <v/>
          </cell>
        </row>
        <row r="4585">
          <cell r="AN4585" t="str">
            <v/>
          </cell>
        </row>
        <row r="4586">
          <cell r="AN4586" t="str">
            <v/>
          </cell>
        </row>
        <row r="4587">
          <cell r="AN4587" t="str">
            <v/>
          </cell>
        </row>
        <row r="4588">
          <cell r="AN4588" t="str">
            <v/>
          </cell>
        </row>
        <row r="4589">
          <cell r="AN4589" t="str">
            <v/>
          </cell>
        </row>
        <row r="4590">
          <cell r="AN4590" t="str">
            <v/>
          </cell>
        </row>
        <row r="4591">
          <cell r="AN4591" t="str">
            <v/>
          </cell>
        </row>
        <row r="4592">
          <cell r="AN4592" t="str">
            <v/>
          </cell>
        </row>
        <row r="4593">
          <cell r="AN4593" t="str">
            <v/>
          </cell>
        </row>
        <row r="4594">
          <cell r="AN4594" t="str">
            <v/>
          </cell>
        </row>
        <row r="4595">
          <cell r="AN4595" t="str">
            <v/>
          </cell>
        </row>
        <row r="4596">
          <cell r="AN4596" t="str">
            <v/>
          </cell>
        </row>
        <row r="4597">
          <cell r="AN4597" t="str">
            <v/>
          </cell>
        </row>
        <row r="4598">
          <cell r="AN4598" t="str">
            <v/>
          </cell>
        </row>
        <row r="4599">
          <cell r="AN4599" t="str">
            <v/>
          </cell>
        </row>
        <row r="4600">
          <cell r="AN4600" t="str">
            <v/>
          </cell>
        </row>
        <row r="4601">
          <cell r="AN4601" t="str">
            <v/>
          </cell>
        </row>
        <row r="4602">
          <cell r="AN4602" t="str">
            <v/>
          </cell>
        </row>
        <row r="4603">
          <cell r="AN4603" t="str">
            <v/>
          </cell>
        </row>
        <row r="4604">
          <cell r="AN4604" t="str">
            <v/>
          </cell>
        </row>
        <row r="4605">
          <cell r="AN4605" t="str">
            <v/>
          </cell>
        </row>
        <row r="4606">
          <cell r="AN4606" t="str">
            <v/>
          </cell>
        </row>
        <row r="4607">
          <cell r="AN4607" t="str">
            <v/>
          </cell>
        </row>
        <row r="4608">
          <cell r="AN4608" t="str">
            <v/>
          </cell>
        </row>
        <row r="4609">
          <cell r="AN4609" t="str">
            <v/>
          </cell>
        </row>
        <row r="4610">
          <cell r="AN4610" t="str">
            <v/>
          </cell>
        </row>
        <row r="4611">
          <cell r="AN4611" t="str">
            <v/>
          </cell>
        </row>
        <row r="4612">
          <cell r="AN4612" t="str">
            <v/>
          </cell>
        </row>
        <row r="4613">
          <cell r="AN4613" t="str">
            <v/>
          </cell>
        </row>
        <row r="4614">
          <cell r="AN4614" t="str">
            <v/>
          </cell>
        </row>
        <row r="4615">
          <cell r="AN4615" t="str">
            <v/>
          </cell>
        </row>
        <row r="4616">
          <cell r="AN4616" t="str">
            <v/>
          </cell>
        </row>
        <row r="4617">
          <cell r="AN4617" t="str">
            <v/>
          </cell>
        </row>
        <row r="4618">
          <cell r="AN4618" t="str">
            <v/>
          </cell>
        </row>
        <row r="4619">
          <cell r="AN4619" t="str">
            <v/>
          </cell>
        </row>
        <row r="4620">
          <cell r="AN4620" t="str">
            <v/>
          </cell>
        </row>
        <row r="4621">
          <cell r="AN4621" t="str">
            <v/>
          </cell>
        </row>
        <row r="4622">
          <cell r="AN4622" t="str">
            <v/>
          </cell>
        </row>
        <row r="4623">
          <cell r="AN4623" t="str">
            <v/>
          </cell>
        </row>
        <row r="4624">
          <cell r="AN4624" t="str">
            <v/>
          </cell>
        </row>
        <row r="4625">
          <cell r="AN4625" t="str">
            <v/>
          </cell>
        </row>
        <row r="4626">
          <cell r="AN4626" t="str">
            <v/>
          </cell>
        </row>
        <row r="4627">
          <cell r="AN4627" t="str">
            <v/>
          </cell>
        </row>
        <row r="4628">
          <cell r="AN4628" t="str">
            <v/>
          </cell>
        </row>
        <row r="4629">
          <cell r="AN4629" t="str">
            <v/>
          </cell>
        </row>
        <row r="4630">
          <cell r="AN4630" t="str">
            <v/>
          </cell>
        </row>
        <row r="4631">
          <cell r="AN4631" t="str">
            <v/>
          </cell>
        </row>
        <row r="4632">
          <cell r="AN4632" t="str">
            <v/>
          </cell>
        </row>
        <row r="4633">
          <cell r="AN4633" t="str">
            <v/>
          </cell>
        </row>
        <row r="4634">
          <cell r="AN4634" t="str">
            <v/>
          </cell>
        </row>
        <row r="4635">
          <cell r="AN4635" t="str">
            <v/>
          </cell>
        </row>
        <row r="4636">
          <cell r="AN4636" t="str">
            <v/>
          </cell>
        </row>
        <row r="4637">
          <cell r="AN4637" t="str">
            <v/>
          </cell>
        </row>
        <row r="4638">
          <cell r="AN4638" t="str">
            <v/>
          </cell>
        </row>
        <row r="4639">
          <cell r="AN4639" t="str">
            <v/>
          </cell>
        </row>
        <row r="4640">
          <cell r="AN4640" t="str">
            <v/>
          </cell>
        </row>
        <row r="4641">
          <cell r="AN4641" t="str">
            <v/>
          </cell>
        </row>
        <row r="4642">
          <cell r="AN4642" t="str">
            <v/>
          </cell>
        </row>
        <row r="4643">
          <cell r="AN4643" t="str">
            <v/>
          </cell>
        </row>
        <row r="4644">
          <cell r="AN4644" t="str">
            <v/>
          </cell>
        </row>
        <row r="4645">
          <cell r="AN4645" t="str">
            <v/>
          </cell>
        </row>
        <row r="4646">
          <cell r="AN4646" t="str">
            <v/>
          </cell>
        </row>
        <row r="4647">
          <cell r="AN4647" t="str">
            <v/>
          </cell>
        </row>
        <row r="4648">
          <cell r="AN4648" t="str">
            <v/>
          </cell>
        </row>
        <row r="4649">
          <cell r="AN4649" t="str">
            <v/>
          </cell>
        </row>
        <row r="4650">
          <cell r="AN4650" t="str">
            <v/>
          </cell>
        </row>
        <row r="4651">
          <cell r="AN4651" t="str">
            <v/>
          </cell>
        </row>
        <row r="4652">
          <cell r="AN4652" t="str">
            <v/>
          </cell>
        </row>
        <row r="4653">
          <cell r="AN4653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vkm</v>
          </cell>
          <cell r="N3">
            <v>322.27177829999999</v>
          </cell>
          <cell r="DL3" t="str">
            <v>.Agriculture.Process.Enteric Fermentation and Manure ManagementLivestockService requested.Agriculture.Tractors</v>
          </cell>
        </row>
        <row r="4">
          <cell r="M4" t="str">
            <v>vkm</v>
          </cell>
          <cell r="N4">
            <v>322.27177829999999</v>
          </cell>
          <cell r="DL4" t="str">
            <v>.Agriculture.Process.Enteric Fermentation and Manure ManagementLivestock + Vaccines + Rumen changesService requested.Agriculture.Tractors</v>
          </cell>
        </row>
        <row r="5">
          <cell r="M5" t="str">
            <v>tCH4</v>
          </cell>
          <cell r="N5">
            <v>3.5714285714285712E-2</v>
          </cell>
          <cell r="DL5" t="str">
            <v>.Agriculture.Process.Enteric Fermentation and Manure ManagementLivestockEmissionsCH4Process</v>
          </cell>
        </row>
        <row r="6">
          <cell r="M6" t="str">
            <v>tN2O</v>
          </cell>
          <cell r="N6">
            <v>3.8000000000000002E-4</v>
          </cell>
          <cell r="DL6" t="str">
            <v>.Agriculture.Process.Enteric Fermentation and Manure ManagementLivestockEmissionsN2OProcess</v>
          </cell>
        </row>
        <row r="7">
          <cell r="M7" t="str">
            <v>tCH4</v>
          </cell>
          <cell r="N7">
            <v>1.4285714285714285E-2</v>
          </cell>
          <cell r="DL7" t="str">
            <v>.Agriculture.Process.Enteric Fermentation and Manure ManagementLivestock + Vaccines + Rumen changesEmissionsCH4Process</v>
          </cell>
        </row>
        <row r="8">
          <cell r="M8" t="str">
            <v>tN2O</v>
          </cell>
          <cell r="N8">
            <v>0</v>
          </cell>
          <cell r="DL8" t="str">
            <v>.Agriculture.Process.Enteric Fermentation and Manure ManagementLivestock + Vaccines + Rumen changesEmissionsN2OProcess</v>
          </cell>
        </row>
        <row r="9">
          <cell r="DL9" t="str">
            <v/>
          </cell>
        </row>
        <row r="10">
          <cell r="M10" t="str">
            <v>vkm</v>
          </cell>
          <cell r="N10">
            <v>112.13077249999999</v>
          </cell>
          <cell r="DL10" t="str">
            <v>.Agriculture.Process.SoilsConventional TillageService requested.Agriculture.Tractors</v>
          </cell>
        </row>
        <row r="11">
          <cell r="M11" t="str">
            <v>vkm</v>
          </cell>
          <cell r="N11">
            <v>63.610106829999992</v>
          </cell>
          <cell r="DL11" t="str">
            <v>.Agriculture.Process.SoilsMinimal TillageService requested.Agriculture.Tractors</v>
          </cell>
        </row>
        <row r="12">
          <cell r="M12" t="str">
            <v>vkm</v>
          </cell>
          <cell r="N12">
            <v>42.914586910000004</v>
          </cell>
          <cell r="DL12" t="str">
            <v>.Agriculture.Process.SoilsZero TillageService requested.Agriculture.Tractors</v>
          </cell>
        </row>
        <row r="13">
          <cell r="M13" t="str">
            <v>tN2O</v>
          </cell>
          <cell r="N13">
            <v>3.2544819999999999E-3</v>
          </cell>
          <cell r="DL13" t="str">
            <v>.Agriculture.Process.SoilsConventional TillageEmissionsN2OProcess</v>
          </cell>
        </row>
        <row r="14">
          <cell r="M14" t="str">
            <v>tN2O</v>
          </cell>
          <cell r="N14">
            <v>1.30232E-3</v>
          </cell>
          <cell r="DL14" t="str">
            <v>.Agriculture.Process.SoilsMinimal TillageEmissionsN2OProcess</v>
          </cell>
        </row>
        <row r="15">
          <cell r="M15" t="str">
            <v>tN2O</v>
          </cell>
          <cell r="N15">
            <v>1.30232E-3</v>
          </cell>
          <cell r="DL15" t="str">
            <v>.Agriculture.Process.SoilsZero TillageEmissionsN2OProcess</v>
          </cell>
        </row>
        <row r="16">
          <cell r="M16" t="str">
            <v>Years</v>
          </cell>
          <cell r="N16">
            <v>20</v>
          </cell>
          <cell r="DL16" t="str">
            <v>.Agriculture.Process.SoilsAgroforestryCapital recovery</v>
          </cell>
        </row>
        <row r="17">
          <cell r="M17" t="str">
            <v>Years</v>
          </cell>
          <cell r="N17">
            <v>20</v>
          </cell>
          <cell r="DL17" t="str">
            <v>.Agriculture.Process.SoilsWetland RestorationCapital recovery</v>
          </cell>
        </row>
        <row r="18">
          <cell r="DL18" t="str">
            <v/>
          </cell>
        </row>
        <row r="19">
          <cell r="M19" t="str">
            <v>GJ</v>
          </cell>
          <cell r="N19">
            <v>3.0977679999999999E-3</v>
          </cell>
          <cell r="DL19" t="str">
            <v>.Agriculture.TractorsDiesel StdService requested.Fuel Blends.Diesel_Transportation</v>
          </cell>
        </row>
        <row r="20">
          <cell r="M20" t="str">
            <v>GJ</v>
          </cell>
          <cell r="N20">
            <v>1.98325896E-3</v>
          </cell>
          <cell r="DL20" t="str">
            <v>.Agriculture.TractorsDiesel Medium EfficiencyService requested.Fuel Blends.Diesel_Transportation</v>
          </cell>
        </row>
        <row r="21">
          <cell r="M21" t="str">
            <v>GJ</v>
          </cell>
          <cell r="N21">
            <v>2.6199999999999999E-3</v>
          </cell>
          <cell r="DL21" t="str">
            <v>.Agriculture.TractorsHydrogenService requested.Hydrogen</v>
          </cell>
        </row>
        <row r="22">
          <cell r="DL22" t="str">
            <v/>
          </cell>
        </row>
        <row r="23">
          <cell r="M23" t="str">
            <v>GJ</v>
          </cell>
          <cell r="N23">
            <v>1.33</v>
          </cell>
          <cell r="DL23" t="str">
            <v>.Agriculture.HeatStd fueled by NGService requested.Fuel Blends.Methane_Agriculture</v>
          </cell>
        </row>
        <row r="24">
          <cell r="M24" t="str">
            <v>GJ</v>
          </cell>
          <cell r="N24">
            <v>1.3</v>
          </cell>
          <cell r="DL24" t="str">
            <v>.Agriculture.HeatEff fueled by NGService requested.Fuel Blends.Methane_Agriculture</v>
          </cell>
        </row>
        <row r="25">
          <cell r="M25" t="str">
            <v>GJ</v>
          </cell>
          <cell r="N25">
            <v>1.26</v>
          </cell>
          <cell r="DL25" t="str">
            <v>.Agriculture.HeatStd fueled by electricityService requested.Electricity</v>
          </cell>
        </row>
        <row r="26">
          <cell r="M26" t="str">
            <v>GJ</v>
          </cell>
          <cell r="N26">
            <v>1.22</v>
          </cell>
          <cell r="DL26" t="str">
            <v>.Agriculture.HeatEff fueled by electricityService requested.Electricity</v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B162-AB2B-4595-A45C-B41B4004A8FB}">
  <dimension ref="A1:X165"/>
  <sheetViews>
    <sheetView tabSelected="1" workbookViewId="0">
      <selection sqref="A1:X16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6433000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7030000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6378000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6795000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7675000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7675000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7675000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7675000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7675000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7675000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7675000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ref="M6">IFERROR(INDEX([2]!FuelMult_JCIMS,_xlfn.XMATCH($C6&amp;$D6&amp;$J6,[2]!FuelMult_JCIMS_Index),_xlfn.XMATCH(M$2,$M$2:$W$2)),1)</f>
        <v>1.1774915348337152</v>
      </c>
      <c r="N6" cm="1">
        <f t="array" ref="N6">IFERROR(INDEX([2]!FuelMult_JCIMS,_xlfn.XMATCH($C6&amp;$D6&amp;$J6,[2]!FuelMult_JCIMS_Index),_xlfn.XMATCH(N$2,$M$2:$W$2)),1)</f>
        <v>1.4646782152660827</v>
      </c>
      <c r="O6" cm="1">
        <f t="array" ref="O6">IFERROR(INDEX([2]!FuelMult_JCIMS,_xlfn.XMATCH($C6&amp;$D6&amp;$J6,[2]!FuelMult_JCIMS_Index),_xlfn.XMATCH(O$2,$M$2:$W$2)),1)</f>
        <v>1.9041295665830487</v>
      </c>
      <c r="P6" cm="1">
        <f t="array" ref="P6">IFERROR(INDEX([2]!FuelMult_JCIMS,_xlfn.XMATCH($C6&amp;$D6&amp;$J6,[2]!FuelMult_JCIMS_Index),_xlfn.XMATCH(P$2,$M$2:$W$2)),1)</f>
        <v>2.0907726000169689</v>
      </c>
      <c r="Q6" cm="1">
        <f t="array" ref="Q6">IFERROR(INDEX([2]!FuelMult_JCIMS,_xlfn.XMATCH($C6&amp;$D6&amp;$J6,[2]!FuelMult_JCIMS_Index),_xlfn.XMATCH(Q$2,$M$2:$W$2)),1)</f>
        <v>2.1983520793759901</v>
      </c>
      <c r="R6" cm="1">
        <f t="array" ref="R6">IFERROR(INDEX([2]!FuelMult_JCIMS,_xlfn.XMATCH($C6&amp;$D6&amp;$J6,[2]!FuelMult_JCIMS_Index),_xlfn.XMATCH(R$2,$M$2:$W$2)),1)</f>
        <v>2.8407368865011677</v>
      </c>
      <c r="S6" cm="1">
        <f t="array" ref="S6">IFERROR(INDEX([2]!FuelMult_JCIMS,_xlfn.XMATCH($C6&amp;$D6&amp;$J6,[2]!FuelMult_JCIMS_Index),_xlfn.XMATCH(S$2,$M$2:$W$2)),1)</f>
        <v>2.7265830977129983</v>
      </c>
      <c r="T6" cm="1">
        <f t="array" ref="T6">IFERROR(INDEX([2]!FuelMult_JCIMS,_xlfn.XMATCH($C6&amp;$D6&amp;$J6,[2]!FuelMult_JCIMS_Index),_xlfn.XMATCH(T$2,$M$2:$W$2)),1)</f>
        <v>2.6249595229882861</v>
      </c>
      <c r="U6" cm="1">
        <f t="array" ref="U6">IFERROR(INDEX([2]!FuelMult_JCIMS,_xlfn.XMATCH($C6&amp;$D6&amp;$J6,[2]!FuelMult_JCIMS_Index),_xlfn.XMATCH(U$2,$M$2:$W$2)),1)</f>
        <v>2.5280396352399981</v>
      </c>
      <c r="V6" cm="1">
        <f t="array" ref="V6">IFERROR(INDEX([2]!FuelMult_JCIMS,_xlfn.XMATCH($C6&amp;$D6&amp;$J6,[2]!FuelMult_JCIMS_Index),_xlfn.XMATCH(V$2,$M$2:$W$2)),1)</f>
        <v>2.5277854015054797</v>
      </c>
      <c r="W6" cm="1">
        <f t="array" ref="W6">IFERROR(INDEX([2]!FuelMult_JCIMS,_xlfn.XMATCH($C6&amp;$D6&amp;$J6,[2]!FuelMult_JCIMS_Index),_xlfn.XMATCH(W$2,$M$2:$W$2)),1)</f>
        <v>2.5277550274163043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ref="M11">IFERROR(INDEX([2]!FuelMult_JCIMS,_xlfn.XMATCH($C11&amp;$D11&amp;$J11,[2]!FuelMult_JCIMS_Index),_xlfn.XMATCH(M$2,$M$2:$W$2)),1)</f>
        <v>0.54506369044829706</v>
      </c>
      <c r="N11" cm="1">
        <f t="array" ref="N11">IFERROR(INDEX([2]!FuelMult_JCIMS,_xlfn.XMATCH($C11&amp;$D11&amp;$J11,[2]!FuelMult_JCIMS_Index),_xlfn.XMATCH(N$2,$M$2:$W$2)),1)</f>
        <v>0.63580249051724136</v>
      </c>
      <c r="O11" cm="1">
        <f t="array" ref="O11">IFERROR(INDEX([2]!FuelMult_JCIMS,_xlfn.XMATCH($C11&amp;$D11&amp;$J11,[2]!FuelMult_JCIMS_Index),_xlfn.XMATCH(O$2,$M$2:$W$2)),1)</f>
        <v>0.90026714414088138</v>
      </c>
      <c r="P11" cm="1">
        <f t="array" ref="P11">IFERROR(INDEX([2]!FuelMult_JCIMS,_xlfn.XMATCH($C11&amp;$D11&amp;$J11,[2]!FuelMult_JCIMS_Index),_xlfn.XMATCH(P$2,$M$2:$W$2)),1)</f>
        <v>0.90366072856784851</v>
      </c>
      <c r="Q11" cm="1">
        <f t="array" ref="Q11">IFERROR(INDEX([2]!FuelMult_JCIMS,_xlfn.XMATCH($C11&amp;$D11&amp;$J11,[2]!FuelMult_JCIMS_Index),_xlfn.XMATCH(Q$2,$M$2:$W$2)),1)</f>
        <v>1.050690875551398</v>
      </c>
      <c r="R11" cm="1">
        <f t="array" ref="R11">IFERROR(INDEX([2]!FuelMult_JCIMS,_xlfn.XMATCH($C11&amp;$D11&amp;$J11,[2]!FuelMult_JCIMS_Index),_xlfn.XMATCH(R$2,$M$2:$W$2)),1)</f>
        <v>1.1626416727744369</v>
      </c>
      <c r="S11" cm="1">
        <f t="array" ref="S11">IFERROR(INDEX([2]!FuelMult_JCIMS,_xlfn.XMATCH($C11&amp;$D11&amp;$J11,[2]!FuelMult_JCIMS_Index),_xlfn.XMATCH(S$2,$M$2:$W$2)),1)</f>
        <v>1.2597206778189785</v>
      </c>
      <c r="T11" cm="1">
        <f t="array" ref="T11">IFERROR(INDEX([2]!FuelMult_JCIMS,_xlfn.XMATCH($C11&amp;$D11&amp;$J11,[2]!FuelMult_JCIMS_Index),_xlfn.XMATCH(T$2,$M$2:$W$2)),1)</f>
        <v>1.3398852140668669</v>
      </c>
      <c r="U11" cm="1">
        <f t="array" ref="U11">IFERROR(INDEX([2]!FuelMult_JCIMS,_xlfn.XMATCH($C11&amp;$D11&amp;$J11,[2]!FuelMult_JCIMS_Index),_xlfn.XMATCH(U$2,$M$2:$W$2)),1)</f>
        <v>1.3977650395462822</v>
      </c>
      <c r="V11" cm="1">
        <f t="array" ref="V11">IFERROR(INDEX([2]!FuelMult_JCIMS,_xlfn.XMATCH($C11&amp;$D11&amp;$J11,[2]!FuelMult_JCIMS_Index),_xlfn.XMATCH(V$2,$M$2:$W$2)),1)</f>
        <v>1.407910480282019</v>
      </c>
      <c r="W11" cm="1">
        <f t="array" ref="W11">IFERROR(INDEX([2]!FuelMult_JCIMS,_xlfn.XMATCH($C11&amp;$D11&amp;$J11,[2]!FuelMult_JCIMS_Index),_xlfn.XMATCH(W$2,$M$2:$W$2)),1)</f>
        <v>1.4253095075934534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INDEX([2]!elec_price_mult,_xlfn.XMATCH($C12,[2]!region_CIMS),_xlfn.XMATCH(INDEX([2]!sector_CER_elec,_xlfn.XMATCH($D12,[2]!sector_CIMS)),[2]!elec_price_mult_index))</f>
        <v>1.1000000000000001</v>
      </c>
      <c r="N12" cm="1">
        <f t="array" ref="N12">INDEX([2]!elec_price_mult,_xlfn.XMATCH($C12,[2]!region_CIMS),_xlfn.XMATCH(INDEX([2]!sector_CER_elec,_xlfn.XMATCH($D12,[2]!sector_CIMS)),[2]!elec_price_mult_index))</f>
        <v>1.1000000000000001</v>
      </c>
      <c r="O12" cm="1">
        <f t="array" ref="O12">INDEX([2]!elec_price_mult,_xlfn.XMATCH($C12,[2]!region_CIMS),_xlfn.XMATCH(INDEX([2]!sector_CER_elec,_xlfn.XMATCH($D12,[2]!sector_CIMS)),[2]!elec_price_mult_index))</f>
        <v>1.1000000000000001</v>
      </c>
      <c r="P12" cm="1">
        <f t="array" ref="P12">INDEX([2]!elec_price_mult,_xlfn.XMATCH($C12,[2]!region_CIMS),_xlfn.XMATCH(INDEX([2]!sector_CER_elec,_xlfn.XMATCH($D12,[2]!sector_CIMS)),[2]!elec_price_mult_index))</f>
        <v>1.1000000000000001</v>
      </c>
      <c r="Q12" cm="1">
        <f t="array" ref="Q12">INDEX([2]!elec_price_mult,_xlfn.XMATCH($C12,[2]!region_CIMS),_xlfn.XMATCH(INDEX([2]!sector_CER_elec,_xlfn.XMATCH($D12,[2]!sector_CIMS)),[2]!elec_price_mult_index))</f>
        <v>1.1000000000000001</v>
      </c>
      <c r="R12" cm="1">
        <f t="array" ref="R12">INDEX([2]!elec_price_mult,_xlfn.XMATCH($C12,[2]!region_CIMS),_xlfn.XMATCH(INDEX([2]!sector_CER_elec,_xlfn.XMATCH($D12,[2]!sector_CIMS)),[2]!elec_price_mult_index))</f>
        <v>1.1000000000000001</v>
      </c>
      <c r="S12" cm="1">
        <f t="array" ref="S12">INDEX([2]!elec_price_mult,_xlfn.XMATCH($C12,[2]!region_CIMS),_xlfn.XMATCH(INDEX([2]!sector_CER_elec,_xlfn.XMATCH($D12,[2]!sector_CIMS)),[2]!elec_price_mult_index))</f>
        <v>1.1000000000000001</v>
      </c>
      <c r="T12" cm="1">
        <f t="array" ref="T12">INDEX([2]!elec_price_mult,_xlfn.XMATCH($C12,[2]!region_CIMS),_xlfn.XMATCH(INDEX([2]!sector_CER_elec,_xlfn.XMATCH($D12,[2]!sector_CIMS)),[2]!elec_price_mult_index))</f>
        <v>1.1000000000000001</v>
      </c>
      <c r="U12" cm="1">
        <f t="array" ref="U12">INDEX([2]!elec_price_mult,_xlfn.XMATCH($C12,[2]!region_CIMS),_xlfn.XMATCH(INDEX([2]!sector_CER_elec,_xlfn.XMATCH($D12,[2]!sector_CIMS)),[2]!elec_price_mult_index))</f>
        <v>1.1000000000000001</v>
      </c>
      <c r="V12" cm="1">
        <f t="array" ref="V12">INDEX([2]!elec_price_mult,_xlfn.XMATCH($C12,[2]!region_CIMS),_xlfn.XMATCH(INDEX([2]!sector_CER_elec,_xlfn.XMATCH($D12,[2]!sector_CIMS)),[2]!elec_price_mult_index))</f>
        <v>1.1000000000000001</v>
      </c>
      <c r="W12" cm="1">
        <f t="array" ref="W12">INDEX([2]!elec_price_mult,_xlfn.XMATCH($C12,[2]!region_CIMS),_xlfn.XMATCH(INDEX([2]!sector_CER_elec,_xlfn.XMATCH($D12,[2]!sector_CIMS)),[2]!elec_price_mult_index))</f>
        <v>1.1000000000000001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 cm="1">
        <f t="array" ref="M14">INDEX([2]!CER_prices,_xlfn.XMATCH($C14&amp;INDEX([2]!sector_CER,_xlfn.XMATCH($D14,[2]!sector_CIMS))&amp;$J14,[2]!CER_prices_index),_xlfn.XMATCH(M$2,[2]!CER_year))/ROUND(INDEX([2]Prices!K$29:K$210,_xlfn.XMATCH("CAN"&amp;"Industrial"&amp;$J14,[2]Prices!$CJ$29:$CJ$210)),2)</f>
        <v>0.98609332989499998</v>
      </c>
      <c r="N14" cm="1">
        <f t="array" ref="N14">INDEX([2]!CER_prices,_xlfn.XMATCH($C14&amp;INDEX([2]!sector_CER,_xlfn.XMATCH($D14,[2]!sector_CIMS))&amp;$J14,[2]!CER_prices_index),_xlfn.XMATCH(N$2,[2]!CER_year))/ROUND(INDEX([2]Prices!L$29:L$210,_xlfn.XMATCH("CAN"&amp;"Industrial"&amp;$J14,[2]Prices!$CJ$29:$CJ$210)),2)</f>
        <v>0.98453121428433721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1.040324431884798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1.10214813999191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1.2107930759977439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1.2778465521299422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1.3493292736876232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1.3475465021682762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1.3314746926698591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1.3117984163455663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1.2942219666717825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 cm="1">
        <f t="array" ref="M16">IFERROR(INDEX([2]!FuelMult_JCIMS,_xlfn.XMATCH($C16&amp;$D16&amp;$J16,[2]!FuelMult_JCIMS_Index),_xlfn.XMATCH(M$2,$M$2:$W$2)),1)</f>
        <v>0.99999999982762755</v>
      </c>
      <c r="N16" cm="1">
        <f t="array" ref="N16">IFERROR(INDEX([2]!FuelMult_JCIMS,_xlfn.XMATCH($C16&amp;$D16&amp;$J16,[2]!FuelMult_JCIMS_Index),_xlfn.XMATCH(N$2,$M$2:$W$2)),1)</f>
        <v>0.99999999991567645</v>
      </c>
      <c r="O16" cm="1">
        <f t="array" ref="O16">IFERROR(INDEX([2]!FuelMult_JCIMS,_xlfn.XMATCH($C16&amp;$D16&amp;$J16,[2]!FuelMult_JCIMS_Index),_xlfn.XMATCH(O$2,$M$2:$W$2)),1)</f>
        <v>0.99999999992787747</v>
      </c>
      <c r="P16" cm="1">
        <f t="array" ref="P16">IFERROR(INDEX([2]!FuelMult_JCIMS,_xlfn.XMATCH($C16&amp;$D16&amp;$J16,[2]!FuelMult_JCIMS_Index),_xlfn.XMATCH(P$2,$M$2:$W$2)),1)</f>
        <v>1.0000000000959584</v>
      </c>
      <c r="Q16" cm="1">
        <f t="array" ref="Q16">IFERROR(INDEX([2]!FuelMult_JCIMS,_xlfn.XMATCH($C16&amp;$D16&amp;$J16,[2]!FuelMult_JCIMS_Index),_xlfn.XMATCH(Q$2,$M$2:$W$2)),1)</f>
        <v>0.99999999992841759</v>
      </c>
      <c r="R16" cm="1">
        <f t="array" ref="R16">IFERROR(INDEX([2]!FuelMult_JCIMS,_xlfn.XMATCH($C16&amp;$D16&amp;$J16,[2]!FuelMult_JCIMS_Index),_xlfn.XMATCH(R$2,$M$2:$W$2)),1)</f>
        <v>0.99999999992841759</v>
      </c>
      <c r="S16" cm="1">
        <f t="array" ref="S16">IFERROR(INDEX([2]!FuelMult_JCIMS,_xlfn.XMATCH($C16&amp;$D16&amp;$J16,[2]!FuelMult_JCIMS_Index),_xlfn.XMATCH(S$2,$M$2:$W$2)),1)</f>
        <v>0.99999999992841759</v>
      </c>
      <c r="T16" cm="1">
        <f t="array" ref="T16">IFERROR(INDEX([2]!FuelMult_JCIMS,_xlfn.XMATCH($C16&amp;$D16&amp;$J16,[2]!FuelMult_JCIMS_Index),_xlfn.XMATCH(T$2,$M$2:$W$2)),1)</f>
        <v>0.99999999992841759</v>
      </c>
      <c r="U16" cm="1">
        <f t="array" ref="U16">IFERROR(INDEX([2]!FuelMult_JCIMS,_xlfn.XMATCH($C16&amp;$D16&amp;$J16,[2]!FuelMult_JCIMS_Index),_xlfn.XMATCH(U$2,$M$2:$W$2)),1)</f>
        <v>0.99999999992841759</v>
      </c>
      <c r="V16" cm="1">
        <f t="array" ref="V16">IFERROR(INDEX([2]!FuelMult_JCIMS,_xlfn.XMATCH($C16&amp;$D16&amp;$J16,[2]!FuelMult_JCIMS_Index),_xlfn.XMATCH(V$2,$M$2:$W$2)),1)</f>
        <v>0.99999999992841759</v>
      </c>
      <c r="W16" cm="1">
        <f t="array" ref="W16">IFERROR(INDEX([2]!FuelMult_JCIMS,_xlfn.XMATCH($C16&amp;$D16&amp;$J16,[2]!FuelMult_JCIMS_Index),_xlfn.XMATCH(W$2,$M$2:$W$2)),1)</f>
        <v>0.99999999992841759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1.0760233328263191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0.9851752900958296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0.78790498418168053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0.96572779762688199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1.239715156739178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1.1420728830147255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1.1073926185844787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1.0926779850837403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1.0510633006613568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0.95370980757360102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0.86494694088815904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K29" t="s">
        <v>19</v>
      </c>
      <c r="L29" t="str" cm="1">
        <f t="array" ref="L29">INDEX([1]!data,_xlfn.XMATCH(_xlfn.CONCAT(
SUBSTITUTE($A29,LEFT($A29,FIND($C29,$A29)+LEN($C29)-1),),
$C29,
$F29:$I29,
SUBSTITUTE($J29,LEFT($A29,FIND($C29,$A29)+LEN($C29)-1),)),
[1]!index),_xlfn.XMATCH(L$2,[1]!header))</f>
        <v>tCO2e</v>
      </c>
      <c r="M29" cm="1">
        <f t="array" ref="M29">INDEX([1]!data,_xlfn.XMATCH(_xlfn.CONCAT(
SUBSTITUTE($A29,LEFT($A29,FIND($C29,$A29)+LEN($C29)-1),),
$C29,
$F29:$I29,
SUBSTITUTE($J29,LEFT($A29,FIND($C29,$A29)+LEN($C29)-1),)),
[1]!index),_xlfn.XMATCH(M$2,[1]!header))</f>
        <v>0.58479713974817005</v>
      </c>
      <c r="N29" cm="1">
        <f t="array" ref="N29">INDEX([1]!data,_xlfn.XMATCH(_xlfn.CONCAT(
SUBSTITUTE($A29,LEFT($A29,FIND($C29,$A29)+LEN($C29)-1),),
$C29,
$F29:$I29,
SUBSTITUTE($J29,LEFT($A29,FIND($C29,$A29)+LEN($C29)-1),)),
[1]!index),_xlfn.XMATCH(N$2,[1]!header))</f>
        <v>0.68057690039287</v>
      </c>
      <c r="O29" cm="1">
        <f t="array" ref="O29">INDEX([1]!data,_xlfn.XMATCH(_xlfn.CONCAT(
SUBSTITUTE($A29,LEFT($A29,FIND($C29,$A29)+LEN($C29)-1),),
$C29,
$F29:$I29,
SUBSTITUTE($J29,LEFT($A29,FIND($C29,$A29)+LEN($C29)-1),)),
[1]!index),_xlfn.XMATCH(O$2,[1]!header))</f>
        <v>0.59062402006898995</v>
      </c>
      <c r="P29" cm="1">
        <f t="array" ref="P29">INDEX([1]!data,_xlfn.XMATCH(_xlfn.CONCAT(
SUBSTITUTE($A29,LEFT($A29,FIND($C29,$A29)+LEN($C29)-1),),
$C29,
$F29:$I29,
SUBSTITUTE($J29,LEFT($A29,FIND($C29,$A29)+LEN($C29)-1),)),
[1]!index),_xlfn.XMATCH(P$2,[1]!header))</f>
        <v>0.50846210448859996</v>
      </c>
      <c r="Q29" cm="1">
        <f t="array" ref="Q29">INDEX([1]!data,_xlfn.XMATCH(_xlfn.CONCAT(
SUBSTITUTE($A29,LEFT($A29,FIND($C29,$A29)+LEN($C29)-1),),
$C29,
$F29:$I29,
SUBSTITUTE($J29,LEFT($A29,FIND($C29,$A29)+LEN($C29)-1),)),
[1]!index),_xlfn.XMATCH(Q$2,[1]!header))</f>
        <v>0.45276872964169002</v>
      </c>
      <c r="R29" cm="1">
        <f t="array" ref="R29">INDEX([1]!data,_xlfn.XMATCH(_xlfn.CONCAT(
SUBSTITUTE($A29,LEFT($A29,FIND($C29,$A29)+LEN($C29)-1),),
$C29,
$F29:$I29,
SUBSTITUTE($J29,LEFT($A29,FIND($C29,$A29)+LEN($C29)-1),)),
[1]!index),_xlfn.XMATCH(R$2,[1]!header))</f>
        <v>0.45276872964169002</v>
      </c>
      <c r="S29" cm="1">
        <f t="array" ref="S29">INDEX([1]!data,_xlfn.XMATCH(_xlfn.CONCAT(
SUBSTITUTE($A29,LEFT($A29,FIND($C29,$A29)+LEN($C29)-1),),
$C29,
$F29:$I29,
SUBSTITUTE($J29,LEFT($A29,FIND($C29,$A29)+LEN($C29)-1),)),
[1]!index),_xlfn.XMATCH(S$2,[1]!header))</f>
        <v>0.45276872964169002</v>
      </c>
      <c r="T29" cm="1">
        <f t="array" ref="T29">INDEX([1]!data,_xlfn.XMATCH(_xlfn.CONCAT(
SUBSTITUTE($A29,LEFT($A29,FIND($C29,$A29)+LEN($C29)-1),),
$C29,
$F29:$I29,
SUBSTITUTE($J29,LEFT($A29,FIND($C29,$A29)+LEN($C29)-1),)),
[1]!index),_xlfn.XMATCH(T$2,[1]!header))</f>
        <v>0.45276872964169002</v>
      </c>
      <c r="U29" cm="1">
        <f t="array" ref="U29">INDEX([1]!data,_xlfn.XMATCH(_xlfn.CONCAT(
SUBSTITUTE($A29,LEFT($A29,FIND($C29,$A29)+LEN($C29)-1),),
$C29,
$F29:$I29,
SUBSTITUTE($J29,LEFT($A29,FIND($C29,$A29)+LEN($C29)-1),)),
[1]!index),_xlfn.XMATCH(U$2,[1]!header))</f>
        <v>0.45276872964169002</v>
      </c>
      <c r="V29" cm="1">
        <f t="array" ref="V29">INDEX([1]!data,_xlfn.XMATCH(_xlfn.CONCAT(
SUBSTITUTE($A29,LEFT($A29,FIND($C29,$A29)+LEN($C29)-1),),
$C29,
$F29:$I29,
SUBSTITUTE($J29,LEFT($A29,FIND($C29,$A29)+LEN($C29)-1),)),
[1]!index),_xlfn.XMATCH(V$2,[1]!header))</f>
        <v>0.45276872964169002</v>
      </c>
      <c r="W29" cm="1">
        <f t="array" ref="W29">INDEX([1]!data,_xlfn.XMATCH(_xlfn.CONCAT(
SUBSTITUTE($A29,LEFT($A29,FIND($C29,$A29)+LEN($C29)-1),),
$C29,
$F29:$I29,
SUBSTITUTE($J29,LEFT($A29,FIND($C29,$A29)+LEN($C29)-1),)),
[1]!index),_xlfn.XMATCH(W$2,[1]!header))</f>
        <v>0.45276872964169002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K30" t="s">
        <v>19</v>
      </c>
      <c r="L30" t="str" cm="1">
        <f t="array" ref="L30">INDEX([1]!data,_xlfn.XMATCH(_xlfn.CONCAT(
SUBSTITUTE($A30,LEFT($A30,FIND($C30,$A30)+LEN($C30)-1),),
$C30,
$F30:$I30,
SUBSTITUTE($J30,LEFT($A30,FIND($C30,$A30)+LEN($C30)-1),)),
[1]!index),_xlfn.XMATCH(L$2,[1]!header))</f>
        <v>tCO2e</v>
      </c>
      <c r="M30" cm="1">
        <f t="array" ref="M30">INDEX([1]!data,_xlfn.XMATCH(_xlfn.CONCAT(
SUBSTITUTE($A30,LEFT($A30,FIND($C30,$A30)+LEN($C30)-1),),
$C30,
$F30:$I30,
SUBSTITUTE($J30,LEFT($A30,FIND($C30,$A30)+LEN($C30)-1),)),
[1]!index),_xlfn.XMATCH(M$2,[1]!header))</f>
        <v>0.29317581221825001</v>
      </c>
      <c r="N30" cm="1">
        <f t="array" ref="N30">INDEX([1]!data,_xlfn.XMATCH(_xlfn.CONCAT(
SUBSTITUTE($A30,LEFT($A30,FIND($C30,$A30)+LEN($C30)-1),),
$C30,
$F30:$I30,
SUBSTITUTE($J30,LEFT($A30,FIND($C30,$A30)+LEN($C30)-1),)),
[1]!index),_xlfn.XMATCH(N$2,[1]!header))</f>
        <v>0.20071123755334</v>
      </c>
      <c r="O30" cm="1">
        <f t="array" ref="O30">INDEX([1]!data,_xlfn.XMATCH(_xlfn.CONCAT(
SUBSTITUTE($A30,LEFT($A30,FIND($C30,$A30)+LEN($C30)-1),),
$C30,
$F30:$I30,
SUBSTITUTE($J30,LEFT($A30,FIND($C30,$A30)+LEN($C30)-1),)),
[1]!index),_xlfn.XMATCH(O$2,[1]!header))</f>
        <v>0.29397930385700999</v>
      </c>
      <c r="P30" cm="1">
        <f t="array" ref="P30">INDEX([1]!data,_xlfn.XMATCH(_xlfn.CONCAT(
SUBSTITUTE($A30,LEFT($A30,FIND($C30,$A30)+LEN($C30)-1),),
$C30,
$F30:$I30,
SUBSTITUTE($J30,LEFT($A30,FIND($C30,$A30)+LEN($C30)-1),)),
[1]!index),_xlfn.XMATCH(P$2,[1]!header))</f>
        <v>0.33142016188374002</v>
      </c>
      <c r="Q30" cm="1">
        <f t="array" ref="Q30">INDEX([1]!data,_xlfn.XMATCH(_xlfn.CONCAT(
SUBSTITUTE($A30,LEFT($A30,FIND($C30,$A30)+LEN($C30)-1),),
$C30,
$F30:$I30,
SUBSTITUTE($J30,LEFT($A30,FIND($C30,$A30)+LEN($C30)-1),)),
[1]!index),_xlfn.XMATCH(Q$2,[1]!header))</f>
        <v>0.36026058631921998</v>
      </c>
      <c r="R30" cm="1">
        <f t="array" ref="R30">INDEX([1]!data,_xlfn.XMATCH(_xlfn.CONCAT(
SUBSTITUTE($A30,LEFT($A30,FIND($C30,$A30)+LEN($C30)-1),),
$C30,
$F30:$I30,
SUBSTITUTE($J30,LEFT($A30,FIND($C30,$A30)+LEN($C30)-1),)),
[1]!index),_xlfn.XMATCH(R$2,[1]!header))</f>
        <v>0.36026058631921998</v>
      </c>
      <c r="S30" cm="1">
        <f t="array" ref="S30">INDEX([1]!data,_xlfn.XMATCH(_xlfn.CONCAT(
SUBSTITUTE($A30,LEFT($A30,FIND($C30,$A30)+LEN($C30)-1),),
$C30,
$F30:$I30,
SUBSTITUTE($J30,LEFT($A30,FIND($C30,$A30)+LEN($C30)-1),)),
[1]!index),_xlfn.XMATCH(S$2,[1]!header))</f>
        <v>0.36026058631921998</v>
      </c>
      <c r="T30" cm="1">
        <f t="array" ref="T30">INDEX([1]!data,_xlfn.XMATCH(_xlfn.CONCAT(
SUBSTITUTE($A30,LEFT($A30,FIND($C30,$A30)+LEN($C30)-1),),
$C30,
$F30:$I30,
SUBSTITUTE($J30,LEFT($A30,FIND($C30,$A30)+LEN($C30)-1),)),
[1]!index),_xlfn.XMATCH(T$2,[1]!header))</f>
        <v>0.36026058631921998</v>
      </c>
      <c r="U30" cm="1">
        <f t="array" ref="U30">INDEX([1]!data,_xlfn.XMATCH(_xlfn.CONCAT(
SUBSTITUTE($A30,LEFT($A30,FIND($C30,$A30)+LEN($C30)-1),),
$C30,
$F30:$I30,
SUBSTITUTE($J30,LEFT($A30,FIND($C30,$A30)+LEN($C30)-1),)),
[1]!index),_xlfn.XMATCH(U$2,[1]!header))</f>
        <v>0.36026058631921998</v>
      </c>
      <c r="V30" cm="1">
        <f t="array" ref="V30">INDEX([1]!data,_xlfn.XMATCH(_xlfn.CONCAT(
SUBSTITUTE($A30,LEFT($A30,FIND($C30,$A30)+LEN($C30)-1),),
$C30,
$F30:$I30,
SUBSTITUTE($J30,LEFT($A30,FIND($C30,$A30)+LEN($C30)-1),)),
[1]!index),_xlfn.XMATCH(V$2,[1]!header))</f>
        <v>0.36026058631921998</v>
      </c>
      <c r="W30" cm="1">
        <f t="array" ref="W30">INDEX([1]!data,_xlfn.XMATCH(_xlfn.CONCAT(
SUBSTITUTE($A30,LEFT($A30,FIND($C30,$A30)+LEN($C30)-1),),
$C30,
$F30:$I30,
SUBSTITUTE($J30,LEFT($A30,FIND($C30,$A30)+LEN($C30)-1),)),
[1]!index),_xlfn.XMATCH(W$2,[1]!header))</f>
        <v>0.36026058631921998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K31" t="s">
        <v>19</v>
      </c>
      <c r="L31" t="str" cm="1">
        <f t="array" ref="L31">INDEX([1]!data,_xlfn.XMATCH(_xlfn.CONCAT(
SUBSTITUTE($A31,LEFT($A31,FIND($C31,$A31)+LEN($C31)-1),),
$C31,
$F31:$I31,
SUBSTITUTE($J31,LEFT($A31,FIND($C31,$A31)+LEN($C31)-1),)),
[1]!index),_xlfn.XMATCH(L$2,[1]!header))</f>
        <v>tCO2e</v>
      </c>
      <c r="M31" cm="1">
        <f t="array" ref="M31">INDEX([1]!data,_xlfn.XMATCH(_xlfn.CONCAT(
SUBSTITUTE($A31,LEFT($A31,FIND($C31,$A31)+LEN($C31)-1),),
$C31,
$F31:$I31,
SUBSTITUTE($J31,LEFT($A31,FIND($C31,$A31)+LEN($C31)-1),)),
[1]!index),_xlfn.XMATCH(M$2,[1]!header))</f>
        <v>0.12202704803358</v>
      </c>
      <c r="N31" cm="1">
        <f t="array" ref="N31">INDEX([1]!data,_xlfn.XMATCH(_xlfn.CONCAT(
SUBSTITUTE($A31,LEFT($A31,FIND($C31,$A31)+LEN($C31)-1),),
$C31,
$F31:$I31,
SUBSTITUTE($J31,LEFT($A31,FIND($C31,$A31)+LEN($C31)-1),)),
[1]!index),_xlfn.XMATCH(N$2,[1]!header))</f>
        <v>0.11871186205379</v>
      </c>
      <c r="O31" cm="1">
        <f t="array" ref="O31">INDEX([1]!data,_xlfn.XMATCH(_xlfn.CONCAT(
SUBSTITUTE($A31,LEFT($A31,FIND($C31,$A31)+LEN($C31)-1),),
$C31,
$F31:$I31,
SUBSTITUTE($J31,LEFT($A31,FIND($C31,$A31)+LEN($C31)-1),)),
[1]!index),_xlfn.XMATCH(O$2,[1]!header))</f>
        <v>0.115396676074</v>
      </c>
      <c r="P31" cm="1">
        <f t="array" ref="P31">INDEX([1]!data,_xlfn.XMATCH(_xlfn.CONCAT(
SUBSTITUTE($A31,LEFT($A31,FIND($C31,$A31)+LEN($C31)-1),),
$C31,
$F31:$I31,
SUBSTITUTE($J31,LEFT($A31,FIND($C31,$A31)+LEN($C31)-1),)),
[1]!index),_xlfn.XMATCH(P$2,[1]!header))</f>
        <v>0.16011773362767001</v>
      </c>
      <c r="Q31" cm="1">
        <f t="array" ref="Q31">INDEX([1]!data,_xlfn.XMATCH(_xlfn.CONCAT(
SUBSTITUTE($A31,LEFT($A31,FIND($C31,$A31)+LEN($C31)-1),),
$C31,
$F31:$I31,
SUBSTITUTE($J31,LEFT($A31,FIND($C31,$A31)+LEN($C31)-1),)),
[1]!index),_xlfn.XMATCH(Q$2,[1]!header))</f>
        <v>0.18697068403909001</v>
      </c>
      <c r="R31" cm="1">
        <f t="array" ref="R31">INDEX([1]!data,_xlfn.XMATCH(_xlfn.CONCAT(
SUBSTITUTE($A31,LEFT($A31,FIND($C31,$A31)+LEN($C31)-1),),
$C31,
$F31:$I31,
SUBSTITUTE($J31,LEFT($A31,FIND($C31,$A31)+LEN($C31)-1),)),
[1]!index),_xlfn.XMATCH(R$2,[1]!header))</f>
        <v>0.18697068403909001</v>
      </c>
      <c r="S31" cm="1">
        <f t="array" ref="S31">INDEX([1]!data,_xlfn.XMATCH(_xlfn.CONCAT(
SUBSTITUTE($A31,LEFT($A31,FIND($C31,$A31)+LEN($C31)-1),),
$C31,
$F31:$I31,
SUBSTITUTE($J31,LEFT($A31,FIND($C31,$A31)+LEN($C31)-1),)),
[1]!index),_xlfn.XMATCH(S$2,[1]!header))</f>
        <v>0.18697068403909001</v>
      </c>
      <c r="T31" cm="1">
        <f t="array" ref="T31">INDEX([1]!data,_xlfn.XMATCH(_xlfn.CONCAT(
SUBSTITUTE($A31,LEFT($A31,FIND($C31,$A31)+LEN($C31)-1),),
$C31,
$F31:$I31,
SUBSTITUTE($J31,LEFT($A31,FIND($C31,$A31)+LEN($C31)-1),)),
[1]!index),_xlfn.XMATCH(T$2,[1]!header))</f>
        <v>0.18697068403909001</v>
      </c>
      <c r="U31" cm="1">
        <f t="array" ref="U31">INDEX([1]!data,_xlfn.XMATCH(_xlfn.CONCAT(
SUBSTITUTE($A31,LEFT($A31,FIND($C31,$A31)+LEN($C31)-1),),
$C31,
$F31:$I31,
SUBSTITUTE($J31,LEFT($A31,FIND($C31,$A31)+LEN($C31)-1),)),
[1]!index),_xlfn.XMATCH(U$2,[1]!header))</f>
        <v>0.18697068403909001</v>
      </c>
      <c r="V31" cm="1">
        <f t="array" ref="V31">INDEX([1]!data,_xlfn.XMATCH(_xlfn.CONCAT(
SUBSTITUTE($A31,LEFT($A31,FIND($C31,$A31)+LEN($C31)-1),),
$C31,
$F31:$I31,
SUBSTITUTE($J31,LEFT($A31,FIND($C31,$A31)+LEN($C31)-1),)),
[1]!index),_xlfn.XMATCH(V$2,[1]!header))</f>
        <v>0.18697068403909001</v>
      </c>
      <c r="W31" cm="1">
        <f t="array" ref="W31">INDEX([1]!data,_xlfn.XMATCH(_xlfn.CONCAT(
SUBSTITUTE($A31,LEFT($A31,FIND($C31,$A31)+LEN($C31)-1),),
$C31,
$F31:$I31,
SUBSTITUTE($J31,LEFT($A31,FIND($C31,$A31)+LEN($C31)-1),)),
[1]!index),_xlfn.XMATCH(W$2,[1]!header))</f>
        <v>0.18697068403909001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K32" t="s">
        <v>21</v>
      </c>
      <c r="L32" t="str" cm="1">
        <f t="array" ref="L32">INDEX([1]!data,_xlfn.XMATCH(_xlfn.CONCAT(
SUBSTITUTE($A32,LEFT($A32,FIND($C32,$A32)+LEN($C32)-1),),
$F32:$I32,
SUBSTITUTE($J32,LEFT($A32,FIND($C32,$A32)+LEN($C32)-1),)),
[1]!index),_xlfn.XMATCH(L$2,[1]!header))</f>
        <v>tCO2e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K34" t="s">
        <v>55</v>
      </c>
      <c r="L34" t="s">
        <v>56</v>
      </c>
      <c r="M34" cm="1">
        <f t="array" ref="M34">INDEX([3]!data,_xlfn.XMATCH(_xlfn.CONCAT(
SUBSTITUTE($A34,LEFT($A34,FIND($C34,$A34)+LEN($C34)-1),),
$F34),
[3]!index),_xlfn.XMATCH($G34,[3]!header))</f>
        <v>0.3</v>
      </c>
      <c r="N34">
        <f t="shared" ref="N34:W36" si="0">M34</f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  <c r="S34">
        <f t="shared" si="0"/>
        <v>0.3</v>
      </c>
      <c r="T34">
        <f t="shared" si="0"/>
        <v>0.3</v>
      </c>
      <c r="U34">
        <f t="shared" si="0"/>
        <v>0.3</v>
      </c>
      <c r="V34">
        <f t="shared" si="0"/>
        <v>0.3</v>
      </c>
      <c r="W34">
        <f t="shared" si="0"/>
        <v>0.3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52</v>
      </c>
      <c r="G35" t="s">
        <v>57</v>
      </c>
      <c r="K35" t="s">
        <v>55</v>
      </c>
      <c r="L35" t="s">
        <v>56</v>
      </c>
      <c r="M35" cm="1">
        <f t="array" ref="M35">INDEX([3]!data,_xlfn.XMATCH(_xlfn.CONCAT(
SUBSTITUTE($A35,LEFT($A35,FIND($C35,$A35)+LEN($C35)-1),),
$F35),
[3]!index),_xlfn.XMATCH($G35,[3]!header))</f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  <c r="S35">
        <f t="shared" si="0"/>
        <v>0.3</v>
      </c>
      <c r="T35">
        <f t="shared" si="0"/>
        <v>0.3</v>
      </c>
      <c r="U35">
        <f t="shared" si="0"/>
        <v>0.3</v>
      </c>
      <c r="V35">
        <f t="shared" si="0"/>
        <v>0.3</v>
      </c>
      <c r="W35">
        <f t="shared" si="0"/>
        <v>0.3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52</v>
      </c>
      <c r="G36" t="s">
        <v>58</v>
      </c>
      <c r="K36" t="s">
        <v>55</v>
      </c>
      <c r="M36" cm="1">
        <f t="array" ref="M36">INDEX([3]!data,_xlfn.XMATCH(_xlfn.CONCAT(
SUBSTITUTE($A36,LEFT($A36,FIND($C36,$A36)+LEN($C36)-1),),
$F36),
[3]!index),_xlfn.XMATCH($G36,[3]!header))</f>
        <v>10</v>
      </c>
      <c r="N36">
        <f t="shared" si="0"/>
        <v>10</v>
      </c>
      <c r="O36">
        <f t="shared" si="0"/>
        <v>10</v>
      </c>
      <c r="P36">
        <f t="shared" si="0"/>
        <v>10</v>
      </c>
      <c r="Q36">
        <f t="shared" si="0"/>
        <v>10</v>
      </c>
      <c r="R36">
        <f t="shared" si="0"/>
        <v>10</v>
      </c>
      <c r="S36">
        <f t="shared" si="0"/>
        <v>10</v>
      </c>
      <c r="T36">
        <f t="shared" si="0"/>
        <v>10</v>
      </c>
      <c r="U36">
        <f t="shared" si="0"/>
        <v>10</v>
      </c>
      <c r="V36">
        <f t="shared" si="0"/>
        <v>10</v>
      </c>
      <c r="W36">
        <f t="shared" si="0"/>
        <v>10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52</v>
      </c>
      <c r="F37" t="s">
        <v>59</v>
      </c>
      <c r="G37" t="s">
        <v>6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52</v>
      </c>
      <c r="F38" t="s">
        <v>59</v>
      </c>
      <c r="G38" t="s">
        <v>60</v>
      </c>
      <c r="K38" t="s">
        <v>55</v>
      </c>
      <c r="L38" t="s">
        <v>61</v>
      </c>
      <c r="M38" cm="1">
        <f t="array" ref="M38">INDEX([3]!data,_xlfn.XMATCH(_xlfn.CONCAT(
SUBSTITUTE($A38,LEFT($A38,FIND($C38,$A38)+LEN($C38)-1),),
$F38),
[3]!index),_xlfn.XMATCH($G38,[3]!header))</f>
        <v>1990</v>
      </c>
      <c r="N38">
        <f t="shared" ref="N38:W40" si="1">M38</f>
        <v>1990</v>
      </c>
      <c r="O38">
        <f t="shared" si="1"/>
        <v>1990</v>
      </c>
      <c r="P38">
        <f t="shared" si="1"/>
        <v>1990</v>
      </c>
      <c r="Q38">
        <f t="shared" si="1"/>
        <v>1990</v>
      </c>
      <c r="R38">
        <f t="shared" si="1"/>
        <v>1990</v>
      </c>
      <c r="S38">
        <f t="shared" si="1"/>
        <v>1990</v>
      </c>
      <c r="T38">
        <f t="shared" si="1"/>
        <v>1990</v>
      </c>
      <c r="U38">
        <f t="shared" si="1"/>
        <v>1990</v>
      </c>
      <c r="V38">
        <f t="shared" si="1"/>
        <v>1990</v>
      </c>
      <c r="W38">
        <f t="shared" si="1"/>
        <v>1990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52</v>
      </c>
      <c r="F39" t="s">
        <v>59</v>
      </c>
      <c r="G39" t="s">
        <v>62</v>
      </c>
      <c r="K39" t="s">
        <v>55</v>
      </c>
      <c r="L39" t="s">
        <v>61</v>
      </c>
      <c r="M39" cm="1">
        <f t="array" ref="M39">INDEX([3]!data,_xlfn.XMATCH(_xlfn.CONCAT(
SUBSTITUTE($A39,LEFT($A39,FIND($C39,$A39)+LEN($C39)-1),),
$F39),
[3]!index),_xlfn.XMATCH($G39,[3]!header))</f>
        <v>2101</v>
      </c>
      <c r="N39">
        <f t="shared" si="1"/>
        <v>2101</v>
      </c>
      <c r="O39">
        <f t="shared" si="1"/>
        <v>2101</v>
      </c>
      <c r="P39">
        <f t="shared" si="1"/>
        <v>2101</v>
      </c>
      <c r="Q39">
        <f t="shared" si="1"/>
        <v>2101</v>
      </c>
      <c r="R39">
        <f t="shared" si="1"/>
        <v>2101</v>
      </c>
      <c r="S39">
        <f t="shared" si="1"/>
        <v>2101</v>
      </c>
      <c r="T39">
        <f t="shared" si="1"/>
        <v>2101</v>
      </c>
      <c r="U39">
        <f t="shared" si="1"/>
        <v>2101</v>
      </c>
      <c r="V39">
        <f t="shared" si="1"/>
        <v>2101</v>
      </c>
      <c r="W39">
        <f t="shared" si="1"/>
        <v>2101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52</v>
      </c>
      <c r="F40" t="s">
        <v>59</v>
      </c>
      <c r="G40" t="s">
        <v>63</v>
      </c>
      <c r="K40" t="s">
        <v>55</v>
      </c>
      <c r="L40" t="s">
        <v>64</v>
      </c>
      <c r="M40" cm="1">
        <f t="array" ref="M40">INDEX([3]!data,_xlfn.XMATCH(_xlfn.CONCAT(
SUBSTITUTE($A40,LEFT($A40,FIND($C40,$A40)+LEN($C40)-1),),
$F40),
[3]!index),_xlfn.XMATCH($G40,[3]!header))</f>
        <v>15</v>
      </c>
      <c r="N40">
        <f t="shared" si="1"/>
        <v>15</v>
      </c>
      <c r="O40">
        <f t="shared" si="1"/>
        <v>15</v>
      </c>
      <c r="P40">
        <f t="shared" si="1"/>
        <v>15</v>
      </c>
      <c r="Q40">
        <f t="shared" si="1"/>
        <v>15</v>
      </c>
      <c r="R40">
        <f t="shared" si="1"/>
        <v>15</v>
      </c>
      <c r="S40">
        <f t="shared" si="1"/>
        <v>15</v>
      </c>
      <c r="T40">
        <f t="shared" si="1"/>
        <v>15</v>
      </c>
      <c r="U40">
        <f t="shared" si="1"/>
        <v>15</v>
      </c>
      <c r="V40">
        <f t="shared" si="1"/>
        <v>15</v>
      </c>
      <c r="W40">
        <f t="shared" si="1"/>
        <v>15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52</v>
      </c>
      <c r="F41" t="s">
        <v>59</v>
      </c>
      <c r="G41" t="s">
        <v>65</v>
      </c>
      <c r="K41" t="s">
        <v>66</v>
      </c>
      <c r="L41" t="s">
        <v>56</v>
      </c>
      <c r="M41" cm="1">
        <f t="array" ref="M41">INDEX([3]!data,_xlfn.XMATCH(_xlfn.CONCAT(
SUBSTITUTE($A41,LEFT($A41,FIND($C41,$A41)+LEN($C41)-1),),
$F41),
[3]!index),_xlfn.XMATCH(_xlfn.CONCAT($C41,$G41),[3]!header))</f>
        <v>1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52</v>
      </c>
      <c r="F42" t="s">
        <v>59</v>
      </c>
      <c r="G42" t="s">
        <v>17</v>
      </c>
      <c r="J42" t="s">
        <v>67</v>
      </c>
      <c r="K42" t="s">
        <v>68</v>
      </c>
      <c r="L42" t="str" cm="1">
        <f t="array" ref="L42">INDEX([3]!data_multi,_xlfn.XMATCH(_xlfn.CONCAT(
SUBSTITUTE($A42,LEFT($A42,FIND($C42,$A42)+LEN($C42)-1),),
$F42:$I42,
SUBSTITUTE($J42,LEFT($A42,FIND($C42,$A42)+LEN($C42)-1),)),
[3]!index_multi),_xlfn.XMATCH(L$2,[3]!header_multi))</f>
        <v>vkm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322.27177829999999</v>
      </c>
      <c r="N42">
        <f t="shared" ref="N42:W43" si="2">M42</f>
        <v>322.27177829999999</v>
      </c>
      <c r="O42">
        <f t="shared" si="2"/>
        <v>322.27177829999999</v>
      </c>
      <c r="P42">
        <f t="shared" si="2"/>
        <v>322.27177829999999</v>
      </c>
      <c r="Q42">
        <f t="shared" si="2"/>
        <v>322.27177829999999</v>
      </c>
      <c r="R42">
        <f t="shared" si="2"/>
        <v>322.27177829999999</v>
      </c>
      <c r="S42">
        <f t="shared" si="2"/>
        <v>322.27177829999999</v>
      </c>
      <c r="T42">
        <f t="shared" si="2"/>
        <v>322.27177829999999</v>
      </c>
      <c r="U42">
        <f t="shared" si="2"/>
        <v>322.27177829999999</v>
      </c>
      <c r="V42">
        <f t="shared" si="2"/>
        <v>322.27177829999999</v>
      </c>
      <c r="W42">
        <f t="shared" si="2"/>
        <v>322.27177829999999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52</v>
      </c>
      <c r="F43" t="s">
        <v>59</v>
      </c>
      <c r="G43" t="s">
        <v>69</v>
      </c>
      <c r="H43" t="s">
        <v>70</v>
      </c>
      <c r="I43" t="s">
        <v>47</v>
      </c>
      <c r="K43" t="s">
        <v>68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tCH4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3.5714285714285712E-2</v>
      </c>
      <c r="N43">
        <f t="shared" si="2"/>
        <v>3.5714285714285712E-2</v>
      </c>
      <c r="O43">
        <f t="shared" si="2"/>
        <v>3.5714285714285712E-2</v>
      </c>
      <c r="P43">
        <f t="shared" si="2"/>
        <v>3.5714285714285712E-2</v>
      </c>
      <c r="Q43">
        <f t="shared" si="2"/>
        <v>3.5714285714285712E-2</v>
      </c>
      <c r="R43">
        <f t="shared" si="2"/>
        <v>3.5714285714285712E-2</v>
      </c>
      <c r="S43">
        <f t="shared" si="2"/>
        <v>3.5714285714285712E-2</v>
      </c>
      <c r="T43">
        <f t="shared" si="2"/>
        <v>3.5714285714285712E-2</v>
      </c>
      <c r="U43">
        <f t="shared" si="2"/>
        <v>3.5714285714285712E-2</v>
      </c>
      <c r="V43">
        <f t="shared" si="2"/>
        <v>3.5714285714285712E-2</v>
      </c>
      <c r="W43">
        <f t="shared" si="2"/>
        <v>3.5714285714285712E-2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52</v>
      </c>
      <c r="F44" t="s">
        <v>71</v>
      </c>
      <c r="G44" t="s">
        <v>6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52</v>
      </c>
      <c r="F45" t="s">
        <v>71</v>
      </c>
      <c r="G45" t="s">
        <v>60</v>
      </c>
      <c r="K45" t="s">
        <v>55</v>
      </c>
      <c r="L45" t="s">
        <v>61</v>
      </c>
      <c r="M45" cm="1">
        <f t="array" ref="M45">INDEX([3]!data,_xlfn.XMATCH(_xlfn.CONCAT(
SUBSTITUTE($A45,LEFT($A45,FIND($C45,$A45)+LEN($C45)-1),),
$F45),
[3]!index),_xlfn.XMATCH($G45,[3]!header))</f>
        <v>2035</v>
      </c>
      <c r="N45">
        <f t="shared" ref="N45:W47" si="3">M45</f>
        <v>2035</v>
      </c>
      <c r="O45">
        <f t="shared" si="3"/>
        <v>2035</v>
      </c>
      <c r="P45">
        <f t="shared" si="3"/>
        <v>2035</v>
      </c>
      <c r="Q45">
        <f t="shared" si="3"/>
        <v>2035</v>
      </c>
      <c r="R45">
        <f t="shared" si="3"/>
        <v>2035</v>
      </c>
      <c r="S45">
        <f t="shared" si="3"/>
        <v>2035</v>
      </c>
      <c r="T45">
        <f t="shared" si="3"/>
        <v>2035</v>
      </c>
      <c r="U45">
        <f t="shared" si="3"/>
        <v>2035</v>
      </c>
      <c r="V45">
        <f t="shared" si="3"/>
        <v>2035</v>
      </c>
      <c r="W45">
        <f t="shared" si="3"/>
        <v>2035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52</v>
      </c>
      <c r="F46" t="s">
        <v>71</v>
      </c>
      <c r="G46" t="s">
        <v>62</v>
      </c>
      <c r="K46" t="s">
        <v>55</v>
      </c>
      <c r="L46" t="s">
        <v>61</v>
      </c>
      <c r="M46" cm="1">
        <f t="array" ref="M46">INDEX([3]!data,_xlfn.XMATCH(_xlfn.CONCAT(
SUBSTITUTE($A46,LEFT($A46,FIND($C46,$A46)+LEN($C46)-1),),
$F46),
[3]!index),_xlfn.XMATCH($G46,[3]!header))</f>
        <v>2101</v>
      </c>
      <c r="N46">
        <f t="shared" si="3"/>
        <v>2101</v>
      </c>
      <c r="O46">
        <f t="shared" si="3"/>
        <v>2101</v>
      </c>
      <c r="P46">
        <f t="shared" si="3"/>
        <v>2101</v>
      </c>
      <c r="Q46">
        <f t="shared" si="3"/>
        <v>2101</v>
      </c>
      <c r="R46">
        <f t="shared" si="3"/>
        <v>2101</v>
      </c>
      <c r="S46">
        <f t="shared" si="3"/>
        <v>2101</v>
      </c>
      <c r="T46">
        <f t="shared" si="3"/>
        <v>2101</v>
      </c>
      <c r="U46">
        <f t="shared" si="3"/>
        <v>2101</v>
      </c>
      <c r="V46">
        <f t="shared" si="3"/>
        <v>2101</v>
      </c>
      <c r="W46">
        <f t="shared" si="3"/>
        <v>2101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52</v>
      </c>
      <c r="F47" t="s">
        <v>71</v>
      </c>
      <c r="G47" t="s">
        <v>63</v>
      </c>
      <c r="K47" t="s">
        <v>55</v>
      </c>
      <c r="L47" t="s">
        <v>64</v>
      </c>
      <c r="M47" cm="1">
        <f t="array" ref="M47">INDEX([3]!data,_xlfn.XMATCH(_xlfn.CONCAT(
SUBSTITUTE($A47,LEFT($A47,FIND($C47,$A47)+LEN($C47)-1),),
$F47),
[3]!index),_xlfn.XMATCH($G47,[3]!header))</f>
        <v>15</v>
      </c>
      <c r="N47">
        <f t="shared" si="3"/>
        <v>15</v>
      </c>
      <c r="O47">
        <f t="shared" si="3"/>
        <v>15</v>
      </c>
      <c r="P47">
        <f t="shared" si="3"/>
        <v>15</v>
      </c>
      <c r="Q47">
        <f t="shared" si="3"/>
        <v>15</v>
      </c>
      <c r="R47">
        <f t="shared" si="3"/>
        <v>15</v>
      </c>
      <c r="S47">
        <f t="shared" si="3"/>
        <v>15</v>
      </c>
      <c r="T47">
        <f t="shared" si="3"/>
        <v>15</v>
      </c>
      <c r="U47">
        <f t="shared" si="3"/>
        <v>15</v>
      </c>
      <c r="V47">
        <f t="shared" si="3"/>
        <v>15</v>
      </c>
      <c r="W47">
        <f t="shared" si="3"/>
        <v>15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52</v>
      </c>
      <c r="F48" t="s">
        <v>71</v>
      </c>
      <c r="G48" t="s">
        <v>65</v>
      </c>
      <c r="K48" t="s">
        <v>66</v>
      </c>
      <c r="L48" t="s">
        <v>56</v>
      </c>
      <c r="M48" cm="1">
        <f t="array" ref="M48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52</v>
      </c>
      <c r="F49" t="s">
        <v>71</v>
      </c>
      <c r="G49" t="s">
        <v>72</v>
      </c>
      <c r="K49" t="s">
        <v>55</v>
      </c>
      <c r="L49" t="s">
        <v>73</v>
      </c>
      <c r="M49" cm="1">
        <f t="array" ref="M49">INDEX([3]!data,_xlfn.XMATCH(_xlfn.CONCAT(
SUBSTITUTE($A49,LEFT($A49,FIND($C49,$A49)+LEN($C49)-1),),
$F49),
[3]!index),_xlfn.XMATCH($G49,[3]!header))</f>
        <v>300</v>
      </c>
      <c r="N49">
        <f t="shared" ref="N49:W51" si="4">M49</f>
        <v>300</v>
      </c>
      <c r="O49">
        <f t="shared" si="4"/>
        <v>300</v>
      </c>
      <c r="P49">
        <f t="shared" si="4"/>
        <v>300</v>
      </c>
      <c r="Q49">
        <f t="shared" si="4"/>
        <v>300</v>
      </c>
      <c r="R49">
        <f t="shared" si="4"/>
        <v>300</v>
      </c>
      <c r="S49">
        <f t="shared" si="4"/>
        <v>300</v>
      </c>
      <c r="T49">
        <f t="shared" si="4"/>
        <v>300</v>
      </c>
      <c r="U49">
        <f t="shared" si="4"/>
        <v>300</v>
      </c>
      <c r="V49">
        <f t="shared" si="4"/>
        <v>300</v>
      </c>
      <c r="W49">
        <f t="shared" si="4"/>
        <v>300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52</v>
      </c>
      <c r="F50" t="s">
        <v>71</v>
      </c>
      <c r="G50" t="s">
        <v>17</v>
      </c>
      <c r="J50" t="s">
        <v>67</v>
      </c>
      <c r="K50" t="s">
        <v>68</v>
      </c>
      <c r="L50" t="str" cm="1">
        <f t="array" ref="L50">INDEX([3]!data_multi,_xlfn.XMATCH(_xlfn.CONCAT(
SUBSTITUTE($A50,LEFT($A50,FIND($C50,$A50)+LEN($C50)-1),),
$F50:$I50,
SUBSTITUTE($J50,LEFT($A50,FIND($C50,$A50)+LEN($C50)-1),)),
[3]!index_multi),_xlfn.XMATCH(L$2,[3]!header_multi))</f>
        <v>vkm</v>
      </c>
      <c r="M50" cm="1">
        <f t="array" ref="M50">INDEX([3]!data_multi,_xlfn.XMATCH(_xlfn.CONCAT(
SUBSTITUTE($A50,LEFT($A50,FIND($C50,$A50)+LEN($C50)-1),),
$F50:$I50,
SUBSTITUTE($J50,LEFT($A50,FIND($C50,$A50)+LEN($C50)-1),)),
[3]!index_multi),_xlfn.XMATCH(M$2,[3]!header_multi))</f>
        <v>322.27177829999999</v>
      </c>
      <c r="N50">
        <f t="shared" si="4"/>
        <v>322.27177829999999</v>
      </c>
      <c r="O50">
        <f t="shared" si="4"/>
        <v>322.27177829999999</v>
      </c>
      <c r="P50">
        <f t="shared" si="4"/>
        <v>322.27177829999999</v>
      </c>
      <c r="Q50">
        <f t="shared" si="4"/>
        <v>322.27177829999999</v>
      </c>
      <c r="R50">
        <f t="shared" si="4"/>
        <v>322.27177829999999</v>
      </c>
      <c r="S50">
        <f t="shared" si="4"/>
        <v>322.27177829999999</v>
      </c>
      <c r="T50">
        <f t="shared" si="4"/>
        <v>322.27177829999999</v>
      </c>
      <c r="U50">
        <f t="shared" si="4"/>
        <v>322.27177829999999</v>
      </c>
      <c r="V50">
        <f t="shared" si="4"/>
        <v>322.27177829999999</v>
      </c>
      <c r="W50">
        <f t="shared" si="4"/>
        <v>322.27177829999999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52</v>
      </c>
      <c r="F51" t="s">
        <v>71</v>
      </c>
      <c r="G51" t="s">
        <v>69</v>
      </c>
      <c r="H51" t="s">
        <v>70</v>
      </c>
      <c r="I51" t="s">
        <v>47</v>
      </c>
      <c r="K51" t="s">
        <v>68</v>
      </c>
      <c r="L51" t="str" cm="1">
        <f t="array" ref="L51">INDEX([3]!data_multi,_xlfn.XMATCH(_xlfn.CONCAT(
SUBSTITUTE($A51,LEFT($A51,FIND($C51,$A51)+LEN($C51)-1),),
$F51:$I51,
SUBSTITUTE($J51,LEFT($A51,FIND($C51,$A51)+LEN($C51)-1),)),
[3]!index_multi),_xlfn.XMATCH(L$2,[3]!header_multi))</f>
        <v>tCH4</v>
      </c>
      <c r="M51" cm="1">
        <f t="array" ref="M51">INDEX([3]!data_multi,_xlfn.XMATCH(_xlfn.CONCAT(
SUBSTITUTE($A51,LEFT($A51,FIND($C51,$A51)+LEN($C51)-1),),
$F51:$I51,
SUBSTITUTE($J51,LEFT($A51,FIND($C51,$A51)+LEN($C51)-1),)),
[3]!index_multi),_xlfn.XMATCH(M$2,[3]!header_multi))</f>
        <v>1.4285714285714285E-2</v>
      </c>
      <c r="N51">
        <f t="shared" si="4"/>
        <v>1.4285714285714285E-2</v>
      </c>
      <c r="O51">
        <f t="shared" si="4"/>
        <v>1.4285714285714285E-2</v>
      </c>
      <c r="P51">
        <f t="shared" si="4"/>
        <v>1.4285714285714285E-2</v>
      </c>
      <c r="Q51">
        <f t="shared" si="4"/>
        <v>1.4285714285714285E-2</v>
      </c>
      <c r="R51">
        <f t="shared" si="4"/>
        <v>1.4285714285714285E-2</v>
      </c>
      <c r="S51">
        <f t="shared" si="4"/>
        <v>1.4285714285714285E-2</v>
      </c>
      <c r="T51">
        <f t="shared" si="4"/>
        <v>1.4285714285714285E-2</v>
      </c>
      <c r="U51">
        <f t="shared" si="4"/>
        <v>1.4285714285714285E-2</v>
      </c>
      <c r="V51">
        <f t="shared" si="4"/>
        <v>1.4285714285714285E-2</v>
      </c>
      <c r="W51">
        <f t="shared" si="4"/>
        <v>1.4285714285714285E-2</v>
      </c>
    </row>
    <row r="52" spans="1:23" x14ac:dyDescent="0.25">
      <c r="A52" t="s">
        <v>50</v>
      </c>
      <c r="B52" t="s">
        <v>5</v>
      </c>
      <c r="C52" t="s">
        <v>15</v>
      </c>
      <c r="D52" t="s">
        <v>16</v>
      </c>
      <c r="E52" t="s">
        <v>74</v>
      </c>
      <c r="G52" t="s">
        <v>20</v>
      </c>
      <c r="K52" t="s">
        <v>21</v>
      </c>
      <c r="L52" t="str" cm="1">
        <f t="array" ref="L52">INDEX([1]!data,_xlfn.XMATCH(_xlfn.CONCAT(
SUBSTITUTE($A52,LEFT($A52,FIND($C52,$A52)+LEN($C52)-1),),
$F52:$I52,
SUBSTITUTE($J52,LEFT($A52,FIND($C52,$A52)+LEN($C52)-1),)),
[1]!index),_xlfn.XMATCH(L$2,[1]!header))</f>
        <v>tCO2e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74</v>
      </c>
      <c r="G53" t="s">
        <v>22</v>
      </c>
      <c r="H53" t="s">
        <v>53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74</v>
      </c>
      <c r="G54" t="s">
        <v>54</v>
      </c>
      <c r="K54" t="s">
        <v>55</v>
      </c>
      <c r="L54" t="s">
        <v>56</v>
      </c>
      <c r="M54" cm="1">
        <f t="array" ref="M54">INDEX([3]!data,_xlfn.XMATCH(_xlfn.CONCAT(
SUBSTITUTE($A54,LEFT($A54,FIND($C54,$A54)+LEN($C54)-1),),
$F54),
[3]!index),_xlfn.XMATCH($G54,[3]!header))</f>
        <v>0.3</v>
      </c>
      <c r="N54">
        <f t="shared" ref="N54:W56" si="5">M54</f>
        <v>0.3</v>
      </c>
      <c r="O54">
        <f t="shared" si="5"/>
        <v>0.3</v>
      </c>
      <c r="P54">
        <f t="shared" si="5"/>
        <v>0.3</v>
      </c>
      <c r="Q54">
        <f t="shared" si="5"/>
        <v>0.3</v>
      </c>
      <c r="R54">
        <f t="shared" si="5"/>
        <v>0.3</v>
      </c>
      <c r="S54">
        <f t="shared" si="5"/>
        <v>0.3</v>
      </c>
      <c r="T54">
        <f t="shared" si="5"/>
        <v>0.3</v>
      </c>
      <c r="U54">
        <f t="shared" si="5"/>
        <v>0.3</v>
      </c>
      <c r="V54">
        <f t="shared" si="5"/>
        <v>0.3</v>
      </c>
      <c r="W54">
        <f t="shared" si="5"/>
        <v>0.3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74</v>
      </c>
      <c r="G55" t="s">
        <v>57</v>
      </c>
      <c r="K55" t="s">
        <v>55</v>
      </c>
      <c r="L55" t="s">
        <v>56</v>
      </c>
      <c r="M55" cm="1">
        <f t="array" ref="M55">INDEX([3]!data,_xlfn.XMATCH(_xlfn.CONCAT(
SUBSTITUTE($A55,LEFT($A55,FIND($C55,$A55)+LEN($C55)-1),),
$F55),
[3]!index),_xlfn.XMATCH($G55,[3]!header))</f>
        <v>0.3</v>
      </c>
      <c r="N55">
        <f t="shared" si="5"/>
        <v>0.3</v>
      </c>
      <c r="O55">
        <f t="shared" si="5"/>
        <v>0.3</v>
      </c>
      <c r="P55">
        <f t="shared" si="5"/>
        <v>0.3</v>
      </c>
      <c r="Q55">
        <f t="shared" si="5"/>
        <v>0.3</v>
      </c>
      <c r="R55">
        <f t="shared" si="5"/>
        <v>0.3</v>
      </c>
      <c r="S55">
        <f t="shared" si="5"/>
        <v>0.3</v>
      </c>
      <c r="T55">
        <f t="shared" si="5"/>
        <v>0.3</v>
      </c>
      <c r="U55">
        <f t="shared" si="5"/>
        <v>0.3</v>
      </c>
      <c r="V55">
        <f t="shared" si="5"/>
        <v>0.3</v>
      </c>
      <c r="W55">
        <f t="shared" si="5"/>
        <v>0.3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74</v>
      </c>
      <c r="G56" t="s">
        <v>58</v>
      </c>
      <c r="K56" t="s">
        <v>55</v>
      </c>
      <c r="M56" cm="1">
        <f t="array" ref="M56">INDEX([3]!data,_xlfn.XMATCH(_xlfn.CONCAT(
SUBSTITUTE($A56,LEFT($A56,FIND($C56,$A56)+LEN($C56)-1),),
$F56),
[3]!index),_xlfn.XMATCH($G56,[3]!header))</f>
        <v>10</v>
      </c>
      <c r="N56">
        <f t="shared" si="5"/>
        <v>10</v>
      </c>
      <c r="O56">
        <f t="shared" si="5"/>
        <v>10</v>
      </c>
      <c r="P56">
        <f t="shared" si="5"/>
        <v>10</v>
      </c>
      <c r="Q56">
        <f t="shared" si="5"/>
        <v>10</v>
      </c>
      <c r="R56">
        <f t="shared" si="5"/>
        <v>10</v>
      </c>
      <c r="S56">
        <f t="shared" si="5"/>
        <v>10</v>
      </c>
      <c r="T56">
        <f t="shared" si="5"/>
        <v>10</v>
      </c>
      <c r="U56">
        <f t="shared" si="5"/>
        <v>10</v>
      </c>
      <c r="V56">
        <f t="shared" si="5"/>
        <v>10</v>
      </c>
      <c r="W56">
        <f t="shared" si="5"/>
        <v>10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74</v>
      </c>
      <c r="F57" t="s">
        <v>75</v>
      </c>
      <c r="G57" t="s">
        <v>6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74</v>
      </c>
      <c r="F58" t="s">
        <v>75</v>
      </c>
      <c r="G58" t="s">
        <v>60</v>
      </c>
      <c r="K58" t="s">
        <v>55</v>
      </c>
      <c r="L58" t="s">
        <v>61</v>
      </c>
      <c r="M58" cm="1">
        <f t="array" ref="M58">INDEX([3]!data,_xlfn.XMATCH(_xlfn.CONCAT(
SUBSTITUTE($A58,LEFT($A58,FIND($C58,$A58)+LEN($C58)-1),),
$F58),
[3]!index),_xlfn.XMATCH($G58,[3]!header))</f>
        <v>1990</v>
      </c>
      <c r="N58">
        <f t="shared" ref="N58:W60" si="6">M58</f>
        <v>1990</v>
      </c>
      <c r="O58">
        <f t="shared" si="6"/>
        <v>1990</v>
      </c>
      <c r="P58">
        <f t="shared" si="6"/>
        <v>1990</v>
      </c>
      <c r="Q58">
        <f t="shared" si="6"/>
        <v>1990</v>
      </c>
      <c r="R58">
        <f t="shared" si="6"/>
        <v>1990</v>
      </c>
      <c r="S58">
        <f t="shared" si="6"/>
        <v>1990</v>
      </c>
      <c r="T58">
        <f t="shared" si="6"/>
        <v>1990</v>
      </c>
      <c r="U58">
        <f t="shared" si="6"/>
        <v>1990</v>
      </c>
      <c r="V58">
        <f t="shared" si="6"/>
        <v>1990</v>
      </c>
      <c r="W58">
        <f t="shared" si="6"/>
        <v>1990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74</v>
      </c>
      <c r="F59" t="s">
        <v>75</v>
      </c>
      <c r="G59" t="s">
        <v>62</v>
      </c>
      <c r="K59" t="s">
        <v>55</v>
      </c>
      <c r="L59" t="s">
        <v>61</v>
      </c>
      <c r="M59" cm="1">
        <f t="array" ref="M59">INDEX([3]!data,_xlfn.XMATCH(_xlfn.CONCAT(
SUBSTITUTE($A59,LEFT($A59,FIND($C59,$A59)+LEN($C59)-1),),
$F59),
[3]!index),_xlfn.XMATCH($G59,[3]!header))</f>
        <v>2101</v>
      </c>
      <c r="N59">
        <f t="shared" si="6"/>
        <v>2101</v>
      </c>
      <c r="O59">
        <f t="shared" si="6"/>
        <v>2101</v>
      </c>
      <c r="P59">
        <f t="shared" si="6"/>
        <v>2101</v>
      </c>
      <c r="Q59">
        <f t="shared" si="6"/>
        <v>2101</v>
      </c>
      <c r="R59">
        <f t="shared" si="6"/>
        <v>2101</v>
      </c>
      <c r="S59">
        <f t="shared" si="6"/>
        <v>2101</v>
      </c>
      <c r="T59">
        <f t="shared" si="6"/>
        <v>2101</v>
      </c>
      <c r="U59">
        <f t="shared" si="6"/>
        <v>2101</v>
      </c>
      <c r="V59">
        <f t="shared" si="6"/>
        <v>2101</v>
      </c>
      <c r="W59">
        <f t="shared" si="6"/>
        <v>2101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74</v>
      </c>
      <c r="F60" t="s">
        <v>75</v>
      </c>
      <c r="G60" t="s">
        <v>63</v>
      </c>
      <c r="K60" t="s">
        <v>55</v>
      </c>
      <c r="L60" t="s">
        <v>64</v>
      </c>
      <c r="M60" cm="1">
        <f t="array" ref="M60">INDEX([3]!data,_xlfn.XMATCH(_xlfn.CONCAT(
SUBSTITUTE($A60,LEFT($A60,FIND($C60,$A60)+LEN($C60)-1),),
$F60),
[3]!index),_xlfn.XMATCH($G60,[3]!header))</f>
        <v>15</v>
      </c>
      <c r="N60">
        <f t="shared" si="6"/>
        <v>15</v>
      </c>
      <c r="O60">
        <f t="shared" si="6"/>
        <v>15</v>
      </c>
      <c r="P60">
        <f t="shared" si="6"/>
        <v>15</v>
      </c>
      <c r="Q60">
        <f t="shared" si="6"/>
        <v>15</v>
      </c>
      <c r="R60">
        <f t="shared" si="6"/>
        <v>15</v>
      </c>
      <c r="S60">
        <f t="shared" si="6"/>
        <v>15</v>
      </c>
      <c r="T60">
        <f t="shared" si="6"/>
        <v>15</v>
      </c>
      <c r="U60">
        <f t="shared" si="6"/>
        <v>15</v>
      </c>
      <c r="V60">
        <f t="shared" si="6"/>
        <v>15</v>
      </c>
      <c r="W60">
        <f t="shared" si="6"/>
        <v>15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74</v>
      </c>
      <c r="F61" t="s">
        <v>75</v>
      </c>
      <c r="G61" t="s">
        <v>65</v>
      </c>
      <c r="K61" t="s">
        <v>66</v>
      </c>
      <c r="L61" t="s">
        <v>56</v>
      </c>
      <c r="M61" cm="1">
        <f t="array" ref="M61">INDEX([3]!data,_xlfn.XMATCH(_xlfn.CONCAT(
SUBSTITUTE($A61,LEFT($A61,FIND($C61,$A61)+LEN($C61)-1),),
$F61),
[3]!index),_xlfn.XMATCH(_xlfn.CONCAT($C61,$G61),[3]!header))</f>
        <v>0.45200000000000001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74</v>
      </c>
      <c r="F62" t="s">
        <v>75</v>
      </c>
      <c r="G62" t="s">
        <v>76</v>
      </c>
      <c r="K62" t="s">
        <v>55</v>
      </c>
      <c r="L62" t="s">
        <v>73</v>
      </c>
      <c r="M62" cm="1">
        <f t="array" ref="M62">INDEX([3]!data,_xlfn.XMATCH(_xlfn.CONCAT(
SUBSTITUTE($A62,LEFT($A62,FIND($C62,$A62)+LEN($C62)-1),),
$F62),
[3]!index),_xlfn.XMATCH($G62,[3]!header))</f>
        <v>18.034074024672901</v>
      </c>
      <c r="N62">
        <f t="shared" ref="N62:W64" si="7">M62</f>
        <v>18.034074024672901</v>
      </c>
      <c r="O62">
        <f t="shared" si="7"/>
        <v>18.034074024672901</v>
      </c>
      <c r="P62">
        <f t="shared" si="7"/>
        <v>18.034074024672901</v>
      </c>
      <c r="Q62">
        <f t="shared" si="7"/>
        <v>18.034074024672901</v>
      </c>
      <c r="R62">
        <f t="shared" si="7"/>
        <v>18.034074024672901</v>
      </c>
      <c r="S62">
        <f t="shared" si="7"/>
        <v>18.034074024672901</v>
      </c>
      <c r="T62">
        <f t="shared" si="7"/>
        <v>18.034074024672901</v>
      </c>
      <c r="U62">
        <f t="shared" si="7"/>
        <v>18.034074024672901</v>
      </c>
      <c r="V62">
        <f t="shared" si="7"/>
        <v>18.034074024672901</v>
      </c>
      <c r="W62">
        <f t="shared" si="7"/>
        <v>18.034074024672901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74</v>
      </c>
      <c r="F63" t="s">
        <v>75</v>
      </c>
      <c r="G63" t="s">
        <v>17</v>
      </c>
      <c r="J63" t="s">
        <v>67</v>
      </c>
      <c r="K63" t="s">
        <v>68</v>
      </c>
      <c r="L63" t="str" cm="1">
        <f t="array" ref="L63">INDEX([3]!data_multi,_xlfn.XMATCH(_xlfn.CONCAT(
SUBSTITUTE($A63,LEFT($A63,FIND($C63,$A63)+LEN($C63)-1),),
$F63:$I63,
SUBSTITUTE($J63,LEFT($A63,FIND($C63,$A63)+LEN($C63)-1),)),
[3]!index_multi),_xlfn.XMATCH(L$2,[3]!header_multi))</f>
        <v>vkm</v>
      </c>
      <c r="M63" cm="1">
        <f t="array" ref="M63">INDEX([3]!data_multi,_xlfn.XMATCH(_xlfn.CONCAT(
SUBSTITUTE($A63,LEFT($A63,FIND($C63,$A63)+LEN($C63)-1),),
$F63:$I63,
SUBSTITUTE($J63,LEFT($A63,FIND($C63,$A63)+LEN($C63)-1),)),
[3]!index_multi),_xlfn.XMATCH(M$2,[3]!header_multi))</f>
        <v>112.13077249999999</v>
      </c>
      <c r="N63">
        <f t="shared" si="7"/>
        <v>112.13077249999999</v>
      </c>
      <c r="O63">
        <f t="shared" si="7"/>
        <v>112.13077249999999</v>
      </c>
      <c r="P63">
        <f t="shared" si="7"/>
        <v>112.13077249999999</v>
      </c>
      <c r="Q63">
        <f t="shared" si="7"/>
        <v>112.13077249999999</v>
      </c>
      <c r="R63">
        <f t="shared" si="7"/>
        <v>112.13077249999999</v>
      </c>
      <c r="S63">
        <f t="shared" si="7"/>
        <v>112.13077249999999</v>
      </c>
      <c r="T63">
        <f t="shared" si="7"/>
        <v>112.13077249999999</v>
      </c>
      <c r="U63">
        <f t="shared" si="7"/>
        <v>112.13077249999999</v>
      </c>
      <c r="V63">
        <f t="shared" si="7"/>
        <v>112.13077249999999</v>
      </c>
      <c r="W63">
        <f t="shared" si="7"/>
        <v>112.13077249999999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74</v>
      </c>
      <c r="F64" t="s">
        <v>75</v>
      </c>
      <c r="G64" t="s">
        <v>69</v>
      </c>
      <c r="H64" t="s">
        <v>77</v>
      </c>
      <c r="I64" t="s">
        <v>47</v>
      </c>
      <c r="K64" t="s">
        <v>68</v>
      </c>
      <c r="L64" t="str" cm="1">
        <f t="array" ref="L64">INDEX([3]!data_multi,_xlfn.XMATCH(_xlfn.CONCAT(
SUBSTITUTE($A64,LEFT($A64,FIND($C64,$A64)+LEN($C64)-1),),
$F64:$I64,
SUBSTITUTE($J64,LEFT($A64,FIND($C64,$A64)+LEN($C64)-1),)),
[3]!index_multi),_xlfn.XMATCH(L$2,[3]!header_multi))</f>
        <v>tN2O</v>
      </c>
      <c r="M64" cm="1">
        <f t="array" ref="M64">INDEX([3]!data_multi,_xlfn.XMATCH(_xlfn.CONCAT(
SUBSTITUTE($A64,LEFT($A64,FIND($C64,$A64)+LEN($C64)-1),),
$F64:$I64,
SUBSTITUTE($J64,LEFT($A64,FIND($C64,$A64)+LEN($C64)-1),)),
[3]!index_multi),_xlfn.XMATCH(M$2,[3]!header_multi))</f>
        <v>3.2544819999999999E-3</v>
      </c>
      <c r="N64">
        <f t="shared" si="7"/>
        <v>3.2544819999999999E-3</v>
      </c>
      <c r="O64">
        <f t="shared" si="7"/>
        <v>3.2544819999999999E-3</v>
      </c>
      <c r="P64">
        <f t="shared" si="7"/>
        <v>3.2544819999999999E-3</v>
      </c>
      <c r="Q64">
        <f t="shared" si="7"/>
        <v>3.2544819999999999E-3</v>
      </c>
      <c r="R64">
        <f t="shared" si="7"/>
        <v>3.2544819999999999E-3</v>
      </c>
      <c r="S64">
        <f t="shared" si="7"/>
        <v>3.2544819999999999E-3</v>
      </c>
      <c r="T64">
        <f t="shared" si="7"/>
        <v>3.2544819999999999E-3</v>
      </c>
      <c r="U64">
        <f t="shared" si="7"/>
        <v>3.2544819999999999E-3</v>
      </c>
      <c r="V64">
        <f t="shared" si="7"/>
        <v>3.2544819999999999E-3</v>
      </c>
      <c r="W64">
        <f t="shared" si="7"/>
        <v>3.2544819999999999E-3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74</v>
      </c>
      <c r="F65" t="s">
        <v>78</v>
      </c>
      <c r="G65" t="s">
        <v>6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74</v>
      </c>
      <c r="F66" t="s">
        <v>78</v>
      </c>
      <c r="G66" t="s">
        <v>60</v>
      </c>
      <c r="K66" t="s">
        <v>55</v>
      </c>
      <c r="L66" t="s">
        <v>61</v>
      </c>
      <c r="M66" cm="1">
        <f t="array" ref="M66">INDEX([3]!data,_xlfn.XMATCH(_xlfn.CONCAT(
SUBSTITUTE($A66,LEFT($A66,FIND($C66,$A66)+LEN($C66)-1),),
$F66),
[3]!index),_xlfn.XMATCH($G66,[3]!header))</f>
        <v>1990</v>
      </c>
      <c r="N66">
        <f t="shared" ref="N66:W68" si="8">M66</f>
        <v>1990</v>
      </c>
      <c r="O66">
        <f t="shared" si="8"/>
        <v>1990</v>
      </c>
      <c r="P66">
        <f t="shared" si="8"/>
        <v>1990</v>
      </c>
      <c r="Q66">
        <f t="shared" si="8"/>
        <v>1990</v>
      </c>
      <c r="R66">
        <f t="shared" si="8"/>
        <v>1990</v>
      </c>
      <c r="S66">
        <f t="shared" si="8"/>
        <v>1990</v>
      </c>
      <c r="T66">
        <f t="shared" si="8"/>
        <v>1990</v>
      </c>
      <c r="U66">
        <f t="shared" si="8"/>
        <v>1990</v>
      </c>
      <c r="V66">
        <f t="shared" si="8"/>
        <v>1990</v>
      </c>
      <c r="W66">
        <f t="shared" si="8"/>
        <v>1990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74</v>
      </c>
      <c r="F67" t="s">
        <v>78</v>
      </c>
      <c r="G67" t="s">
        <v>62</v>
      </c>
      <c r="K67" t="s">
        <v>55</v>
      </c>
      <c r="L67" t="s">
        <v>61</v>
      </c>
      <c r="M67" cm="1">
        <f t="array" ref="M67">INDEX([3]!data,_xlfn.XMATCH(_xlfn.CONCAT(
SUBSTITUTE($A67,LEFT($A67,FIND($C67,$A67)+LEN($C67)-1),),
$F67),
[3]!index),_xlfn.XMATCH($G67,[3]!header))</f>
        <v>2101</v>
      </c>
      <c r="N67">
        <f t="shared" si="8"/>
        <v>2101</v>
      </c>
      <c r="O67">
        <f t="shared" si="8"/>
        <v>2101</v>
      </c>
      <c r="P67">
        <f t="shared" si="8"/>
        <v>2101</v>
      </c>
      <c r="Q67">
        <f t="shared" si="8"/>
        <v>2101</v>
      </c>
      <c r="R67">
        <f t="shared" si="8"/>
        <v>2101</v>
      </c>
      <c r="S67">
        <f t="shared" si="8"/>
        <v>2101</v>
      </c>
      <c r="T67">
        <f t="shared" si="8"/>
        <v>2101</v>
      </c>
      <c r="U67">
        <f t="shared" si="8"/>
        <v>2101</v>
      </c>
      <c r="V67">
        <f t="shared" si="8"/>
        <v>2101</v>
      </c>
      <c r="W67">
        <f t="shared" si="8"/>
        <v>2101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74</v>
      </c>
      <c r="F68" t="s">
        <v>78</v>
      </c>
      <c r="G68" t="s">
        <v>63</v>
      </c>
      <c r="K68" t="s">
        <v>55</v>
      </c>
      <c r="L68" t="s">
        <v>64</v>
      </c>
      <c r="M68" cm="1">
        <f t="array" ref="M68">INDEX([3]!data,_xlfn.XMATCH(_xlfn.CONCAT(
SUBSTITUTE($A68,LEFT($A68,FIND($C68,$A68)+LEN($C68)-1),),
$F68),
[3]!index),_xlfn.XMATCH($G68,[3]!header))</f>
        <v>15</v>
      </c>
      <c r="N68">
        <f t="shared" si="8"/>
        <v>15</v>
      </c>
      <c r="O68">
        <f t="shared" si="8"/>
        <v>15</v>
      </c>
      <c r="P68">
        <f t="shared" si="8"/>
        <v>15</v>
      </c>
      <c r="Q68">
        <f t="shared" si="8"/>
        <v>15</v>
      </c>
      <c r="R68">
        <f t="shared" si="8"/>
        <v>15</v>
      </c>
      <c r="S68">
        <f t="shared" si="8"/>
        <v>15</v>
      </c>
      <c r="T68">
        <f t="shared" si="8"/>
        <v>15</v>
      </c>
      <c r="U68">
        <f t="shared" si="8"/>
        <v>15</v>
      </c>
      <c r="V68">
        <f t="shared" si="8"/>
        <v>15</v>
      </c>
      <c r="W68">
        <f t="shared" si="8"/>
        <v>15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74</v>
      </c>
      <c r="F69" t="s">
        <v>78</v>
      </c>
      <c r="G69" t="s">
        <v>65</v>
      </c>
      <c r="K69" t="s">
        <v>66</v>
      </c>
      <c r="L69" t="s">
        <v>56</v>
      </c>
      <c r="M69" cm="1">
        <f t="array" ref="M69">INDEX([3]!data,_xlfn.XMATCH(_xlfn.CONCAT(
SUBSTITUTE($A69,LEFT($A69,FIND($C69,$A69)+LEN($C69)-1),),
$F69),
[3]!index),_xlfn.XMATCH(_xlfn.CONCAT($C69,$G69),[3]!header))</f>
        <v>0.249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74</v>
      </c>
      <c r="F70" t="s">
        <v>78</v>
      </c>
      <c r="G70" t="s">
        <v>76</v>
      </c>
      <c r="K70" t="s">
        <v>55</v>
      </c>
      <c r="L70" t="s">
        <v>73</v>
      </c>
      <c r="M70" cm="1">
        <f t="array" ref="M70">INDEX([3]!data,_xlfn.XMATCH(_xlfn.CONCAT(
SUBSTITUTE($A70,LEFT($A70,FIND($C70,$A70)+LEN($C70)-1),),
$F70),
[3]!index),_xlfn.XMATCH($G70,[3]!header))</f>
        <v>14.264479537943901</v>
      </c>
      <c r="N70">
        <f t="shared" ref="N70:W73" si="9">M70</f>
        <v>14.264479537943901</v>
      </c>
      <c r="O70">
        <f t="shared" si="9"/>
        <v>14.264479537943901</v>
      </c>
      <c r="P70">
        <f t="shared" si="9"/>
        <v>14.264479537943901</v>
      </c>
      <c r="Q70">
        <f t="shared" si="9"/>
        <v>14.264479537943901</v>
      </c>
      <c r="R70">
        <f t="shared" si="9"/>
        <v>14.264479537943901</v>
      </c>
      <c r="S70">
        <f t="shared" si="9"/>
        <v>14.264479537943901</v>
      </c>
      <c r="T70">
        <f t="shared" si="9"/>
        <v>14.264479537943901</v>
      </c>
      <c r="U70">
        <f t="shared" si="9"/>
        <v>14.264479537943901</v>
      </c>
      <c r="V70">
        <f t="shared" si="9"/>
        <v>14.264479537943901</v>
      </c>
      <c r="W70">
        <f t="shared" si="9"/>
        <v>14.264479537943901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74</v>
      </c>
      <c r="F71" t="s">
        <v>78</v>
      </c>
      <c r="G71" t="s">
        <v>72</v>
      </c>
      <c r="K71" t="s">
        <v>55</v>
      </c>
      <c r="L71" t="s">
        <v>73</v>
      </c>
      <c r="M71" cm="1">
        <f t="array" ref="M71">INDEX([3]!data,_xlfn.XMATCH(_xlfn.CONCAT(
SUBSTITUTE($A71,LEFT($A71,FIND($C71,$A71)+LEN($C71)-1),),
$F71),
[3]!index),_xlfn.XMATCH($G71,[3]!header))</f>
        <v>18.5654205607477</v>
      </c>
      <c r="N71">
        <f t="shared" si="9"/>
        <v>18.5654205607477</v>
      </c>
      <c r="O71">
        <f t="shared" si="9"/>
        <v>18.5654205607477</v>
      </c>
      <c r="P71">
        <f t="shared" si="9"/>
        <v>18.5654205607477</v>
      </c>
      <c r="Q71">
        <f t="shared" si="9"/>
        <v>18.5654205607477</v>
      </c>
      <c r="R71">
        <f t="shared" si="9"/>
        <v>18.5654205607477</v>
      </c>
      <c r="S71">
        <f t="shared" si="9"/>
        <v>18.5654205607477</v>
      </c>
      <c r="T71">
        <f t="shared" si="9"/>
        <v>18.5654205607477</v>
      </c>
      <c r="U71">
        <f t="shared" si="9"/>
        <v>18.5654205607477</v>
      </c>
      <c r="V71">
        <f t="shared" si="9"/>
        <v>18.5654205607477</v>
      </c>
      <c r="W71">
        <f t="shared" si="9"/>
        <v>18.5654205607477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74</v>
      </c>
      <c r="F72" t="s">
        <v>78</v>
      </c>
      <c r="G72" t="s">
        <v>17</v>
      </c>
      <c r="J72" t="s">
        <v>67</v>
      </c>
      <c r="K72" t="s">
        <v>68</v>
      </c>
      <c r="L72" t="str" cm="1">
        <f t="array" ref="L72">INDEX([3]!data_multi,_xlfn.XMATCH(_xlfn.CONCAT(
SUBSTITUTE($A72,LEFT($A72,FIND($C72,$A72)+LEN($C72)-1),),
$F72:$I72,
SUBSTITUTE($J72,LEFT($A72,FIND($C72,$A72)+LEN($C72)-1),)),
[3]!index_multi),_xlfn.XMATCH(L$2,[3]!header_multi))</f>
        <v>vkm</v>
      </c>
      <c r="M72" cm="1">
        <f t="array" ref="M72">INDEX([3]!data_multi,_xlfn.XMATCH(_xlfn.CONCAT(
SUBSTITUTE($A72,LEFT($A72,FIND($C72,$A72)+LEN($C72)-1),),
$F72:$I72,
SUBSTITUTE($J72,LEFT($A72,FIND($C72,$A72)+LEN($C72)-1),)),
[3]!index_multi),_xlfn.XMATCH(M$2,[3]!header_multi))</f>
        <v>63.610106829999992</v>
      </c>
      <c r="N72">
        <f t="shared" si="9"/>
        <v>63.610106829999992</v>
      </c>
      <c r="O72">
        <f t="shared" si="9"/>
        <v>63.610106829999992</v>
      </c>
      <c r="P72">
        <f t="shared" si="9"/>
        <v>63.610106829999992</v>
      </c>
      <c r="Q72">
        <f t="shared" si="9"/>
        <v>63.610106829999992</v>
      </c>
      <c r="R72">
        <f t="shared" si="9"/>
        <v>63.610106829999992</v>
      </c>
      <c r="S72">
        <f t="shared" si="9"/>
        <v>63.610106829999992</v>
      </c>
      <c r="T72">
        <f t="shared" si="9"/>
        <v>63.610106829999992</v>
      </c>
      <c r="U72">
        <f t="shared" si="9"/>
        <v>63.610106829999992</v>
      </c>
      <c r="V72">
        <f t="shared" si="9"/>
        <v>63.610106829999992</v>
      </c>
      <c r="W72">
        <f t="shared" si="9"/>
        <v>63.610106829999992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74</v>
      </c>
      <c r="F73" t="s">
        <v>78</v>
      </c>
      <c r="G73" t="s">
        <v>69</v>
      </c>
      <c r="H73" t="s">
        <v>77</v>
      </c>
      <c r="I73" t="s">
        <v>47</v>
      </c>
      <c r="K73" t="s">
        <v>68</v>
      </c>
      <c r="L73" t="str" cm="1">
        <f t="array" ref="L73">INDEX([3]!data_multi,_xlfn.XMATCH(_xlfn.CONCAT(
SUBSTITUTE($A73,LEFT($A73,FIND($C73,$A73)+LEN($C73)-1),),
$F73:$I73,
SUBSTITUTE($J73,LEFT($A73,FIND($C73,$A73)+LEN($C73)-1),)),
[3]!index_multi),_xlfn.XMATCH(L$2,[3]!header_multi))</f>
        <v>tN2O</v>
      </c>
      <c r="M73" cm="1">
        <f t="array" ref="M73">INDEX([3]!data_multi,_xlfn.XMATCH(_xlfn.CONCAT(
SUBSTITUTE($A73,LEFT($A73,FIND($C73,$A73)+LEN($C73)-1),),
$F73:$I73,
SUBSTITUTE($J73,LEFT($A73,FIND($C73,$A73)+LEN($C73)-1),)),
[3]!index_multi),_xlfn.XMATCH(M$2,[3]!header_multi))</f>
        <v>1.30232E-3</v>
      </c>
      <c r="N73">
        <f t="shared" si="9"/>
        <v>1.30232E-3</v>
      </c>
      <c r="O73">
        <f t="shared" si="9"/>
        <v>1.30232E-3</v>
      </c>
      <c r="P73">
        <f t="shared" si="9"/>
        <v>1.30232E-3</v>
      </c>
      <c r="Q73">
        <f t="shared" si="9"/>
        <v>1.30232E-3</v>
      </c>
      <c r="R73">
        <f t="shared" si="9"/>
        <v>1.30232E-3</v>
      </c>
      <c r="S73">
        <f t="shared" si="9"/>
        <v>1.30232E-3</v>
      </c>
      <c r="T73">
        <f t="shared" si="9"/>
        <v>1.30232E-3</v>
      </c>
      <c r="U73">
        <f t="shared" si="9"/>
        <v>1.30232E-3</v>
      </c>
      <c r="V73">
        <f t="shared" si="9"/>
        <v>1.30232E-3</v>
      </c>
      <c r="W73">
        <f t="shared" si="9"/>
        <v>1.30232E-3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74</v>
      </c>
      <c r="F74" t="s">
        <v>79</v>
      </c>
      <c r="G74" t="s">
        <v>6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74</v>
      </c>
      <c r="F75" t="s">
        <v>79</v>
      </c>
      <c r="G75" t="s">
        <v>60</v>
      </c>
      <c r="K75" t="s">
        <v>55</v>
      </c>
      <c r="L75" t="s">
        <v>61</v>
      </c>
      <c r="M75" cm="1">
        <f t="array" ref="M75">INDEX([3]!data,_xlfn.XMATCH(_xlfn.CONCAT(
SUBSTITUTE($A75,LEFT($A75,FIND($C75,$A75)+LEN($C75)-1),),
$F75),
[3]!index),_xlfn.XMATCH($G75,[3]!header))</f>
        <v>1990</v>
      </c>
      <c r="N75">
        <f t="shared" ref="N75:W77" si="10">M75</f>
        <v>1990</v>
      </c>
      <c r="O75">
        <f t="shared" si="10"/>
        <v>1990</v>
      </c>
      <c r="P75">
        <f t="shared" si="10"/>
        <v>1990</v>
      </c>
      <c r="Q75">
        <f t="shared" si="10"/>
        <v>1990</v>
      </c>
      <c r="R75">
        <f t="shared" si="10"/>
        <v>1990</v>
      </c>
      <c r="S75">
        <f t="shared" si="10"/>
        <v>1990</v>
      </c>
      <c r="T75">
        <f t="shared" si="10"/>
        <v>1990</v>
      </c>
      <c r="U75">
        <f t="shared" si="10"/>
        <v>1990</v>
      </c>
      <c r="V75">
        <f t="shared" si="10"/>
        <v>1990</v>
      </c>
      <c r="W75">
        <f t="shared" si="10"/>
        <v>1990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74</v>
      </c>
      <c r="F76" t="s">
        <v>79</v>
      </c>
      <c r="G76" t="s">
        <v>62</v>
      </c>
      <c r="K76" t="s">
        <v>55</v>
      </c>
      <c r="L76" t="s">
        <v>61</v>
      </c>
      <c r="M76" cm="1">
        <f t="array" ref="M76">INDEX([3]!data,_xlfn.XMATCH(_xlfn.CONCAT(
SUBSTITUTE($A76,LEFT($A76,FIND($C76,$A76)+LEN($C76)-1),),
$F76),
[3]!index),_xlfn.XMATCH($G76,[3]!header))</f>
        <v>2101</v>
      </c>
      <c r="N76">
        <f t="shared" si="10"/>
        <v>2101</v>
      </c>
      <c r="O76">
        <f t="shared" si="10"/>
        <v>2101</v>
      </c>
      <c r="P76">
        <f t="shared" si="10"/>
        <v>2101</v>
      </c>
      <c r="Q76">
        <f t="shared" si="10"/>
        <v>2101</v>
      </c>
      <c r="R76">
        <f t="shared" si="10"/>
        <v>2101</v>
      </c>
      <c r="S76">
        <f t="shared" si="10"/>
        <v>2101</v>
      </c>
      <c r="T76">
        <f t="shared" si="10"/>
        <v>2101</v>
      </c>
      <c r="U76">
        <f t="shared" si="10"/>
        <v>2101</v>
      </c>
      <c r="V76">
        <f t="shared" si="10"/>
        <v>2101</v>
      </c>
      <c r="W76">
        <f t="shared" si="10"/>
        <v>2101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74</v>
      </c>
      <c r="F77" t="s">
        <v>79</v>
      </c>
      <c r="G77" t="s">
        <v>63</v>
      </c>
      <c r="K77" t="s">
        <v>55</v>
      </c>
      <c r="L77" t="s">
        <v>64</v>
      </c>
      <c r="M77" cm="1">
        <f t="array" ref="M77">INDEX([3]!data,_xlfn.XMATCH(_xlfn.CONCAT(
SUBSTITUTE($A77,LEFT($A77,FIND($C77,$A77)+LEN($C77)-1),),
$F77),
[3]!index),_xlfn.XMATCH($G77,[3]!header))</f>
        <v>15</v>
      </c>
      <c r="N77">
        <f t="shared" si="10"/>
        <v>15</v>
      </c>
      <c r="O77">
        <f t="shared" si="10"/>
        <v>15</v>
      </c>
      <c r="P77">
        <f t="shared" si="10"/>
        <v>15</v>
      </c>
      <c r="Q77">
        <f t="shared" si="10"/>
        <v>15</v>
      </c>
      <c r="R77">
        <f t="shared" si="10"/>
        <v>15</v>
      </c>
      <c r="S77">
        <f t="shared" si="10"/>
        <v>15</v>
      </c>
      <c r="T77">
        <f t="shared" si="10"/>
        <v>15</v>
      </c>
      <c r="U77">
        <f t="shared" si="10"/>
        <v>15</v>
      </c>
      <c r="V77">
        <f t="shared" si="10"/>
        <v>15</v>
      </c>
      <c r="W77">
        <f t="shared" si="10"/>
        <v>15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74</v>
      </c>
      <c r="F78" t="s">
        <v>79</v>
      </c>
      <c r="G78" t="s">
        <v>65</v>
      </c>
      <c r="K78" t="s">
        <v>66</v>
      </c>
      <c r="L78" t="s">
        <v>56</v>
      </c>
      <c r="M78" cm="1">
        <f t="array" ref="M78">INDEX([3]!data,_xlfn.XMATCH(_xlfn.CONCAT(
SUBSTITUTE($A78,LEFT($A78,FIND($C78,$A78)+LEN($C78)-1),),
$F78),
[3]!index),_xlfn.XMATCH(_xlfn.CONCAT($C78,$G78),[3]!header))</f>
        <v>0.29899999999999999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74</v>
      </c>
      <c r="F79" t="s">
        <v>79</v>
      </c>
      <c r="G79" t="s">
        <v>76</v>
      </c>
      <c r="K79" t="s">
        <v>55</v>
      </c>
      <c r="L79" t="s">
        <v>73</v>
      </c>
      <c r="M79" cm="1">
        <f t="array" ref="M79">INDEX([3]!data,_xlfn.XMATCH(_xlfn.CONCAT(
SUBSTITUTE($A79,LEFT($A79,FIND($C79,$A79)+LEN($C79)-1),),
$F79),
[3]!index),_xlfn.XMATCH($G79,[3]!header))</f>
        <v>14.9243067482243</v>
      </c>
      <c r="N79">
        <f t="shared" ref="N79:W82" si="11">M79</f>
        <v>14.9243067482243</v>
      </c>
      <c r="O79">
        <f t="shared" si="11"/>
        <v>14.9243067482243</v>
      </c>
      <c r="P79">
        <f t="shared" si="11"/>
        <v>14.9243067482243</v>
      </c>
      <c r="Q79">
        <f t="shared" si="11"/>
        <v>14.9243067482243</v>
      </c>
      <c r="R79">
        <f t="shared" si="11"/>
        <v>14.9243067482243</v>
      </c>
      <c r="S79">
        <f t="shared" si="11"/>
        <v>14.9243067482243</v>
      </c>
      <c r="T79">
        <f t="shared" si="11"/>
        <v>14.9243067482243</v>
      </c>
      <c r="U79">
        <f t="shared" si="11"/>
        <v>14.9243067482243</v>
      </c>
      <c r="V79">
        <f t="shared" si="11"/>
        <v>14.9243067482243</v>
      </c>
      <c r="W79">
        <f t="shared" si="11"/>
        <v>14.9243067482243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74</v>
      </c>
      <c r="F80" t="s">
        <v>79</v>
      </c>
      <c r="G80" t="s">
        <v>72</v>
      </c>
      <c r="K80" t="s">
        <v>55</v>
      </c>
      <c r="L80" t="s">
        <v>73</v>
      </c>
      <c r="M80" cm="1">
        <f t="array" ref="M80">INDEX([3]!data,_xlfn.XMATCH(_xlfn.CONCAT(
SUBSTITUTE($A80,LEFT($A80,FIND($C80,$A80)+LEN($C80)-1),),
$F80),
[3]!index),_xlfn.XMATCH($G80,[3]!header))</f>
        <v>37.130841121495301</v>
      </c>
      <c r="N80">
        <f t="shared" si="11"/>
        <v>37.130841121495301</v>
      </c>
      <c r="O80">
        <f t="shared" si="11"/>
        <v>37.130841121495301</v>
      </c>
      <c r="P80">
        <f t="shared" si="11"/>
        <v>37.130841121495301</v>
      </c>
      <c r="Q80">
        <f t="shared" si="11"/>
        <v>37.130841121495301</v>
      </c>
      <c r="R80">
        <f t="shared" si="11"/>
        <v>37.130841121495301</v>
      </c>
      <c r="S80">
        <f t="shared" si="11"/>
        <v>37.130841121495301</v>
      </c>
      <c r="T80">
        <f t="shared" si="11"/>
        <v>37.130841121495301</v>
      </c>
      <c r="U80">
        <f t="shared" si="11"/>
        <v>37.130841121495301</v>
      </c>
      <c r="V80">
        <f t="shared" si="11"/>
        <v>37.130841121495301</v>
      </c>
      <c r="W80">
        <f t="shared" si="11"/>
        <v>37.130841121495301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74</v>
      </c>
      <c r="F81" t="s">
        <v>79</v>
      </c>
      <c r="G81" t="s">
        <v>17</v>
      </c>
      <c r="J81" t="s">
        <v>67</v>
      </c>
      <c r="K81" t="s">
        <v>68</v>
      </c>
      <c r="L81" t="str" cm="1">
        <f t="array" ref="L81">INDEX([3]!data_multi,_xlfn.XMATCH(_xlfn.CONCAT(
SUBSTITUTE($A81,LEFT($A81,FIND($C81,$A81)+LEN($C81)-1),),
$F81:$I81,
SUBSTITUTE($J81,LEFT($A81,FIND($C81,$A81)+LEN($C81)-1),)),
[3]!index_multi),_xlfn.XMATCH(L$2,[3]!header_multi))</f>
        <v>vkm</v>
      </c>
      <c r="M81" cm="1">
        <f t="array" ref="M81">INDEX([3]!data_multi,_xlfn.XMATCH(_xlfn.CONCAT(
SUBSTITUTE($A81,LEFT($A81,FIND($C81,$A81)+LEN($C81)-1),),
$F81:$I81,
SUBSTITUTE($J81,LEFT($A81,FIND($C81,$A81)+LEN($C81)-1),)),
[3]!index_multi),_xlfn.XMATCH(M$2,[3]!header_multi))</f>
        <v>42.914586910000004</v>
      </c>
      <c r="N81">
        <f t="shared" si="11"/>
        <v>42.914586910000004</v>
      </c>
      <c r="O81">
        <f t="shared" si="11"/>
        <v>42.914586910000004</v>
      </c>
      <c r="P81">
        <f t="shared" si="11"/>
        <v>42.914586910000004</v>
      </c>
      <c r="Q81">
        <f t="shared" si="11"/>
        <v>42.914586910000004</v>
      </c>
      <c r="R81">
        <f t="shared" si="11"/>
        <v>42.914586910000004</v>
      </c>
      <c r="S81">
        <f t="shared" si="11"/>
        <v>42.914586910000004</v>
      </c>
      <c r="T81">
        <f t="shared" si="11"/>
        <v>42.914586910000004</v>
      </c>
      <c r="U81">
        <f t="shared" si="11"/>
        <v>42.914586910000004</v>
      </c>
      <c r="V81">
        <f t="shared" si="11"/>
        <v>42.914586910000004</v>
      </c>
      <c r="W81">
        <f t="shared" si="11"/>
        <v>42.914586910000004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74</v>
      </c>
      <c r="F82" t="s">
        <v>79</v>
      </c>
      <c r="G82" t="s">
        <v>69</v>
      </c>
      <c r="H82" t="s">
        <v>77</v>
      </c>
      <c r="I82" t="s">
        <v>47</v>
      </c>
      <c r="K82" t="s">
        <v>68</v>
      </c>
      <c r="L82" t="str" cm="1">
        <f t="array" ref="L82">INDEX([3]!data_multi,_xlfn.XMATCH(_xlfn.CONCAT(
SUBSTITUTE($A82,LEFT($A82,FIND($C82,$A82)+LEN($C82)-1),),
$F82:$I82,
SUBSTITUTE($J82,LEFT($A82,FIND($C82,$A82)+LEN($C82)-1),)),
[3]!index_multi),_xlfn.XMATCH(L$2,[3]!header_multi))</f>
        <v>tN2O</v>
      </c>
      <c r="M82" cm="1">
        <f t="array" ref="M82">INDEX([3]!data_multi,_xlfn.XMATCH(_xlfn.CONCAT(
SUBSTITUTE($A82,LEFT($A82,FIND($C82,$A82)+LEN($C82)-1),),
$F82:$I82,
SUBSTITUTE($J82,LEFT($A82,FIND($C82,$A82)+LEN($C82)-1),)),
[3]!index_multi),_xlfn.XMATCH(M$2,[3]!header_multi))</f>
        <v>1.30232E-3</v>
      </c>
      <c r="N82">
        <f t="shared" si="11"/>
        <v>1.30232E-3</v>
      </c>
      <c r="O82">
        <f t="shared" si="11"/>
        <v>1.30232E-3</v>
      </c>
      <c r="P82">
        <f t="shared" si="11"/>
        <v>1.30232E-3</v>
      </c>
      <c r="Q82">
        <f t="shared" si="11"/>
        <v>1.30232E-3</v>
      </c>
      <c r="R82">
        <f t="shared" si="11"/>
        <v>1.30232E-3</v>
      </c>
      <c r="S82">
        <f t="shared" si="11"/>
        <v>1.30232E-3</v>
      </c>
      <c r="T82">
        <f t="shared" si="11"/>
        <v>1.30232E-3</v>
      </c>
      <c r="U82">
        <f t="shared" si="11"/>
        <v>1.30232E-3</v>
      </c>
      <c r="V82">
        <f t="shared" si="11"/>
        <v>1.30232E-3</v>
      </c>
      <c r="W82">
        <f t="shared" si="11"/>
        <v>1.30232E-3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74</v>
      </c>
      <c r="F83" t="s">
        <v>80</v>
      </c>
      <c r="G83" t="s">
        <v>6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74</v>
      </c>
      <c r="F84" t="s">
        <v>80</v>
      </c>
      <c r="G84" t="s">
        <v>60</v>
      </c>
      <c r="K84" t="s">
        <v>55</v>
      </c>
      <c r="L84" t="s">
        <v>61</v>
      </c>
      <c r="M84" cm="1">
        <f t="array" ref="M84">INDEX([3]!data,_xlfn.XMATCH(_xlfn.CONCAT(
SUBSTITUTE($A84,LEFT($A84,FIND($C84,$A84)+LEN($C84)-1),),
$F84),
[3]!index),_xlfn.XMATCH($G84,[3]!header))</f>
        <v>2015</v>
      </c>
      <c r="N84">
        <f t="shared" ref="N84:W86" si="12">M84</f>
        <v>2015</v>
      </c>
      <c r="O84">
        <f t="shared" si="12"/>
        <v>2015</v>
      </c>
      <c r="P84">
        <f t="shared" si="12"/>
        <v>2015</v>
      </c>
      <c r="Q84">
        <f t="shared" si="12"/>
        <v>2015</v>
      </c>
      <c r="R84">
        <f t="shared" si="12"/>
        <v>2015</v>
      </c>
      <c r="S84">
        <f t="shared" si="12"/>
        <v>2015</v>
      </c>
      <c r="T84">
        <f t="shared" si="12"/>
        <v>2015</v>
      </c>
      <c r="U84">
        <f t="shared" si="12"/>
        <v>2015</v>
      </c>
      <c r="V84">
        <f t="shared" si="12"/>
        <v>2015</v>
      </c>
      <c r="W84">
        <f t="shared" si="12"/>
        <v>2015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74</v>
      </c>
      <c r="F85" t="s">
        <v>80</v>
      </c>
      <c r="G85" t="s">
        <v>62</v>
      </c>
      <c r="K85" t="s">
        <v>55</v>
      </c>
      <c r="L85" t="s">
        <v>61</v>
      </c>
      <c r="M85" cm="1">
        <f t="array" ref="M85">INDEX([3]!data,_xlfn.XMATCH(_xlfn.CONCAT(
SUBSTITUTE($A85,LEFT($A85,FIND($C85,$A85)+LEN($C85)-1),),
$F85),
[3]!index),_xlfn.XMATCH($G85,[3]!header))</f>
        <v>2101</v>
      </c>
      <c r="N85">
        <f t="shared" si="12"/>
        <v>2101</v>
      </c>
      <c r="O85">
        <f t="shared" si="12"/>
        <v>2101</v>
      </c>
      <c r="P85">
        <f t="shared" si="12"/>
        <v>2101</v>
      </c>
      <c r="Q85">
        <f t="shared" si="12"/>
        <v>2101</v>
      </c>
      <c r="R85">
        <f t="shared" si="12"/>
        <v>2101</v>
      </c>
      <c r="S85">
        <f t="shared" si="12"/>
        <v>2101</v>
      </c>
      <c r="T85">
        <f t="shared" si="12"/>
        <v>2101</v>
      </c>
      <c r="U85">
        <f t="shared" si="12"/>
        <v>2101</v>
      </c>
      <c r="V85">
        <f t="shared" si="12"/>
        <v>2101</v>
      </c>
      <c r="W85">
        <f t="shared" si="12"/>
        <v>2101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74</v>
      </c>
      <c r="F86" t="s">
        <v>80</v>
      </c>
      <c r="G86" t="s">
        <v>63</v>
      </c>
      <c r="K86" t="s">
        <v>55</v>
      </c>
      <c r="L86" t="s">
        <v>64</v>
      </c>
      <c r="M86" cm="1">
        <f t="array" ref="M86">INDEX([3]!data,_xlfn.XMATCH(_xlfn.CONCAT(
SUBSTITUTE($A86,LEFT($A86,FIND($C86,$A86)+LEN($C86)-1),),
$F86),
[3]!index),_xlfn.XMATCH($G86,[3]!header))</f>
        <v>10000</v>
      </c>
      <c r="N86">
        <f t="shared" si="12"/>
        <v>10000</v>
      </c>
      <c r="O86">
        <f t="shared" si="12"/>
        <v>10000</v>
      </c>
      <c r="P86">
        <f t="shared" si="12"/>
        <v>10000</v>
      </c>
      <c r="Q86">
        <f t="shared" si="12"/>
        <v>10000</v>
      </c>
      <c r="R86">
        <f t="shared" si="12"/>
        <v>10000</v>
      </c>
      <c r="S86">
        <f t="shared" si="12"/>
        <v>10000</v>
      </c>
      <c r="T86">
        <f t="shared" si="12"/>
        <v>10000</v>
      </c>
      <c r="U86">
        <f t="shared" si="12"/>
        <v>10000</v>
      </c>
      <c r="V86">
        <f t="shared" si="12"/>
        <v>10000</v>
      </c>
      <c r="W86">
        <f t="shared" si="12"/>
        <v>10000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74</v>
      </c>
      <c r="F87" t="s">
        <v>80</v>
      </c>
      <c r="G87" t="s">
        <v>65</v>
      </c>
      <c r="K87" t="s">
        <v>66</v>
      </c>
      <c r="L87" t="s">
        <v>56</v>
      </c>
      <c r="M87" cm="1">
        <f t="array" ref="M87">INDEX([3]!data,_xlfn.XMATCH(_xlfn.CONCAT(
SUBSTITUTE($A87,LEFT($A87,FIND($C87,$A87)+LEN($C87)-1),),
$F87),
[3]!index),_xlfn.XMATCH(_xlfn.CONCAT($C87,$G87),[3]!header))</f>
        <v>0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74</v>
      </c>
      <c r="F88" t="s">
        <v>80</v>
      </c>
      <c r="G88" t="s">
        <v>76</v>
      </c>
      <c r="K88" t="s">
        <v>55</v>
      </c>
      <c r="L88" t="s">
        <v>73</v>
      </c>
      <c r="M88" cm="1">
        <f t="array" ref="M88">INDEX([3]!data,_xlfn.XMATCH(_xlfn.CONCAT(
SUBSTITUTE($A88,LEFT($A88,FIND($C88,$A88)+LEN($C88)-1),),
$F88),
[3]!index),_xlfn.XMATCH($G88,[3]!header))</f>
        <v>307.28971962616799</v>
      </c>
      <c r="N88">
        <f t="shared" ref="N88:W89" si="13">M88</f>
        <v>307.28971962616799</v>
      </c>
      <c r="O88">
        <f t="shared" si="13"/>
        <v>307.28971962616799</v>
      </c>
      <c r="P88">
        <f t="shared" si="13"/>
        <v>307.28971962616799</v>
      </c>
      <c r="Q88">
        <f t="shared" si="13"/>
        <v>307.28971962616799</v>
      </c>
      <c r="R88">
        <f t="shared" si="13"/>
        <v>307.28971962616799</v>
      </c>
      <c r="S88">
        <f t="shared" si="13"/>
        <v>307.28971962616799</v>
      </c>
      <c r="T88">
        <f t="shared" si="13"/>
        <v>307.28971962616799</v>
      </c>
      <c r="U88">
        <f t="shared" si="13"/>
        <v>307.28971962616799</v>
      </c>
      <c r="V88">
        <f t="shared" si="13"/>
        <v>307.28971962616799</v>
      </c>
      <c r="W88">
        <f t="shared" si="13"/>
        <v>307.28971962616799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74</v>
      </c>
      <c r="F89" t="s">
        <v>80</v>
      </c>
      <c r="G89" t="s">
        <v>81</v>
      </c>
      <c r="K89" t="s">
        <v>68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Years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20</v>
      </c>
      <c r="N89">
        <f t="shared" si="13"/>
        <v>20</v>
      </c>
      <c r="O89">
        <f t="shared" si="13"/>
        <v>20</v>
      </c>
      <c r="P89">
        <f t="shared" si="13"/>
        <v>20</v>
      </c>
      <c r="Q89">
        <f t="shared" si="13"/>
        <v>20</v>
      </c>
      <c r="R89">
        <f t="shared" si="13"/>
        <v>20</v>
      </c>
      <c r="S89">
        <f t="shared" si="13"/>
        <v>20</v>
      </c>
      <c r="T89">
        <f t="shared" si="13"/>
        <v>20</v>
      </c>
      <c r="U89">
        <f t="shared" si="13"/>
        <v>20</v>
      </c>
      <c r="V89">
        <f t="shared" si="13"/>
        <v>20</v>
      </c>
      <c r="W89">
        <f t="shared" si="13"/>
        <v>20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74</v>
      </c>
      <c r="F90" t="s">
        <v>82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74</v>
      </c>
      <c r="F91" t="s">
        <v>82</v>
      </c>
      <c r="G91" t="s">
        <v>60</v>
      </c>
      <c r="K91" t="s">
        <v>55</v>
      </c>
      <c r="L91" t="s">
        <v>61</v>
      </c>
      <c r="M91" cm="1">
        <f t="array" ref="M91">INDEX([3]!data,_xlfn.XMATCH(_xlfn.CONCAT(
SUBSTITUTE($A91,LEFT($A91,FIND($C91,$A91)+LEN($C91)-1),),
$F91),
[3]!index),_xlfn.XMATCH($G91,[3]!header))</f>
        <v>2015</v>
      </c>
      <c r="N91">
        <f t="shared" ref="N91:W93" si="14">M91</f>
        <v>2015</v>
      </c>
      <c r="O91">
        <f t="shared" si="14"/>
        <v>2015</v>
      </c>
      <c r="P91">
        <f t="shared" si="14"/>
        <v>2015</v>
      </c>
      <c r="Q91">
        <f t="shared" si="14"/>
        <v>2015</v>
      </c>
      <c r="R91">
        <f t="shared" si="14"/>
        <v>2015</v>
      </c>
      <c r="S91">
        <f t="shared" si="14"/>
        <v>2015</v>
      </c>
      <c r="T91">
        <f t="shared" si="14"/>
        <v>2015</v>
      </c>
      <c r="U91">
        <f t="shared" si="14"/>
        <v>2015</v>
      </c>
      <c r="V91">
        <f t="shared" si="14"/>
        <v>2015</v>
      </c>
      <c r="W91">
        <f t="shared" si="14"/>
        <v>2015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74</v>
      </c>
      <c r="F92" t="s">
        <v>82</v>
      </c>
      <c r="G92" t="s">
        <v>62</v>
      </c>
      <c r="K92" t="s">
        <v>55</v>
      </c>
      <c r="L92" t="s">
        <v>61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4"/>
        <v>2101</v>
      </c>
      <c r="O92">
        <f t="shared" si="14"/>
        <v>2101</v>
      </c>
      <c r="P92">
        <f t="shared" si="14"/>
        <v>2101</v>
      </c>
      <c r="Q92">
        <f t="shared" si="14"/>
        <v>2101</v>
      </c>
      <c r="R92">
        <f t="shared" si="14"/>
        <v>2101</v>
      </c>
      <c r="S92">
        <f t="shared" si="14"/>
        <v>2101</v>
      </c>
      <c r="T92">
        <f t="shared" si="14"/>
        <v>2101</v>
      </c>
      <c r="U92">
        <f t="shared" si="14"/>
        <v>2101</v>
      </c>
      <c r="V92">
        <f t="shared" si="14"/>
        <v>2101</v>
      </c>
      <c r="W92">
        <f t="shared" si="14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74</v>
      </c>
      <c r="F93" t="s">
        <v>82</v>
      </c>
      <c r="G93" t="s">
        <v>63</v>
      </c>
      <c r="K93" t="s">
        <v>55</v>
      </c>
      <c r="L93" t="s">
        <v>64</v>
      </c>
      <c r="M93" cm="1">
        <f t="array" ref="M93">INDEX([3]!data,_xlfn.XMATCH(_xlfn.CONCAT(
SUBSTITUTE($A93,LEFT($A93,FIND($C93,$A93)+LEN($C93)-1),),
$F93),
[3]!index),_xlfn.XMATCH($G93,[3]!header))</f>
        <v>10000</v>
      </c>
      <c r="N93">
        <f t="shared" si="14"/>
        <v>10000</v>
      </c>
      <c r="O93">
        <f t="shared" si="14"/>
        <v>10000</v>
      </c>
      <c r="P93">
        <f t="shared" si="14"/>
        <v>10000</v>
      </c>
      <c r="Q93">
        <f t="shared" si="14"/>
        <v>10000</v>
      </c>
      <c r="R93">
        <f t="shared" si="14"/>
        <v>10000</v>
      </c>
      <c r="S93">
        <f t="shared" si="14"/>
        <v>10000</v>
      </c>
      <c r="T93">
        <f t="shared" si="14"/>
        <v>10000</v>
      </c>
      <c r="U93">
        <f t="shared" si="14"/>
        <v>10000</v>
      </c>
      <c r="V93">
        <f t="shared" si="14"/>
        <v>10000</v>
      </c>
      <c r="W93">
        <f t="shared" si="14"/>
        <v>10000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74</v>
      </c>
      <c r="F94" t="s">
        <v>82</v>
      </c>
      <c r="G94" t="s">
        <v>65</v>
      </c>
      <c r="K94" t="s">
        <v>66</v>
      </c>
      <c r="L94" t="s">
        <v>56</v>
      </c>
      <c r="M94" cm="1">
        <f t="array" ref="M94">INDEX([3]!data,_xlfn.XMATCH(_xlfn.CONCAT(
SUBSTITUTE($A94,LEFT($A94,FIND($C94,$A94)+LEN($C94)-1),),
$F94),
[3]!index),_xlfn.XMATCH(_xlfn.CONCAT($C94,$G94),[3]!header))</f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74</v>
      </c>
      <c r="F95" t="s">
        <v>82</v>
      </c>
      <c r="G95" t="s">
        <v>76</v>
      </c>
      <c r="K95" t="s">
        <v>55</v>
      </c>
      <c r="L95" t="s">
        <v>73</v>
      </c>
      <c r="M95" cm="1">
        <f t="array" ref="M95">INDEX([3]!data,_xlfn.XMATCH(_xlfn.CONCAT(
SUBSTITUTE($A95,LEFT($A95,FIND($C95,$A95)+LEN($C95)-1),),
$F95),
[3]!index),_xlfn.XMATCH($G95,[3]!header))</f>
        <v>307.28971962616799</v>
      </c>
      <c r="N95">
        <f t="shared" ref="N95:W96" si="15">M95</f>
        <v>307.28971962616799</v>
      </c>
      <c r="O95">
        <f t="shared" si="15"/>
        <v>307.28971962616799</v>
      </c>
      <c r="P95">
        <f t="shared" si="15"/>
        <v>307.28971962616799</v>
      </c>
      <c r="Q95">
        <f t="shared" si="15"/>
        <v>307.28971962616799</v>
      </c>
      <c r="R95">
        <f t="shared" si="15"/>
        <v>307.28971962616799</v>
      </c>
      <c r="S95">
        <f t="shared" si="15"/>
        <v>307.28971962616799</v>
      </c>
      <c r="T95">
        <f t="shared" si="15"/>
        <v>307.28971962616799</v>
      </c>
      <c r="U95">
        <f t="shared" si="15"/>
        <v>307.28971962616799</v>
      </c>
      <c r="V95">
        <f t="shared" si="15"/>
        <v>307.28971962616799</v>
      </c>
      <c r="W95">
        <f t="shared" si="15"/>
        <v>307.28971962616799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74</v>
      </c>
      <c r="F96" t="s">
        <v>82</v>
      </c>
      <c r="G96" t="s">
        <v>81</v>
      </c>
      <c r="K96" t="s">
        <v>68</v>
      </c>
      <c r="L96" t="str" cm="1">
        <f t="array" ref="L96">INDEX([3]!data_multi,_xlfn.XMATCH(_xlfn.CONCAT(
SUBSTITUTE($A96,LEFT($A96,FIND($C96,$A96)+LEN($C96)-1),),
$F96:$I96,
SUBSTITUTE($J96,LEFT($A96,FIND($C96,$A96)+LEN($C96)-1),)),
[3]!index_multi),_xlfn.XMATCH(L$2,[3]!header_multi))</f>
        <v>Years</v>
      </c>
      <c r="M96" cm="1">
        <f t="array" ref="M96">INDEX([3]!data_multi,_xlfn.XMATCH(_xlfn.CONCAT(
SUBSTITUTE($A96,LEFT($A96,FIND($C96,$A96)+LEN($C96)-1),),
$F96:$I96,
SUBSTITUTE($J96,LEFT($A96,FIND($C96,$A96)+LEN($C96)-1),)),
[3]!index_multi),_xlfn.XMATCH(M$2,[3]!header_multi))</f>
        <v>20</v>
      </c>
      <c r="N96">
        <f t="shared" si="15"/>
        <v>20</v>
      </c>
      <c r="O96">
        <f t="shared" si="15"/>
        <v>20</v>
      </c>
      <c r="P96">
        <f t="shared" si="15"/>
        <v>20</v>
      </c>
      <c r="Q96">
        <f t="shared" si="15"/>
        <v>20</v>
      </c>
      <c r="R96">
        <f t="shared" si="15"/>
        <v>20</v>
      </c>
      <c r="S96">
        <f t="shared" si="15"/>
        <v>20</v>
      </c>
      <c r="T96">
        <f t="shared" si="15"/>
        <v>20</v>
      </c>
      <c r="U96">
        <f t="shared" si="15"/>
        <v>20</v>
      </c>
      <c r="V96">
        <f t="shared" si="15"/>
        <v>20</v>
      </c>
      <c r="W96">
        <f t="shared" si="15"/>
        <v>20</v>
      </c>
    </row>
    <row r="97" spans="1:23" x14ac:dyDescent="0.25">
      <c r="A97" t="s">
        <v>67</v>
      </c>
      <c r="B97" t="s">
        <v>5</v>
      </c>
      <c r="C97" t="s">
        <v>15</v>
      </c>
      <c r="D97" t="s">
        <v>16</v>
      </c>
      <c r="E97" t="s">
        <v>83</v>
      </c>
      <c r="G97" t="s">
        <v>20</v>
      </c>
      <c r="K97" t="s">
        <v>21</v>
      </c>
      <c r="L97" t="str" cm="1">
        <f t="array" ref="L97">INDEX([1]!data,_xlfn.XMATCH(_xlfn.CONCAT(
SUBSTITUTE($A97,LEFT($A97,FIND($C97,$A97)+LEN($C97)-1),),
$F97:$I97,
SUBSTITUTE($J97,LEFT($A97,FIND($C97,$A97)+LEN($C97)-1),)),
[1]!index),_xlfn.XMATCH(L$2,[1]!header))</f>
        <v>vkm</v>
      </c>
    </row>
    <row r="98" spans="1:23" x14ac:dyDescent="0.25">
      <c r="A98" t="s">
        <v>67</v>
      </c>
      <c r="B98" t="s">
        <v>5</v>
      </c>
      <c r="C98" t="s">
        <v>15</v>
      </c>
      <c r="D98" t="s">
        <v>16</v>
      </c>
      <c r="E98" t="s">
        <v>83</v>
      </c>
      <c r="G98" t="s">
        <v>22</v>
      </c>
      <c r="H98" t="s">
        <v>53</v>
      </c>
    </row>
    <row r="99" spans="1:23" x14ac:dyDescent="0.25">
      <c r="A99" t="s">
        <v>67</v>
      </c>
      <c r="B99" t="s">
        <v>5</v>
      </c>
      <c r="C99" t="s">
        <v>15</v>
      </c>
      <c r="D99" t="s">
        <v>16</v>
      </c>
      <c r="E99" t="s">
        <v>83</v>
      </c>
      <c r="G99" t="s">
        <v>54</v>
      </c>
      <c r="K99" t="s">
        <v>55</v>
      </c>
      <c r="L99" t="s">
        <v>56</v>
      </c>
      <c r="M99" cm="1">
        <f t="array" ref="M99">INDEX([3]!data,_xlfn.XMATCH(_xlfn.CONCAT(
SUBSTITUTE($A99,LEFT($A99,FIND($C99,$A99)+LEN($C99)-1),),
$F99),
[3]!index),_xlfn.XMATCH($G99,[3]!header))</f>
        <v>0.3</v>
      </c>
      <c r="N99">
        <f t="shared" ref="N99:W101" si="16">M99</f>
        <v>0.3</v>
      </c>
      <c r="O99">
        <f t="shared" si="16"/>
        <v>0.3</v>
      </c>
      <c r="P99">
        <f t="shared" si="16"/>
        <v>0.3</v>
      </c>
      <c r="Q99">
        <f t="shared" si="16"/>
        <v>0.3</v>
      </c>
      <c r="R99">
        <f t="shared" si="16"/>
        <v>0.3</v>
      </c>
      <c r="S99">
        <f t="shared" si="16"/>
        <v>0.3</v>
      </c>
      <c r="T99">
        <f t="shared" si="16"/>
        <v>0.3</v>
      </c>
      <c r="U99">
        <f t="shared" si="16"/>
        <v>0.3</v>
      </c>
      <c r="V99">
        <f t="shared" si="16"/>
        <v>0.3</v>
      </c>
      <c r="W99">
        <f t="shared" si="16"/>
        <v>0.3</v>
      </c>
    </row>
    <row r="100" spans="1:23" x14ac:dyDescent="0.25">
      <c r="A100" t="s">
        <v>67</v>
      </c>
      <c r="B100" t="s">
        <v>5</v>
      </c>
      <c r="C100" t="s">
        <v>15</v>
      </c>
      <c r="D100" t="s">
        <v>16</v>
      </c>
      <c r="E100" t="s">
        <v>83</v>
      </c>
      <c r="G100" t="s">
        <v>57</v>
      </c>
      <c r="K100" t="s">
        <v>55</v>
      </c>
      <c r="L100" t="s">
        <v>56</v>
      </c>
      <c r="M100" cm="1">
        <f t="array" ref="M100">INDEX([3]!data,_xlfn.XMATCH(_xlfn.CONCAT(
SUBSTITUTE($A100,LEFT($A100,FIND($C100,$A100)+LEN($C100)-1),),
$F100),
[3]!index),_xlfn.XMATCH($G100,[3]!header))</f>
        <v>0.3</v>
      </c>
      <c r="N100">
        <f t="shared" si="16"/>
        <v>0.3</v>
      </c>
      <c r="O100">
        <f t="shared" si="16"/>
        <v>0.3</v>
      </c>
      <c r="P100">
        <f t="shared" si="16"/>
        <v>0.3</v>
      </c>
      <c r="Q100">
        <f t="shared" si="16"/>
        <v>0.3</v>
      </c>
      <c r="R100">
        <f t="shared" si="16"/>
        <v>0.3</v>
      </c>
      <c r="S100">
        <f t="shared" si="16"/>
        <v>0.3</v>
      </c>
      <c r="T100">
        <f t="shared" si="16"/>
        <v>0.3</v>
      </c>
      <c r="U100">
        <f t="shared" si="16"/>
        <v>0.3</v>
      </c>
      <c r="V100">
        <f t="shared" si="16"/>
        <v>0.3</v>
      </c>
      <c r="W100">
        <f t="shared" si="16"/>
        <v>0.3</v>
      </c>
    </row>
    <row r="101" spans="1:23" x14ac:dyDescent="0.25">
      <c r="A101" t="s">
        <v>67</v>
      </c>
      <c r="B101" t="s">
        <v>5</v>
      </c>
      <c r="C101" t="s">
        <v>15</v>
      </c>
      <c r="D101" t="s">
        <v>16</v>
      </c>
      <c r="E101" t="s">
        <v>83</v>
      </c>
      <c r="G101" t="s">
        <v>58</v>
      </c>
      <c r="K101" t="s">
        <v>55</v>
      </c>
      <c r="M101" cm="1">
        <f t="array" ref="M101">INDEX([3]!data,_xlfn.XMATCH(_xlfn.CONCAT(
SUBSTITUTE($A101,LEFT($A101,FIND($C101,$A101)+LEN($C101)-1),),
$F101),
[3]!index),_xlfn.XMATCH($G101,[3]!header))</f>
        <v>15</v>
      </c>
      <c r="N101">
        <f t="shared" si="16"/>
        <v>15</v>
      </c>
      <c r="O101">
        <f t="shared" si="16"/>
        <v>15</v>
      </c>
      <c r="P101">
        <f t="shared" si="16"/>
        <v>15</v>
      </c>
      <c r="Q101">
        <f t="shared" si="16"/>
        <v>15</v>
      </c>
      <c r="R101">
        <f t="shared" si="16"/>
        <v>15</v>
      </c>
      <c r="S101">
        <f t="shared" si="16"/>
        <v>15</v>
      </c>
      <c r="T101">
        <f t="shared" si="16"/>
        <v>15</v>
      </c>
      <c r="U101">
        <f t="shared" si="16"/>
        <v>15</v>
      </c>
      <c r="V101">
        <f t="shared" si="16"/>
        <v>15</v>
      </c>
      <c r="W101">
        <f t="shared" si="16"/>
        <v>15</v>
      </c>
    </row>
    <row r="102" spans="1:23" x14ac:dyDescent="0.25">
      <c r="A102" t="s">
        <v>67</v>
      </c>
      <c r="B102" t="s">
        <v>5</v>
      </c>
      <c r="C102" t="s">
        <v>15</v>
      </c>
      <c r="D102" t="s">
        <v>16</v>
      </c>
      <c r="E102" t="s">
        <v>83</v>
      </c>
      <c r="F102" t="s">
        <v>84</v>
      </c>
      <c r="G102" t="s">
        <v>6</v>
      </c>
    </row>
    <row r="103" spans="1:23" x14ac:dyDescent="0.25">
      <c r="A103" t="s">
        <v>67</v>
      </c>
      <c r="B103" t="s">
        <v>5</v>
      </c>
      <c r="C103" t="s">
        <v>15</v>
      </c>
      <c r="D103" t="s">
        <v>16</v>
      </c>
      <c r="E103" t="s">
        <v>83</v>
      </c>
      <c r="F103" t="s">
        <v>84</v>
      </c>
      <c r="G103" t="s">
        <v>60</v>
      </c>
      <c r="K103" t="s">
        <v>55</v>
      </c>
      <c r="L103" t="s">
        <v>61</v>
      </c>
      <c r="M103" cm="1">
        <f t="array" ref="M103">INDEX([3]!data,_xlfn.XMATCH(_xlfn.CONCAT(
SUBSTITUTE($A103,LEFT($A103,FIND($C103,$A103)+LEN($C103)-1),),
$F103),
[3]!index),_xlfn.XMATCH($G103,[3]!header))</f>
        <v>1990</v>
      </c>
      <c r="N103">
        <f t="shared" ref="N103:W105" si="17">M103</f>
        <v>1990</v>
      </c>
      <c r="O103">
        <f t="shared" si="17"/>
        <v>1990</v>
      </c>
      <c r="P103">
        <f t="shared" si="17"/>
        <v>1990</v>
      </c>
      <c r="Q103">
        <f t="shared" si="17"/>
        <v>1990</v>
      </c>
      <c r="R103">
        <f t="shared" si="17"/>
        <v>1990</v>
      </c>
      <c r="S103">
        <f t="shared" si="17"/>
        <v>1990</v>
      </c>
      <c r="T103">
        <f t="shared" si="17"/>
        <v>1990</v>
      </c>
      <c r="U103">
        <f t="shared" si="17"/>
        <v>1990</v>
      </c>
      <c r="V103">
        <f t="shared" si="17"/>
        <v>1990</v>
      </c>
      <c r="W103">
        <f t="shared" si="17"/>
        <v>1990</v>
      </c>
    </row>
    <row r="104" spans="1:23" x14ac:dyDescent="0.25">
      <c r="A104" t="s">
        <v>67</v>
      </c>
      <c r="B104" t="s">
        <v>5</v>
      </c>
      <c r="C104" t="s">
        <v>15</v>
      </c>
      <c r="D104" t="s">
        <v>16</v>
      </c>
      <c r="E104" t="s">
        <v>83</v>
      </c>
      <c r="F104" t="s">
        <v>84</v>
      </c>
      <c r="G104" t="s">
        <v>62</v>
      </c>
      <c r="K104" t="s">
        <v>55</v>
      </c>
      <c r="L104" t="s">
        <v>61</v>
      </c>
      <c r="M104" cm="1">
        <f t="array" ref="M104">INDEX([3]!data,_xlfn.XMATCH(_xlfn.CONCAT(
SUBSTITUTE($A104,LEFT($A104,FIND($C104,$A104)+LEN($C104)-1),),
$F104),
[3]!index),_xlfn.XMATCH($G104,[3]!header))</f>
        <v>2101</v>
      </c>
      <c r="N104">
        <f t="shared" si="17"/>
        <v>2101</v>
      </c>
      <c r="O104">
        <f t="shared" si="17"/>
        <v>2101</v>
      </c>
      <c r="P104">
        <f t="shared" si="17"/>
        <v>2101</v>
      </c>
      <c r="Q104">
        <f t="shared" si="17"/>
        <v>2101</v>
      </c>
      <c r="R104">
        <f t="shared" si="17"/>
        <v>2101</v>
      </c>
      <c r="S104">
        <f t="shared" si="17"/>
        <v>2101</v>
      </c>
      <c r="T104">
        <f t="shared" si="17"/>
        <v>2101</v>
      </c>
      <c r="U104">
        <f t="shared" si="17"/>
        <v>2101</v>
      </c>
      <c r="V104">
        <f t="shared" si="17"/>
        <v>2101</v>
      </c>
      <c r="W104">
        <f t="shared" si="17"/>
        <v>2101</v>
      </c>
    </row>
    <row r="105" spans="1:23" x14ac:dyDescent="0.25">
      <c r="A105" t="s">
        <v>67</v>
      </c>
      <c r="B105" t="s">
        <v>5</v>
      </c>
      <c r="C105" t="s">
        <v>15</v>
      </c>
      <c r="D105" t="s">
        <v>16</v>
      </c>
      <c r="E105" t="s">
        <v>83</v>
      </c>
      <c r="F105" t="s">
        <v>84</v>
      </c>
      <c r="G105" t="s">
        <v>63</v>
      </c>
      <c r="K105" t="s">
        <v>55</v>
      </c>
      <c r="L105" t="s">
        <v>64</v>
      </c>
      <c r="M105" cm="1">
        <f t="array" ref="M105">INDEX([3]!data,_xlfn.XMATCH(_xlfn.CONCAT(
SUBSTITUTE($A105,LEFT($A105,FIND($C105,$A105)+LEN($C105)-1),),
$F105),
[3]!index),_xlfn.XMATCH($G105,[3]!header))</f>
        <v>16</v>
      </c>
      <c r="N105">
        <f t="shared" si="17"/>
        <v>16</v>
      </c>
      <c r="O105">
        <f t="shared" si="17"/>
        <v>16</v>
      </c>
      <c r="P105">
        <f t="shared" si="17"/>
        <v>16</v>
      </c>
      <c r="Q105">
        <f t="shared" si="17"/>
        <v>16</v>
      </c>
      <c r="R105">
        <f t="shared" si="17"/>
        <v>16</v>
      </c>
      <c r="S105">
        <f t="shared" si="17"/>
        <v>16</v>
      </c>
      <c r="T105">
        <f t="shared" si="17"/>
        <v>16</v>
      </c>
      <c r="U105">
        <f t="shared" si="17"/>
        <v>16</v>
      </c>
      <c r="V105">
        <f t="shared" si="17"/>
        <v>16</v>
      </c>
      <c r="W105">
        <f t="shared" si="17"/>
        <v>16</v>
      </c>
    </row>
    <row r="106" spans="1:23" x14ac:dyDescent="0.25">
      <c r="A106" t="s">
        <v>67</v>
      </c>
      <c r="B106" t="s">
        <v>5</v>
      </c>
      <c r="C106" t="s">
        <v>15</v>
      </c>
      <c r="D106" t="s">
        <v>16</v>
      </c>
      <c r="E106" t="s">
        <v>83</v>
      </c>
      <c r="F106" t="s">
        <v>84</v>
      </c>
      <c r="G106" t="s">
        <v>65</v>
      </c>
      <c r="K106" t="s">
        <v>66</v>
      </c>
      <c r="L106" t="s">
        <v>56</v>
      </c>
      <c r="M106" cm="1">
        <f t="array" ref="M106">INDEX([3]!data,_xlfn.XMATCH(_xlfn.CONCAT(
SUBSTITUTE($A106,LEFT($A106,FIND($C106,$A106)+LEN($C106)-1),),
$F106),
[3]!index),_xlfn.XMATCH(_xlfn.CONCAT($C106,$G106),[3]!header))</f>
        <v>1</v>
      </c>
    </row>
    <row r="107" spans="1:23" x14ac:dyDescent="0.25">
      <c r="A107" t="s">
        <v>67</v>
      </c>
      <c r="B107" t="s">
        <v>5</v>
      </c>
      <c r="C107" t="s">
        <v>15</v>
      </c>
      <c r="D107" t="s">
        <v>16</v>
      </c>
      <c r="E107" t="s">
        <v>83</v>
      </c>
      <c r="F107" t="s">
        <v>84</v>
      </c>
      <c r="G107" t="s">
        <v>85</v>
      </c>
      <c r="K107" t="s">
        <v>55</v>
      </c>
      <c r="L107" t="s">
        <v>86</v>
      </c>
      <c r="M107" cm="1">
        <f t="array" ref="M107">INDEX([3]!data,_xlfn.XMATCH(_xlfn.CONCAT(
SUBSTITUTE($A107,LEFT($A107,FIND($C107,$A107)+LEN($C107)-1),),
$F107),
[3]!index),_xlfn.XMATCH($G107,[3]!header))</f>
        <v>20000</v>
      </c>
      <c r="N107">
        <f t="shared" ref="N107:W109" si="18">M107</f>
        <v>20000</v>
      </c>
      <c r="O107">
        <f t="shared" si="18"/>
        <v>20000</v>
      </c>
      <c r="P107">
        <f t="shared" si="18"/>
        <v>20000</v>
      </c>
      <c r="Q107">
        <f t="shared" si="18"/>
        <v>20000</v>
      </c>
      <c r="R107">
        <f t="shared" si="18"/>
        <v>20000</v>
      </c>
      <c r="S107">
        <f t="shared" si="18"/>
        <v>20000</v>
      </c>
      <c r="T107">
        <f t="shared" si="18"/>
        <v>20000</v>
      </c>
      <c r="U107">
        <f t="shared" si="18"/>
        <v>20000</v>
      </c>
      <c r="V107">
        <f t="shared" si="18"/>
        <v>20000</v>
      </c>
      <c r="W107">
        <f t="shared" si="18"/>
        <v>20000</v>
      </c>
    </row>
    <row r="108" spans="1:23" x14ac:dyDescent="0.25">
      <c r="A108" t="s">
        <v>67</v>
      </c>
      <c r="B108" t="s">
        <v>5</v>
      </c>
      <c r="C108" t="s">
        <v>15</v>
      </c>
      <c r="D108" t="s">
        <v>16</v>
      </c>
      <c r="E108" t="s">
        <v>83</v>
      </c>
      <c r="F108" t="s">
        <v>84</v>
      </c>
      <c r="G108" t="s">
        <v>76</v>
      </c>
      <c r="K108" t="s">
        <v>55</v>
      </c>
      <c r="L108" t="s">
        <v>73</v>
      </c>
      <c r="M108" cm="1">
        <f t="array" ref="M108">INDEX([3]!data,_xlfn.XMATCH(_xlfn.CONCAT(
SUBSTITUTE($A108,LEFT($A108,FIND($C108,$A108)+LEN($C108)-1),),
$F108),
[3]!index),_xlfn.XMATCH($G108,[3]!header))</f>
        <v>8962.6168224299108</v>
      </c>
      <c r="N108">
        <f t="shared" si="18"/>
        <v>8962.6168224299108</v>
      </c>
      <c r="O108">
        <f t="shared" si="18"/>
        <v>8962.6168224299108</v>
      </c>
      <c r="P108">
        <f t="shared" si="18"/>
        <v>8962.6168224299108</v>
      </c>
      <c r="Q108">
        <f t="shared" si="18"/>
        <v>8962.6168224299108</v>
      </c>
      <c r="R108">
        <f t="shared" si="18"/>
        <v>8962.6168224299108</v>
      </c>
      <c r="S108">
        <f t="shared" si="18"/>
        <v>8962.6168224299108</v>
      </c>
      <c r="T108">
        <f t="shared" si="18"/>
        <v>8962.6168224299108</v>
      </c>
      <c r="U108">
        <f t="shared" si="18"/>
        <v>8962.6168224299108</v>
      </c>
      <c r="V108">
        <f t="shared" si="18"/>
        <v>8962.6168224299108</v>
      </c>
      <c r="W108">
        <f t="shared" si="18"/>
        <v>8962.6168224299108</v>
      </c>
    </row>
    <row r="109" spans="1:23" x14ac:dyDescent="0.25">
      <c r="A109" t="s">
        <v>67</v>
      </c>
      <c r="B109" t="s">
        <v>5</v>
      </c>
      <c r="C109" t="s">
        <v>15</v>
      </c>
      <c r="D109" t="s">
        <v>16</v>
      </c>
      <c r="E109" t="s">
        <v>83</v>
      </c>
      <c r="F109" t="s">
        <v>84</v>
      </c>
      <c r="G109" t="s">
        <v>17</v>
      </c>
      <c r="J109" t="s">
        <v>87</v>
      </c>
      <c r="K109" t="s">
        <v>68</v>
      </c>
      <c r="L109" t="str" cm="1">
        <f t="array" ref="L109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ref="M109">INDEX([3]!data_multi,_xlfn.XMATCH(_xlfn.CONCAT(
SUBSTITUTE($A109,LEFT($A109,FIND($C109,$A109)+LEN($C109)-1),),
$F109:$I109,
SUBSTITUTE($J109,LEFT($A109,FIND($C109,$A109)+LEN($C109)-1),)),
[3]!index_multi),_xlfn.XMATCH(M$2,[3]!header_multi))</f>
        <v>3.0977679999999999E-3</v>
      </c>
      <c r="N109">
        <f t="shared" si="18"/>
        <v>3.0977679999999999E-3</v>
      </c>
      <c r="O109">
        <f t="shared" si="18"/>
        <v>3.0977679999999999E-3</v>
      </c>
      <c r="P109">
        <f t="shared" si="18"/>
        <v>3.0977679999999999E-3</v>
      </c>
      <c r="Q109">
        <f t="shared" si="18"/>
        <v>3.0977679999999999E-3</v>
      </c>
      <c r="R109">
        <f t="shared" si="18"/>
        <v>3.0977679999999999E-3</v>
      </c>
      <c r="S109">
        <f t="shared" si="18"/>
        <v>3.0977679999999999E-3</v>
      </c>
      <c r="T109">
        <f t="shared" si="18"/>
        <v>3.0977679999999999E-3</v>
      </c>
      <c r="U109">
        <f t="shared" si="18"/>
        <v>3.0977679999999999E-3</v>
      </c>
      <c r="V109">
        <f t="shared" si="18"/>
        <v>3.0977679999999999E-3</v>
      </c>
      <c r="W109">
        <f t="shared" si="18"/>
        <v>3.0977679999999999E-3</v>
      </c>
    </row>
    <row r="110" spans="1:23" x14ac:dyDescent="0.25">
      <c r="A110" t="s">
        <v>67</v>
      </c>
      <c r="B110" t="s">
        <v>5</v>
      </c>
      <c r="C110" t="s">
        <v>15</v>
      </c>
      <c r="D110" t="s">
        <v>16</v>
      </c>
      <c r="E110" t="s">
        <v>83</v>
      </c>
      <c r="F110" t="s">
        <v>88</v>
      </c>
      <c r="G110" t="s">
        <v>6</v>
      </c>
    </row>
    <row r="111" spans="1:23" x14ac:dyDescent="0.25">
      <c r="A111" t="s">
        <v>67</v>
      </c>
      <c r="B111" t="s">
        <v>5</v>
      </c>
      <c r="C111" t="s">
        <v>15</v>
      </c>
      <c r="D111" t="s">
        <v>16</v>
      </c>
      <c r="E111" t="s">
        <v>83</v>
      </c>
      <c r="F111" t="s">
        <v>88</v>
      </c>
      <c r="G111" t="s">
        <v>60</v>
      </c>
      <c r="K111" t="s">
        <v>55</v>
      </c>
      <c r="L111" t="s">
        <v>61</v>
      </c>
      <c r="M111" cm="1">
        <f t="array" ref="M111">INDEX([3]!data,_xlfn.XMATCH(_xlfn.CONCAT(
SUBSTITUTE($A111,LEFT($A111,FIND($C111,$A111)+LEN($C111)-1),),
$F111),
[3]!index),_xlfn.XMATCH($G111,[3]!header))</f>
        <v>2015</v>
      </c>
      <c r="N111">
        <f t="shared" ref="N111:W113" si="19">M111</f>
        <v>2015</v>
      </c>
      <c r="O111">
        <f t="shared" si="19"/>
        <v>2015</v>
      </c>
      <c r="P111">
        <f t="shared" si="19"/>
        <v>2015</v>
      </c>
      <c r="Q111">
        <f t="shared" si="19"/>
        <v>2015</v>
      </c>
      <c r="R111">
        <f t="shared" si="19"/>
        <v>2015</v>
      </c>
      <c r="S111">
        <f t="shared" si="19"/>
        <v>2015</v>
      </c>
      <c r="T111">
        <f t="shared" si="19"/>
        <v>2015</v>
      </c>
      <c r="U111">
        <f t="shared" si="19"/>
        <v>2015</v>
      </c>
      <c r="V111">
        <f t="shared" si="19"/>
        <v>2015</v>
      </c>
      <c r="W111">
        <f t="shared" si="19"/>
        <v>2015</v>
      </c>
    </row>
    <row r="112" spans="1:23" x14ac:dyDescent="0.25">
      <c r="A112" t="s">
        <v>67</v>
      </c>
      <c r="B112" t="s">
        <v>5</v>
      </c>
      <c r="C112" t="s">
        <v>15</v>
      </c>
      <c r="D112" t="s">
        <v>16</v>
      </c>
      <c r="E112" t="s">
        <v>83</v>
      </c>
      <c r="F112" t="s">
        <v>88</v>
      </c>
      <c r="G112" t="s">
        <v>62</v>
      </c>
      <c r="K112" t="s">
        <v>55</v>
      </c>
      <c r="L112" t="s">
        <v>61</v>
      </c>
      <c r="M112" cm="1">
        <f t="array" ref="M112">INDEX([3]!data,_xlfn.XMATCH(_xlfn.CONCAT(
SUBSTITUTE($A112,LEFT($A112,FIND($C112,$A112)+LEN($C112)-1),),
$F112),
[3]!index),_xlfn.XMATCH($G112,[3]!header))</f>
        <v>2101</v>
      </c>
      <c r="N112">
        <f t="shared" si="19"/>
        <v>2101</v>
      </c>
      <c r="O112">
        <f t="shared" si="19"/>
        <v>2101</v>
      </c>
      <c r="P112">
        <f t="shared" si="19"/>
        <v>2101</v>
      </c>
      <c r="Q112">
        <f t="shared" si="19"/>
        <v>2101</v>
      </c>
      <c r="R112">
        <f t="shared" si="19"/>
        <v>2101</v>
      </c>
      <c r="S112">
        <f t="shared" si="19"/>
        <v>2101</v>
      </c>
      <c r="T112">
        <f t="shared" si="19"/>
        <v>2101</v>
      </c>
      <c r="U112">
        <f t="shared" si="19"/>
        <v>2101</v>
      </c>
      <c r="V112">
        <f t="shared" si="19"/>
        <v>2101</v>
      </c>
      <c r="W112">
        <f t="shared" si="19"/>
        <v>2101</v>
      </c>
    </row>
    <row r="113" spans="1:23" x14ac:dyDescent="0.25">
      <c r="A113" t="s">
        <v>67</v>
      </c>
      <c r="B113" t="s">
        <v>5</v>
      </c>
      <c r="C113" t="s">
        <v>15</v>
      </c>
      <c r="D113" t="s">
        <v>16</v>
      </c>
      <c r="E113" t="s">
        <v>83</v>
      </c>
      <c r="F113" t="s">
        <v>88</v>
      </c>
      <c r="G113" t="s">
        <v>63</v>
      </c>
      <c r="K113" t="s">
        <v>55</v>
      </c>
      <c r="L113" t="s">
        <v>64</v>
      </c>
      <c r="M113" cm="1">
        <f t="array" ref="M113">INDEX([3]!data,_xlfn.XMATCH(_xlfn.CONCAT(
SUBSTITUTE($A113,LEFT($A113,FIND($C113,$A113)+LEN($C113)-1),),
$F113),
[3]!index),_xlfn.XMATCH($G113,[3]!header))</f>
        <v>16</v>
      </c>
      <c r="N113">
        <f t="shared" si="19"/>
        <v>16</v>
      </c>
      <c r="O113">
        <f t="shared" si="19"/>
        <v>16</v>
      </c>
      <c r="P113">
        <f t="shared" si="19"/>
        <v>16</v>
      </c>
      <c r="Q113">
        <f t="shared" si="19"/>
        <v>16</v>
      </c>
      <c r="R113">
        <f t="shared" si="19"/>
        <v>16</v>
      </c>
      <c r="S113">
        <f t="shared" si="19"/>
        <v>16</v>
      </c>
      <c r="T113">
        <f t="shared" si="19"/>
        <v>16</v>
      </c>
      <c r="U113">
        <f t="shared" si="19"/>
        <v>16</v>
      </c>
      <c r="V113">
        <f t="shared" si="19"/>
        <v>16</v>
      </c>
      <c r="W113">
        <f t="shared" si="19"/>
        <v>16</v>
      </c>
    </row>
    <row r="114" spans="1:23" x14ac:dyDescent="0.25">
      <c r="A114" t="s">
        <v>67</v>
      </c>
      <c r="B114" t="s">
        <v>5</v>
      </c>
      <c r="C114" t="s">
        <v>15</v>
      </c>
      <c r="D114" t="s">
        <v>16</v>
      </c>
      <c r="E114" t="s">
        <v>83</v>
      </c>
      <c r="F114" t="s">
        <v>88</v>
      </c>
      <c r="G114" t="s">
        <v>65</v>
      </c>
      <c r="K114" t="s">
        <v>66</v>
      </c>
      <c r="L114" t="s">
        <v>56</v>
      </c>
      <c r="M114" cm="1">
        <f t="array" ref="M114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67</v>
      </c>
      <c r="B115" t="s">
        <v>5</v>
      </c>
      <c r="C115" t="s">
        <v>15</v>
      </c>
      <c r="D115" t="s">
        <v>16</v>
      </c>
      <c r="E115" t="s">
        <v>83</v>
      </c>
      <c r="F115" t="s">
        <v>88</v>
      </c>
      <c r="G115" t="s">
        <v>85</v>
      </c>
      <c r="K115" t="s">
        <v>55</v>
      </c>
      <c r="L115" t="s">
        <v>86</v>
      </c>
      <c r="M115" cm="1">
        <f t="array" ref="M115">INDEX([3]!data,_xlfn.XMATCH(_xlfn.CONCAT(
SUBSTITUTE($A115,LEFT($A115,FIND($C115,$A115)+LEN($C115)-1),),
$F115),
[3]!index),_xlfn.XMATCH($G115,[3]!header))</f>
        <v>20000</v>
      </c>
      <c r="N115">
        <f t="shared" ref="N115:W117" si="20">M115</f>
        <v>20000</v>
      </c>
      <c r="O115">
        <f t="shared" si="20"/>
        <v>20000</v>
      </c>
      <c r="P115">
        <f t="shared" si="20"/>
        <v>20000</v>
      </c>
      <c r="Q115">
        <f t="shared" si="20"/>
        <v>20000</v>
      </c>
      <c r="R115">
        <f t="shared" si="20"/>
        <v>20000</v>
      </c>
      <c r="S115">
        <f t="shared" si="20"/>
        <v>20000</v>
      </c>
      <c r="T115">
        <f t="shared" si="20"/>
        <v>20000</v>
      </c>
      <c r="U115">
        <f t="shared" si="20"/>
        <v>20000</v>
      </c>
      <c r="V115">
        <f t="shared" si="20"/>
        <v>20000</v>
      </c>
      <c r="W115">
        <f t="shared" si="20"/>
        <v>20000</v>
      </c>
    </row>
    <row r="116" spans="1:23" x14ac:dyDescent="0.25">
      <c r="A116" t="s">
        <v>67</v>
      </c>
      <c r="B116" t="s">
        <v>5</v>
      </c>
      <c r="C116" t="s">
        <v>15</v>
      </c>
      <c r="D116" t="s">
        <v>16</v>
      </c>
      <c r="E116" t="s">
        <v>83</v>
      </c>
      <c r="F116" t="s">
        <v>88</v>
      </c>
      <c r="G116" t="s">
        <v>76</v>
      </c>
      <c r="K116" t="s">
        <v>55</v>
      </c>
      <c r="L116" t="s">
        <v>73</v>
      </c>
      <c r="M116" cm="1">
        <f t="array" ref="M116">INDEX([3]!data,_xlfn.XMATCH(_xlfn.CONCAT(
SUBSTITUTE($A116,LEFT($A116,FIND($C116,$A116)+LEN($C116)-1),),
$F116),
[3]!index),_xlfn.XMATCH($G116,[3]!header))</f>
        <v>9218.69158878505</v>
      </c>
      <c r="N116">
        <f t="shared" si="20"/>
        <v>9218.69158878505</v>
      </c>
      <c r="O116">
        <f t="shared" si="20"/>
        <v>9218.69158878505</v>
      </c>
      <c r="P116">
        <f t="shared" si="20"/>
        <v>9218.69158878505</v>
      </c>
      <c r="Q116">
        <f t="shared" si="20"/>
        <v>9218.69158878505</v>
      </c>
      <c r="R116">
        <f t="shared" si="20"/>
        <v>9218.69158878505</v>
      </c>
      <c r="S116">
        <f t="shared" si="20"/>
        <v>9218.69158878505</v>
      </c>
      <c r="T116">
        <f t="shared" si="20"/>
        <v>9218.69158878505</v>
      </c>
      <c r="U116">
        <f t="shared" si="20"/>
        <v>9218.69158878505</v>
      </c>
      <c r="V116">
        <f t="shared" si="20"/>
        <v>9218.69158878505</v>
      </c>
      <c r="W116">
        <f t="shared" si="20"/>
        <v>9218.69158878505</v>
      </c>
    </row>
    <row r="117" spans="1:23" x14ac:dyDescent="0.25">
      <c r="A117" t="s">
        <v>67</v>
      </c>
      <c r="B117" t="s">
        <v>5</v>
      </c>
      <c r="C117" t="s">
        <v>15</v>
      </c>
      <c r="D117" t="s">
        <v>16</v>
      </c>
      <c r="E117" t="s">
        <v>83</v>
      </c>
      <c r="F117" t="s">
        <v>88</v>
      </c>
      <c r="G117" t="s">
        <v>17</v>
      </c>
      <c r="J117" t="s">
        <v>87</v>
      </c>
      <c r="K117" t="s">
        <v>68</v>
      </c>
      <c r="L117" t="str" cm="1">
        <f t="array" ref="L117">INDEX([3]!data_multi,_xlfn.XMATCH(_xlfn.CONCAT(
SUBSTITUTE($A117,LEFT($A117,FIND($C117,$A117)+LEN($C117)-1),),
$F117:$I117,
SUBSTITUTE($J117,LEFT($A117,FIND($C117,$A117)+LEN($C117)-1),)),
[3]!index_multi),_xlfn.XMATCH(L$2,[3]!header_multi))</f>
        <v>GJ</v>
      </c>
      <c r="M117" cm="1">
        <f t="array" ref="M117">INDEX([3]!data_multi,_xlfn.XMATCH(_xlfn.CONCAT(
SUBSTITUTE($A117,LEFT($A117,FIND($C117,$A117)+LEN($C117)-1),),
$F117:$I117,
SUBSTITUTE($J117,LEFT($A117,FIND($C117,$A117)+LEN($C117)-1),)),
[3]!index_multi),_xlfn.XMATCH(M$2,[3]!header_multi))</f>
        <v>1.98325896E-3</v>
      </c>
      <c r="N117">
        <f t="shared" si="20"/>
        <v>1.98325896E-3</v>
      </c>
      <c r="O117">
        <f t="shared" si="20"/>
        <v>1.98325896E-3</v>
      </c>
      <c r="P117">
        <f t="shared" si="20"/>
        <v>1.98325896E-3</v>
      </c>
      <c r="Q117">
        <f t="shared" si="20"/>
        <v>1.98325896E-3</v>
      </c>
      <c r="R117">
        <f t="shared" si="20"/>
        <v>1.98325896E-3</v>
      </c>
      <c r="S117">
        <f t="shared" si="20"/>
        <v>1.98325896E-3</v>
      </c>
      <c r="T117">
        <f t="shared" si="20"/>
        <v>1.98325896E-3</v>
      </c>
      <c r="U117">
        <f t="shared" si="20"/>
        <v>1.98325896E-3</v>
      </c>
      <c r="V117">
        <f t="shared" si="20"/>
        <v>1.98325896E-3</v>
      </c>
      <c r="W117">
        <f t="shared" si="20"/>
        <v>1.98325896E-3</v>
      </c>
    </row>
    <row r="118" spans="1:23" x14ac:dyDescent="0.25">
      <c r="A118" t="s">
        <v>67</v>
      </c>
      <c r="B118" t="s">
        <v>5</v>
      </c>
      <c r="C118" t="s">
        <v>15</v>
      </c>
      <c r="D118" t="s">
        <v>16</v>
      </c>
      <c r="E118" t="s">
        <v>83</v>
      </c>
      <c r="F118" t="s">
        <v>89</v>
      </c>
      <c r="G118" t="s">
        <v>6</v>
      </c>
    </row>
    <row r="119" spans="1:23" x14ac:dyDescent="0.25">
      <c r="A119" t="s">
        <v>67</v>
      </c>
      <c r="B119" t="s">
        <v>5</v>
      </c>
      <c r="C119" t="s">
        <v>15</v>
      </c>
      <c r="D119" t="s">
        <v>16</v>
      </c>
      <c r="E119" t="s">
        <v>83</v>
      </c>
      <c r="F119" t="s">
        <v>89</v>
      </c>
      <c r="G119" t="s">
        <v>60</v>
      </c>
      <c r="K119" t="s">
        <v>55</v>
      </c>
      <c r="L119" t="s">
        <v>61</v>
      </c>
      <c r="M119" cm="1">
        <f t="array" ref="M119">INDEX([3]!data,_xlfn.XMATCH(_xlfn.CONCAT(
SUBSTITUTE($A119,LEFT($A119,FIND($C119,$A119)+LEN($C119)-1),),
$F119),
[3]!index),_xlfn.XMATCH($G119,[3]!header))</f>
        <v>2015</v>
      </c>
      <c r="N119">
        <f t="shared" ref="N119:W121" si="21">M119</f>
        <v>2015</v>
      </c>
      <c r="O119">
        <f t="shared" si="21"/>
        <v>2015</v>
      </c>
      <c r="P119">
        <f t="shared" si="21"/>
        <v>2015</v>
      </c>
      <c r="Q119">
        <f t="shared" si="21"/>
        <v>2015</v>
      </c>
      <c r="R119">
        <f t="shared" si="21"/>
        <v>2015</v>
      </c>
      <c r="S119">
        <f t="shared" si="21"/>
        <v>2015</v>
      </c>
      <c r="T119">
        <f t="shared" si="21"/>
        <v>2015</v>
      </c>
      <c r="U119">
        <f t="shared" si="21"/>
        <v>2015</v>
      </c>
      <c r="V119">
        <f t="shared" si="21"/>
        <v>2015</v>
      </c>
      <c r="W119">
        <f t="shared" si="21"/>
        <v>2015</v>
      </c>
    </row>
    <row r="120" spans="1:23" x14ac:dyDescent="0.25">
      <c r="A120" t="s">
        <v>67</v>
      </c>
      <c r="B120" t="s">
        <v>5</v>
      </c>
      <c r="C120" t="s">
        <v>15</v>
      </c>
      <c r="D120" t="s">
        <v>16</v>
      </c>
      <c r="E120" t="s">
        <v>83</v>
      </c>
      <c r="F120" t="s">
        <v>89</v>
      </c>
      <c r="G120" t="s">
        <v>62</v>
      </c>
      <c r="K120" t="s">
        <v>55</v>
      </c>
      <c r="L120" t="s">
        <v>61</v>
      </c>
      <c r="M120" cm="1">
        <f t="array" ref="M120">INDEX([3]!data,_xlfn.XMATCH(_xlfn.CONCAT(
SUBSTITUTE($A120,LEFT($A120,FIND($C120,$A120)+LEN($C120)-1),),
$F120),
[3]!index),_xlfn.XMATCH($G120,[3]!header))</f>
        <v>2101</v>
      </c>
      <c r="N120">
        <f t="shared" si="21"/>
        <v>2101</v>
      </c>
      <c r="O120">
        <f t="shared" si="21"/>
        <v>2101</v>
      </c>
      <c r="P120">
        <f t="shared" si="21"/>
        <v>2101</v>
      </c>
      <c r="Q120">
        <f t="shared" si="21"/>
        <v>2101</v>
      </c>
      <c r="R120">
        <f t="shared" si="21"/>
        <v>2101</v>
      </c>
      <c r="S120">
        <f t="shared" si="21"/>
        <v>2101</v>
      </c>
      <c r="T120">
        <f t="shared" si="21"/>
        <v>2101</v>
      </c>
      <c r="U120">
        <f t="shared" si="21"/>
        <v>2101</v>
      </c>
      <c r="V120">
        <f t="shared" si="21"/>
        <v>2101</v>
      </c>
      <c r="W120">
        <f t="shared" si="21"/>
        <v>2101</v>
      </c>
    </row>
    <row r="121" spans="1:23" x14ac:dyDescent="0.25">
      <c r="A121" t="s">
        <v>67</v>
      </c>
      <c r="B121" t="s">
        <v>5</v>
      </c>
      <c r="C121" t="s">
        <v>15</v>
      </c>
      <c r="D121" t="s">
        <v>16</v>
      </c>
      <c r="E121" t="s">
        <v>83</v>
      </c>
      <c r="F121" t="s">
        <v>89</v>
      </c>
      <c r="G121" t="s">
        <v>63</v>
      </c>
      <c r="K121" t="s">
        <v>55</v>
      </c>
      <c r="L121" t="s">
        <v>64</v>
      </c>
      <c r="M121" cm="1">
        <f t="array" ref="M121">INDEX([3]!data,_xlfn.XMATCH(_xlfn.CONCAT(
SUBSTITUTE($A121,LEFT($A121,FIND($C121,$A121)+LEN($C121)-1),),
$F121),
[3]!index),_xlfn.XMATCH($G121,[3]!header))</f>
        <v>16</v>
      </c>
      <c r="N121">
        <f t="shared" si="21"/>
        <v>16</v>
      </c>
      <c r="O121">
        <f t="shared" si="21"/>
        <v>16</v>
      </c>
      <c r="P121">
        <f t="shared" si="21"/>
        <v>16</v>
      </c>
      <c r="Q121">
        <f t="shared" si="21"/>
        <v>16</v>
      </c>
      <c r="R121">
        <f t="shared" si="21"/>
        <v>16</v>
      </c>
      <c r="S121">
        <f t="shared" si="21"/>
        <v>16</v>
      </c>
      <c r="T121">
        <f t="shared" si="21"/>
        <v>16</v>
      </c>
      <c r="U121">
        <f t="shared" si="21"/>
        <v>16</v>
      </c>
      <c r="V121">
        <f t="shared" si="21"/>
        <v>16</v>
      </c>
      <c r="W121">
        <f t="shared" si="21"/>
        <v>16</v>
      </c>
    </row>
    <row r="122" spans="1:23" x14ac:dyDescent="0.25">
      <c r="A122" t="s">
        <v>67</v>
      </c>
      <c r="B122" t="s">
        <v>5</v>
      </c>
      <c r="C122" t="s">
        <v>15</v>
      </c>
      <c r="D122" t="s">
        <v>16</v>
      </c>
      <c r="E122" t="s">
        <v>83</v>
      </c>
      <c r="F122" t="s">
        <v>89</v>
      </c>
      <c r="G122" t="s">
        <v>65</v>
      </c>
      <c r="K122" t="s">
        <v>66</v>
      </c>
      <c r="L122" t="s">
        <v>56</v>
      </c>
      <c r="M122" cm="1">
        <f t="array" ref="M122">INDEX([3]!data,_xlfn.XMATCH(_xlfn.CONCAT(
SUBSTITUTE($A122,LEFT($A122,FIND($C122,$A122)+LEN($C122)-1),),
$F122),
[3]!index),_xlfn.XMATCH(_xlfn.CONCAT($C122,$G122),[3]!header))</f>
        <v>0</v>
      </c>
    </row>
    <row r="123" spans="1:23" x14ac:dyDescent="0.25">
      <c r="A123" t="s">
        <v>67</v>
      </c>
      <c r="B123" t="s">
        <v>5</v>
      </c>
      <c r="C123" t="s">
        <v>15</v>
      </c>
      <c r="D123" t="s">
        <v>16</v>
      </c>
      <c r="E123" t="s">
        <v>83</v>
      </c>
      <c r="F123" t="s">
        <v>89</v>
      </c>
      <c r="G123" t="s">
        <v>85</v>
      </c>
      <c r="K123" t="s">
        <v>55</v>
      </c>
      <c r="L123" t="s">
        <v>86</v>
      </c>
      <c r="M123" cm="1">
        <f t="array" ref="M123">INDEX([3]!data,_xlfn.XMATCH(_xlfn.CONCAT(
SUBSTITUTE($A123,LEFT($A123,FIND($C123,$A123)+LEN($C123)-1),),
$F123),
[3]!index),_xlfn.XMATCH($G123,[3]!header))</f>
        <v>20000</v>
      </c>
      <c r="N123">
        <f t="shared" ref="N123:W125" si="22">M123</f>
        <v>20000</v>
      </c>
      <c r="O123">
        <f t="shared" si="22"/>
        <v>20000</v>
      </c>
      <c r="P123">
        <f t="shared" si="22"/>
        <v>20000</v>
      </c>
      <c r="Q123">
        <f t="shared" si="22"/>
        <v>20000</v>
      </c>
      <c r="R123">
        <f t="shared" si="22"/>
        <v>20000</v>
      </c>
      <c r="S123">
        <f t="shared" si="22"/>
        <v>20000</v>
      </c>
      <c r="T123">
        <f t="shared" si="22"/>
        <v>20000</v>
      </c>
      <c r="U123">
        <f t="shared" si="22"/>
        <v>20000</v>
      </c>
      <c r="V123">
        <f t="shared" si="22"/>
        <v>20000</v>
      </c>
      <c r="W123">
        <f t="shared" si="22"/>
        <v>20000</v>
      </c>
    </row>
    <row r="124" spans="1:23" x14ac:dyDescent="0.25">
      <c r="A124" t="s">
        <v>67</v>
      </c>
      <c r="B124" t="s">
        <v>5</v>
      </c>
      <c r="C124" t="s">
        <v>15</v>
      </c>
      <c r="D124" t="s">
        <v>16</v>
      </c>
      <c r="E124" t="s">
        <v>83</v>
      </c>
      <c r="F124" t="s">
        <v>89</v>
      </c>
      <c r="G124" t="s">
        <v>76</v>
      </c>
      <c r="K124" t="s">
        <v>55</v>
      </c>
      <c r="L124" t="s">
        <v>73</v>
      </c>
      <c r="M124" cm="1">
        <f t="array" ref="M124">INDEX([3]!data,_xlfn.XMATCH(_xlfn.CONCAT(
SUBSTITUTE($A124,LEFT($A124,FIND($C124,$A124)+LEN($C124)-1),),
$F124),
[3]!index),_xlfn.XMATCH($G124,[3]!header))</f>
        <v>192615.84882803701</v>
      </c>
      <c r="N124">
        <f t="shared" si="22"/>
        <v>192615.84882803701</v>
      </c>
      <c r="O124">
        <f t="shared" si="22"/>
        <v>192615.84882803701</v>
      </c>
      <c r="P124">
        <f t="shared" si="22"/>
        <v>192615.84882803701</v>
      </c>
      <c r="Q124">
        <f t="shared" si="22"/>
        <v>192615.84882803701</v>
      </c>
      <c r="R124">
        <f t="shared" si="22"/>
        <v>192615.84882803701</v>
      </c>
      <c r="S124">
        <f t="shared" si="22"/>
        <v>192615.84882803701</v>
      </c>
      <c r="T124">
        <f t="shared" si="22"/>
        <v>192615.84882803701</v>
      </c>
      <c r="U124">
        <f t="shared" si="22"/>
        <v>192615.84882803701</v>
      </c>
      <c r="V124">
        <f t="shared" si="22"/>
        <v>192615.84882803701</v>
      </c>
      <c r="W124">
        <f t="shared" si="22"/>
        <v>192615.84882803701</v>
      </c>
    </row>
    <row r="125" spans="1:23" x14ac:dyDescent="0.25">
      <c r="A125" t="s">
        <v>67</v>
      </c>
      <c r="B125" t="s">
        <v>5</v>
      </c>
      <c r="C125" t="s">
        <v>15</v>
      </c>
      <c r="D125" t="s">
        <v>16</v>
      </c>
      <c r="E125" t="s">
        <v>83</v>
      </c>
      <c r="F125" t="s">
        <v>89</v>
      </c>
      <c r="G125" t="s">
        <v>17</v>
      </c>
      <c r="J125" t="s">
        <v>36</v>
      </c>
      <c r="K125" t="s">
        <v>68</v>
      </c>
      <c r="L125" t="str" cm="1">
        <f t="array" ref="L125">INDEX([3]!data_multi,_xlfn.XMATCH(_xlfn.CONCAT(
SUBSTITUTE($A125,LEFT($A125,FIND($C125,$A125)+LEN($C125)-1),),
$F125:$I125,
SUBSTITUTE($J125,LEFT($A125,FIND($C125,$A125)+LEN($C125)-1),)),
[3]!index_multi),_xlfn.XMATCH(L$2,[3]!header_multi))</f>
        <v>GJ</v>
      </c>
      <c r="M125" cm="1">
        <f t="array" ref="M125">INDEX([3]!data_multi,_xlfn.XMATCH(_xlfn.CONCAT(
SUBSTITUTE($A125,LEFT($A125,FIND($C125,$A125)+LEN($C125)-1),),
$F125:$I125,
SUBSTITUTE($J125,LEFT($A125,FIND($C125,$A125)+LEN($C125)-1),)),
[3]!index_multi),_xlfn.XMATCH(M$2,[3]!header_multi))</f>
        <v>2.6199999999999999E-3</v>
      </c>
      <c r="N125">
        <f t="shared" si="22"/>
        <v>2.6199999999999999E-3</v>
      </c>
      <c r="O125">
        <f t="shared" si="22"/>
        <v>2.6199999999999999E-3</v>
      </c>
      <c r="P125">
        <f t="shared" si="22"/>
        <v>2.6199999999999999E-3</v>
      </c>
      <c r="Q125">
        <f t="shared" si="22"/>
        <v>2.6199999999999999E-3</v>
      </c>
      <c r="R125">
        <f t="shared" si="22"/>
        <v>2.6199999999999999E-3</v>
      </c>
      <c r="S125">
        <f t="shared" si="22"/>
        <v>2.6199999999999999E-3</v>
      </c>
      <c r="T125">
        <f t="shared" si="22"/>
        <v>2.6199999999999999E-3</v>
      </c>
      <c r="U125">
        <f t="shared" si="22"/>
        <v>2.6199999999999999E-3</v>
      </c>
      <c r="V125">
        <f t="shared" si="22"/>
        <v>2.6199999999999999E-3</v>
      </c>
      <c r="W125">
        <f t="shared" si="22"/>
        <v>2.6199999999999999E-3</v>
      </c>
    </row>
    <row r="126" spans="1:23" x14ac:dyDescent="0.25">
      <c r="A126" t="s">
        <v>51</v>
      </c>
      <c r="B126" t="s">
        <v>5</v>
      </c>
      <c r="C126" t="s">
        <v>15</v>
      </c>
      <c r="D126" t="s">
        <v>16</v>
      </c>
      <c r="E126" t="s">
        <v>90</v>
      </c>
      <c r="G126" t="s">
        <v>20</v>
      </c>
      <c r="K126" t="s">
        <v>21</v>
      </c>
      <c r="L126" t="str" cm="1">
        <f t="array" ref="L126">INDEX([1]!data,_xlfn.XMATCH(_xlfn.CONCAT(
SUBSTITUTE($A126,LEFT($A126,FIND($C126,$A126)+LEN($C126)-1),),
$F126:$I126,
SUBSTITUTE($J126,LEFT($A126,FIND($C126,$A126)+LEN($C126)-1),)),
[1]!index),_xlfn.XMATCH(L$2,[1]!header))</f>
        <v>GJ</v>
      </c>
    </row>
    <row r="127" spans="1:23" x14ac:dyDescent="0.25">
      <c r="A127" t="s">
        <v>51</v>
      </c>
      <c r="B127" t="s">
        <v>5</v>
      </c>
      <c r="C127" t="s">
        <v>15</v>
      </c>
      <c r="D127" t="s">
        <v>16</v>
      </c>
      <c r="E127" t="s">
        <v>90</v>
      </c>
      <c r="G127" t="s">
        <v>22</v>
      </c>
      <c r="H127" t="s">
        <v>53</v>
      </c>
    </row>
    <row r="128" spans="1:23" x14ac:dyDescent="0.25">
      <c r="A128" t="s">
        <v>51</v>
      </c>
      <c r="B128" t="s">
        <v>5</v>
      </c>
      <c r="C128" t="s">
        <v>15</v>
      </c>
      <c r="D128" t="s">
        <v>16</v>
      </c>
      <c r="E128" t="s">
        <v>90</v>
      </c>
      <c r="G128" t="s">
        <v>54</v>
      </c>
      <c r="K128" t="s">
        <v>55</v>
      </c>
      <c r="L128" t="s">
        <v>56</v>
      </c>
      <c r="M128" cm="1">
        <f t="array" ref="M128">INDEX([3]!data,_xlfn.XMATCH(_xlfn.CONCAT(
SUBSTITUTE($A128,LEFT($A128,FIND($C128,$A128)+LEN($C128)-1),),
$F128),
[3]!index),_xlfn.XMATCH($G128,[3]!header))</f>
        <v>0.4</v>
      </c>
      <c r="N128">
        <f t="shared" ref="N128:W129" si="23">M128</f>
        <v>0.4</v>
      </c>
      <c r="O128">
        <f t="shared" si="23"/>
        <v>0.4</v>
      </c>
      <c r="P128">
        <f t="shared" si="23"/>
        <v>0.4</v>
      </c>
      <c r="Q128">
        <f t="shared" si="23"/>
        <v>0.4</v>
      </c>
      <c r="R128">
        <f t="shared" si="23"/>
        <v>0.4</v>
      </c>
      <c r="S128">
        <f t="shared" si="23"/>
        <v>0.4</v>
      </c>
      <c r="T128">
        <f t="shared" si="23"/>
        <v>0.4</v>
      </c>
      <c r="U128">
        <f t="shared" si="23"/>
        <v>0.4</v>
      </c>
      <c r="V128">
        <f t="shared" si="23"/>
        <v>0.4</v>
      </c>
      <c r="W128">
        <f t="shared" si="23"/>
        <v>0.4</v>
      </c>
    </row>
    <row r="129" spans="1:23" x14ac:dyDescent="0.25">
      <c r="A129" t="s">
        <v>51</v>
      </c>
      <c r="B129" t="s">
        <v>5</v>
      </c>
      <c r="C129" t="s">
        <v>15</v>
      </c>
      <c r="D129" t="s">
        <v>16</v>
      </c>
      <c r="E129" t="s">
        <v>90</v>
      </c>
      <c r="G129" t="s">
        <v>58</v>
      </c>
      <c r="K129" t="s">
        <v>55</v>
      </c>
      <c r="M129" cm="1">
        <f t="array" ref="M129">INDEX([3]!data,_xlfn.XMATCH(_xlfn.CONCAT(
SUBSTITUTE($A129,LEFT($A129,FIND($C129,$A129)+LEN($C129)-1),),
$F129),
[3]!index),_xlfn.XMATCH($G129,[3]!header))</f>
        <v>10</v>
      </c>
      <c r="N129">
        <f t="shared" si="23"/>
        <v>10</v>
      </c>
      <c r="O129">
        <f t="shared" si="23"/>
        <v>10</v>
      </c>
      <c r="P129">
        <f t="shared" si="23"/>
        <v>10</v>
      </c>
      <c r="Q129">
        <f t="shared" si="23"/>
        <v>10</v>
      </c>
      <c r="R129">
        <f t="shared" si="23"/>
        <v>10</v>
      </c>
      <c r="S129">
        <f t="shared" si="23"/>
        <v>10</v>
      </c>
      <c r="T129">
        <f t="shared" si="23"/>
        <v>10</v>
      </c>
      <c r="U129">
        <f t="shared" si="23"/>
        <v>10</v>
      </c>
      <c r="V129">
        <f t="shared" si="23"/>
        <v>10</v>
      </c>
      <c r="W129">
        <f t="shared" si="23"/>
        <v>10</v>
      </c>
    </row>
    <row r="130" spans="1:23" x14ac:dyDescent="0.25">
      <c r="A130" t="s">
        <v>51</v>
      </c>
      <c r="B130" t="s">
        <v>5</v>
      </c>
      <c r="C130" t="s">
        <v>15</v>
      </c>
      <c r="D130" t="s">
        <v>16</v>
      </c>
      <c r="E130" t="s">
        <v>90</v>
      </c>
      <c r="F130" t="s">
        <v>91</v>
      </c>
      <c r="G130" t="s">
        <v>6</v>
      </c>
    </row>
    <row r="131" spans="1:23" x14ac:dyDescent="0.25">
      <c r="A131" t="s">
        <v>51</v>
      </c>
      <c r="B131" t="s">
        <v>5</v>
      </c>
      <c r="C131" t="s">
        <v>15</v>
      </c>
      <c r="D131" t="s">
        <v>16</v>
      </c>
      <c r="E131" t="s">
        <v>90</v>
      </c>
      <c r="F131" t="s">
        <v>91</v>
      </c>
      <c r="G131" t="s">
        <v>60</v>
      </c>
      <c r="K131" t="s">
        <v>55</v>
      </c>
      <c r="L131" t="s">
        <v>61</v>
      </c>
      <c r="M131" cm="1">
        <f t="array" ref="M131">INDEX([3]!data,_xlfn.XMATCH(_xlfn.CONCAT(
SUBSTITUTE($A131,LEFT($A131,FIND($C131,$A131)+LEN($C131)-1),),
$F131),
[3]!index),_xlfn.XMATCH($G131,[3]!header))</f>
        <v>1990</v>
      </c>
      <c r="N131">
        <f t="shared" ref="N131:W133" si="24">M131</f>
        <v>1990</v>
      </c>
      <c r="O131">
        <f t="shared" si="24"/>
        <v>1990</v>
      </c>
      <c r="P131">
        <f t="shared" si="24"/>
        <v>1990</v>
      </c>
      <c r="Q131">
        <f t="shared" si="24"/>
        <v>1990</v>
      </c>
      <c r="R131">
        <f t="shared" si="24"/>
        <v>1990</v>
      </c>
      <c r="S131">
        <f t="shared" si="24"/>
        <v>1990</v>
      </c>
      <c r="T131">
        <f t="shared" si="24"/>
        <v>1990</v>
      </c>
      <c r="U131">
        <f t="shared" si="24"/>
        <v>1990</v>
      </c>
      <c r="V131">
        <f t="shared" si="24"/>
        <v>1990</v>
      </c>
      <c r="W131">
        <f t="shared" si="24"/>
        <v>1990</v>
      </c>
    </row>
    <row r="132" spans="1:23" x14ac:dyDescent="0.25">
      <c r="A132" t="s">
        <v>51</v>
      </c>
      <c r="B132" t="s">
        <v>5</v>
      </c>
      <c r="C132" t="s">
        <v>15</v>
      </c>
      <c r="D132" t="s">
        <v>16</v>
      </c>
      <c r="E132" t="s">
        <v>90</v>
      </c>
      <c r="F132" t="s">
        <v>91</v>
      </c>
      <c r="G132" t="s">
        <v>62</v>
      </c>
      <c r="K132" t="s">
        <v>55</v>
      </c>
      <c r="L132" t="s">
        <v>61</v>
      </c>
      <c r="M132" cm="1">
        <f t="array" ref="M132">INDEX([3]!data,_xlfn.XMATCH(_xlfn.CONCAT(
SUBSTITUTE($A132,LEFT($A132,FIND($C132,$A132)+LEN($C132)-1),),
$F132),
[3]!index),_xlfn.XMATCH($G132,[3]!header))</f>
        <v>2101</v>
      </c>
      <c r="N132">
        <f t="shared" si="24"/>
        <v>2101</v>
      </c>
      <c r="O132">
        <f t="shared" si="24"/>
        <v>2101</v>
      </c>
      <c r="P132">
        <f t="shared" si="24"/>
        <v>2101</v>
      </c>
      <c r="Q132">
        <f t="shared" si="24"/>
        <v>2101</v>
      </c>
      <c r="R132">
        <f t="shared" si="24"/>
        <v>2101</v>
      </c>
      <c r="S132">
        <f t="shared" si="24"/>
        <v>2101</v>
      </c>
      <c r="T132">
        <f t="shared" si="24"/>
        <v>2101</v>
      </c>
      <c r="U132">
        <f t="shared" si="24"/>
        <v>2101</v>
      </c>
      <c r="V132">
        <f t="shared" si="24"/>
        <v>2101</v>
      </c>
      <c r="W132">
        <f t="shared" si="24"/>
        <v>2101</v>
      </c>
    </row>
    <row r="133" spans="1:23" x14ac:dyDescent="0.25">
      <c r="A133" t="s">
        <v>51</v>
      </c>
      <c r="B133" t="s">
        <v>5</v>
      </c>
      <c r="C133" t="s">
        <v>15</v>
      </c>
      <c r="D133" t="s">
        <v>16</v>
      </c>
      <c r="E133" t="s">
        <v>90</v>
      </c>
      <c r="F133" t="s">
        <v>91</v>
      </c>
      <c r="G133" t="s">
        <v>63</v>
      </c>
      <c r="K133" t="s">
        <v>55</v>
      </c>
      <c r="L133" t="s">
        <v>64</v>
      </c>
      <c r="M133" cm="1">
        <f t="array" ref="M133">INDEX([3]!data,_xlfn.XMATCH(_xlfn.CONCAT(
SUBSTITUTE($A133,LEFT($A133,FIND($C133,$A133)+LEN($C133)-1),),
$F133),
[3]!index),_xlfn.XMATCH($G133,[3]!header))</f>
        <v>20</v>
      </c>
      <c r="N133">
        <f t="shared" si="24"/>
        <v>20</v>
      </c>
      <c r="O133">
        <f t="shared" si="24"/>
        <v>20</v>
      </c>
      <c r="P133">
        <f t="shared" si="24"/>
        <v>20</v>
      </c>
      <c r="Q133">
        <f t="shared" si="24"/>
        <v>20</v>
      </c>
      <c r="R133">
        <f t="shared" si="24"/>
        <v>20</v>
      </c>
      <c r="S133">
        <f t="shared" si="24"/>
        <v>20</v>
      </c>
      <c r="T133">
        <f t="shared" si="24"/>
        <v>20</v>
      </c>
      <c r="U133">
        <f t="shared" si="24"/>
        <v>20</v>
      </c>
      <c r="V133">
        <f t="shared" si="24"/>
        <v>20</v>
      </c>
      <c r="W133">
        <f t="shared" si="24"/>
        <v>20</v>
      </c>
    </row>
    <row r="134" spans="1:23" x14ac:dyDescent="0.25">
      <c r="A134" t="s">
        <v>51</v>
      </c>
      <c r="B134" t="s">
        <v>5</v>
      </c>
      <c r="C134" t="s">
        <v>15</v>
      </c>
      <c r="D134" t="s">
        <v>16</v>
      </c>
      <c r="E134" t="s">
        <v>90</v>
      </c>
      <c r="F134" t="s">
        <v>91</v>
      </c>
      <c r="G134" t="s">
        <v>65</v>
      </c>
      <c r="K134" t="s">
        <v>66</v>
      </c>
      <c r="L134" t="s">
        <v>56</v>
      </c>
      <c r="M134" cm="1">
        <f t="array" ref="M134">INDEX([3]!data,_xlfn.XMATCH(_xlfn.CONCAT(
SUBSTITUTE($A134,LEFT($A134,FIND($C134,$A134)+LEN($C134)-1),),
$F134),
[3]!index),_xlfn.XMATCH(_xlfn.CONCAT($C134,$G134),[3]!header))</f>
        <v>1</v>
      </c>
    </row>
    <row r="135" spans="1:23" x14ac:dyDescent="0.25">
      <c r="A135" t="s">
        <v>51</v>
      </c>
      <c r="B135" t="s">
        <v>5</v>
      </c>
      <c r="C135" t="s">
        <v>15</v>
      </c>
      <c r="D135" t="s">
        <v>16</v>
      </c>
      <c r="E135" t="s">
        <v>90</v>
      </c>
      <c r="F135" t="s">
        <v>91</v>
      </c>
      <c r="G135" t="s">
        <v>85</v>
      </c>
      <c r="K135" t="s">
        <v>55</v>
      </c>
      <c r="L135" t="s">
        <v>86</v>
      </c>
      <c r="M135" cm="1">
        <f t="array" ref="M135">INDEX([3]!data,_xlfn.XMATCH(_xlfn.CONCAT(
SUBSTITUTE($A135,LEFT($A135,FIND($C135,$A135)+LEN($C135)-1),),
$F135),
[3]!index),_xlfn.XMATCH($G135,[3]!header))</f>
        <v>691272.4</v>
      </c>
      <c r="N135">
        <f t="shared" ref="N135:W138" si="25">M135</f>
        <v>691272.4</v>
      </c>
      <c r="O135">
        <f t="shared" si="25"/>
        <v>691272.4</v>
      </c>
      <c r="P135">
        <f t="shared" si="25"/>
        <v>691272.4</v>
      </c>
      <c r="Q135">
        <f t="shared" si="25"/>
        <v>691272.4</v>
      </c>
      <c r="R135">
        <f t="shared" si="25"/>
        <v>691272.4</v>
      </c>
      <c r="S135">
        <f t="shared" si="25"/>
        <v>691272.4</v>
      </c>
      <c r="T135">
        <f t="shared" si="25"/>
        <v>691272.4</v>
      </c>
      <c r="U135">
        <f t="shared" si="25"/>
        <v>691272.4</v>
      </c>
      <c r="V135">
        <f t="shared" si="25"/>
        <v>691272.4</v>
      </c>
      <c r="W135">
        <f t="shared" si="25"/>
        <v>691272.4</v>
      </c>
    </row>
    <row r="136" spans="1:23" x14ac:dyDescent="0.25">
      <c r="A136" t="s">
        <v>51</v>
      </c>
      <c r="B136" t="s">
        <v>5</v>
      </c>
      <c r="C136" t="s">
        <v>15</v>
      </c>
      <c r="D136" t="s">
        <v>16</v>
      </c>
      <c r="E136" t="s">
        <v>90</v>
      </c>
      <c r="F136" t="s">
        <v>91</v>
      </c>
      <c r="G136" t="s">
        <v>76</v>
      </c>
      <c r="K136" t="s">
        <v>55</v>
      </c>
      <c r="L136" t="s">
        <v>73</v>
      </c>
      <c r="M136" cm="1">
        <f t="array" ref="M136">INDEX([3]!data,_xlfn.XMATCH(_xlfn.CONCAT(
SUBSTITUTE($A136,LEFT($A136,FIND($C136,$A136)+LEN($C136)-1),),
$F136),
[3]!index),_xlfn.XMATCH($G136,[3]!header))</f>
        <v>17979022.343183398</v>
      </c>
      <c r="N136">
        <f t="shared" si="25"/>
        <v>17979022.343183398</v>
      </c>
      <c r="O136">
        <f t="shared" si="25"/>
        <v>17979022.343183398</v>
      </c>
      <c r="P136">
        <f t="shared" si="25"/>
        <v>17979022.343183398</v>
      </c>
      <c r="Q136">
        <f t="shared" si="25"/>
        <v>17979022.343183398</v>
      </c>
      <c r="R136">
        <f t="shared" si="25"/>
        <v>17979022.343183398</v>
      </c>
      <c r="S136">
        <f t="shared" si="25"/>
        <v>17979022.343183398</v>
      </c>
      <c r="T136">
        <f t="shared" si="25"/>
        <v>17979022.343183398</v>
      </c>
      <c r="U136">
        <f t="shared" si="25"/>
        <v>17979022.343183398</v>
      </c>
      <c r="V136">
        <f t="shared" si="25"/>
        <v>17979022.343183398</v>
      </c>
      <c r="W136">
        <f t="shared" si="25"/>
        <v>17979022.343183398</v>
      </c>
    </row>
    <row r="137" spans="1:23" x14ac:dyDescent="0.25">
      <c r="A137" t="s">
        <v>51</v>
      </c>
      <c r="B137" t="s">
        <v>5</v>
      </c>
      <c r="C137" t="s">
        <v>15</v>
      </c>
      <c r="D137" t="s">
        <v>16</v>
      </c>
      <c r="E137" t="s">
        <v>90</v>
      </c>
      <c r="F137" t="s">
        <v>91</v>
      </c>
      <c r="G137" t="s">
        <v>72</v>
      </c>
      <c r="K137" t="s">
        <v>55</v>
      </c>
      <c r="L137" t="s">
        <v>73</v>
      </c>
      <c r="M137" cm="1">
        <f t="array" ref="M137">INDEX([3]!data,_xlfn.XMATCH(_xlfn.CONCAT(
SUBSTITUTE($A137,LEFT($A137,FIND($C137,$A137)+LEN($C137)-1),),
$F137),
[3]!index),_xlfn.XMATCH($G137,[3]!header))</f>
        <v>719160.89372733701</v>
      </c>
      <c r="N137">
        <f t="shared" si="25"/>
        <v>719160.89372733701</v>
      </c>
      <c r="O137">
        <f t="shared" si="25"/>
        <v>719160.89372733701</v>
      </c>
      <c r="P137">
        <f t="shared" si="25"/>
        <v>719160.89372733701</v>
      </c>
      <c r="Q137">
        <f t="shared" si="25"/>
        <v>719160.89372733701</v>
      </c>
      <c r="R137">
        <f t="shared" si="25"/>
        <v>719160.89372733701</v>
      </c>
      <c r="S137">
        <f t="shared" si="25"/>
        <v>719160.89372733701</v>
      </c>
      <c r="T137">
        <f t="shared" si="25"/>
        <v>719160.89372733701</v>
      </c>
      <c r="U137">
        <f t="shared" si="25"/>
        <v>719160.89372733701</v>
      </c>
      <c r="V137">
        <f t="shared" si="25"/>
        <v>719160.89372733701</v>
      </c>
      <c r="W137">
        <f t="shared" si="25"/>
        <v>719160.89372733701</v>
      </c>
    </row>
    <row r="138" spans="1:23" x14ac:dyDescent="0.25">
      <c r="A138" t="s">
        <v>51</v>
      </c>
      <c r="B138" t="s">
        <v>5</v>
      </c>
      <c r="C138" t="s">
        <v>15</v>
      </c>
      <c r="D138" t="s">
        <v>16</v>
      </c>
      <c r="E138" t="s">
        <v>90</v>
      </c>
      <c r="F138" t="s">
        <v>91</v>
      </c>
      <c r="G138" t="s">
        <v>17</v>
      </c>
      <c r="J138" t="s">
        <v>92</v>
      </c>
      <c r="K138" t="s">
        <v>68</v>
      </c>
      <c r="L138" t="str" cm="1">
        <f t="array" ref="L138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ref="M138">INDEX([3]!data_multi,_xlfn.XMATCH(_xlfn.CONCAT(
SUBSTITUTE($A138,LEFT($A138,FIND($C138,$A138)+LEN($C138)-1),),
$F138:$I138,
SUBSTITUTE($J138,LEFT($A138,FIND($C138,$A138)+LEN($C138)-1),)),
[3]!index_multi),_xlfn.XMATCH(M$2,[3]!header_multi))</f>
        <v>1.33</v>
      </c>
      <c r="N138">
        <f t="shared" si="25"/>
        <v>1.33</v>
      </c>
      <c r="O138">
        <f t="shared" si="25"/>
        <v>1.33</v>
      </c>
      <c r="P138">
        <f t="shared" si="25"/>
        <v>1.33</v>
      </c>
      <c r="Q138">
        <f t="shared" si="25"/>
        <v>1.33</v>
      </c>
      <c r="R138">
        <f t="shared" si="25"/>
        <v>1.33</v>
      </c>
      <c r="S138">
        <f t="shared" si="25"/>
        <v>1.33</v>
      </c>
      <c r="T138">
        <f t="shared" si="25"/>
        <v>1.33</v>
      </c>
      <c r="U138">
        <f t="shared" si="25"/>
        <v>1.33</v>
      </c>
      <c r="V138">
        <f t="shared" si="25"/>
        <v>1.33</v>
      </c>
      <c r="W138">
        <f t="shared" si="25"/>
        <v>1.33</v>
      </c>
    </row>
    <row r="139" spans="1:23" x14ac:dyDescent="0.25">
      <c r="A139" t="s">
        <v>51</v>
      </c>
      <c r="B139" t="s">
        <v>5</v>
      </c>
      <c r="C139" t="s">
        <v>15</v>
      </c>
      <c r="D139" t="s">
        <v>16</v>
      </c>
      <c r="E139" t="s">
        <v>90</v>
      </c>
      <c r="F139" t="s">
        <v>93</v>
      </c>
      <c r="G139" t="s">
        <v>6</v>
      </c>
    </row>
    <row r="140" spans="1:23" x14ac:dyDescent="0.25">
      <c r="A140" t="s">
        <v>51</v>
      </c>
      <c r="B140" t="s">
        <v>5</v>
      </c>
      <c r="C140" t="s">
        <v>15</v>
      </c>
      <c r="D140" t="s">
        <v>16</v>
      </c>
      <c r="E140" t="s">
        <v>90</v>
      </c>
      <c r="F140" t="s">
        <v>93</v>
      </c>
      <c r="G140" t="s">
        <v>60</v>
      </c>
      <c r="K140" t="s">
        <v>55</v>
      </c>
      <c r="L140" t="s">
        <v>61</v>
      </c>
      <c r="M140" cm="1">
        <f t="array" ref="M140">INDEX([3]!data,_xlfn.XMATCH(_xlfn.CONCAT(
SUBSTITUTE($A140,LEFT($A140,FIND($C140,$A140)+LEN($C140)-1),),
$F140),
[3]!index),_xlfn.XMATCH($G140,[3]!header))</f>
        <v>1990</v>
      </c>
      <c r="N140">
        <f t="shared" ref="N140:W142" si="26">M140</f>
        <v>1990</v>
      </c>
      <c r="O140">
        <f t="shared" si="26"/>
        <v>1990</v>
      </c>
      <c r="P140">
        <f t="shared" si="26"/>
        <v>1990</v>
      </c>
      <c r="Q140">
        <f t="shared" si="26"/>
        <v>1990</v>
      </c>
      <c r="R140">
        <f t="shared" si="26"/>
        <v>1990</v>
      </c>
      <c r="S140">
        <f t="shared" si="26"/>
        <v>1990</v>
      </c>
      <c r="T140">
        <f t="shared" si="26"/>
        <v>1990</v>
      </c>
      <c r="U140">
        <f t="shared" si="26"/>
        <v>1990</v>
      </c>
      <c r="V140">
        <f t="shared" si="26"/>
        <v>1990</v>
      </c>
      <c r="W140">
        <f t="shared" si="26"/>
        <v>1990</v>
      </c>
    </row>
    <row r="141" spans="1:23" x14ac:dyDescent="0.25">
      <c r="A141" t="s">
        <v>51</v>
      </c>
      <c r="B141" t="s">
        <v>5</v>
      </c>
      <c r="C141" t="s">
        <v>15</v>
      </c>
      <c r="D141" t="s">
        <v>16</v>
      </c>
      <c r="E141" t="s">
        <v>90</v>
      </c>
      <c r="F141" t="s">
        <v>93</v>
      </c>
      <c r="G141" t="s">
        <v>62</v>
      </c>
      <c r="K141" t="s">
        <v>55</v>
      </c>
      <c r="L141" t="s">
        <v>61</v>
      </c>
      <c r="M141" cm="1">
        <f t="array" ref="M141">INDEX([3]!data,_xlfn.XMATCH(_xlfn.CONCAT(
SUBSTITUTE($A141,LEFT($A141,FIND($C141,$A141)+LEN($C141)-1),),
$F141),
[3]!index),_xlfn.XMATCH($G141,[3]!header))</f>
        <v>2101</v>
      </c>
      <c r="N141">
        <f t="shared" si="26"/>
        <v>2101</v>
      </c>
      <c r="O141">
        <f t="shared" si="26"/>
        <v>2101</v>
      </c>
      <c r="P141">
        <f t="shared" si="26"/>
        <v>2101</v>
      </c>
      <c r="Q141">
        <f t="shared" si="26"/>
        <v>2101</v>
      </c>
      <c r="R141">
        <f t="shared" si="26"/>
        <v>2101</v>
      </c>
      <c r="S141">
        <f t="shared" si="26"/>
        <v>2101</v>
      </c>
      <c r="T141">
        <f t="shared" si="26"/>
        <v>2101</v>
      </c>
      <c r="U141">
        <f t="shared" si="26"/>
        <v>2101</v>
      </c>
      <c r="V141">
        <f t="shared" si="26"/>
        <v>2101</v>
      </c>
      <c r="W141">
        <f t="shared" si="26"/>
        <v>2101</v>
      </c>
    </row>
    <row r="142" spans="1:23" x14ac:dyDescent="0.25">
      <c r="A142" t="s">
        <v>51</v>
      </c>
      <c r="B142" t="s">
        <v>5</v>
      </c>
      <c r="C142" t="s">
        <v>15</v>
      </c>
      <c r="D142" t="s">
        <v>16</v>
      </c>
      <c r="E142" t="s">
        <v>90</v>
      </c>
      <c r="F142" t="s">
        <v>93</v>
      </c>
      <c r="G142" t="s">
        <v>63</v>
      </c>
      <c r="K142" t="s">
        <v>55</v>
      </c>
      <c r="L142" t="s">
        <v>64</v>
      </c>
      <c r="M142" cm="1">
        <f t="array" ref="M142">INDEX([3]!data,_xlfn.XMATCH(_xlfn.CONCAT(
SUBSTITUTE($A142,LEFT($A142,FIND($C142,$A142)+LEN($C142)-1),),
$F142),
[3]!index),_xlfn.XMATCH($G142,[3]!header))</f>
        <v>20</v>
      </c>
      <c r="N142">
        <f t="shared" si="26"/>
        <v>20</v>
      </c>
      <c r="O142">
        <f t="shared" si="26"/>
        <v>20</v>
      </c>
      <c r="P142">
        <f t="shared" si="26"/>
        <v>20</v>
      </c>
      <c r="Q142">
        <f t="shared" si="26"/>
        <v>20</v>
      </c>
      <c r="R142">
        <f t="shared" si="26"/>
        <v>20</v>
      </c>
      <c r="S142">
        <f t="shared" si="26"/>
        <v>20</v>
      </c>
      <c r="T142">
        <f t="shared" si="26"/>
        <v>20</v>
      </c>
      <c r="U142">
        <f t="shared" si="26"/>
        <v>20</v>
      </c>
      <c r="V142">
        <f t="shared" si="26"/>
        <v>20</v>
      </c>
      <c r="W142">
        <f t="shared" si="26"/>
        <v>20</v>
      </c>
    </row>
    <row r="143" spans="1:23" x14ac:dyDescent="0.25">
      <c r="A143" t="s">
        <v>51</v>
      </c>
      <c r="B143" t="s">
        <v>5</v>
      </c>
      <c r="C143" t="s">
        <v>15</v>
      </c>
      <c r="D143" t="s">
        <v>16</v>
      </c>
      <c r="E143" t="s">
        <v>90</v>
      </c>
      <c r="F143" t="s">
        <v>93</v>
      </c>
      <c r="G143" t="s">
        <v>65</v>
      </c>
      <c r="K143" t="s">
        <v>66</v>
      </c>
      <c r="L143" t="s">
        <v>56</v>
      </c>
      <c r="M143" cm="1">
        <f t="array" ref="M143">INDEX([3]!data,_xlfn.XMATCH(_xlfn.CONCAT(
SUBSTITUTE($A143,LEFT($A143,FIND($C143,$A143)+LEN($C143)-1),),
$F143),
[3]!index),_xlfn.XMATCH(_xlfn.CONCAT($C143,$G143),[3]!header))</f>
        <v>0</v>
      </c>
    </row>
    <row r="144" spans="1:23" x14ac:dyDescent="0.25">
      <c r="A144" t="s">
        <v>51</v>
      </c>
      <c r="B144" t="s">
        <v>5</v>
      </c>
      <c r="C144" t="s">
        <v>15</v>
      </c>
      <c r="D144" t="s">
        <v>16</v>
      </c>
      <c r="E144" t="s">
        <v>90</v>
      </c>
      <c r="F144" t="s">
        <v>93</v>
      </c>
      <c r="G144" t="s">
        <v>85</v>
      </c>
      <c r="K144" t="s">
        <v>55</v>
      </c>
      <c r="L144" t="s">
        <v>86</v>
      </c>
      <c r="M144" cm="1">
        <f t="array" ref="M144">INDEX([3]!data,_xlfn.XMATCH(_xlfn.CONCAT(
SUBSTITUTE($A144,LEFT($A144,FIND($C144,$A144)+LEN($C144)-1),),
$F144),
[3]!index),_xlfn.XMATCH($G144,[3]!header))</f>
        <v>691272.4</v>
      </c>
      <c r="N144">
        <f t="shared" ref="N144:W147" si="27">M144</f>
        <v>691272.4</v>
      </c>
      <c r="O144">
        <f t="shared" si="27"/>
        <v>691272.4</v>
      </c>
      <c r="P144">
        <f t="shared" si="27"/>
        <v>691272.4</v>
      </c>
      <c r="Q144">
        <f t="shared" si="27"/>
        <v>691272.4</v>
      </c>
      <c r="R144">
        <f t="shared" si="27"/>
        <v>691272.4</v>
      </c>
      <c r="S144">
        <f t="shared" si="27"/>
        <v>691272.4</v>
      </c>
      <c r="T144">
        <f t="shared" si="27"/>
        <v>691272.4</v>
      </c>
      <c r="U144">
        <f t="shared" si="27"/>
        <v>691272.4</v>
      </c>
      <c r="V144">
        <f t="shared" si="27"/>
        <v>691272.4</v>
      </c>
      <c r="W144">
        <f t="shared" si="27"/>
        <v>691272.4</v>
      </c>
    </row>
    <row r="145" spans="1:23" x14ac:dyDescent="0.25">
      <c r="A145" t="s">
        <v>51</v>
      </c>
      <c r="B145" t="s">
        <v>5</v>
      </c>
      <c r="C145" t="s">
        <v>15</v>
      </c>
      <c r="D145" t="s">
        <v>16</v>
      </c>
      <c r="E145" t="s">
        <v>90</v>
      </c>
      <c r="F145" t="s">
        <v>93</v>
      </c>
      <c r="G145" t="s">
        <v>76</v>
      </c>
      <c r="K145" t="s">
        <v>55</v>
      </c>
      <c r="L145" t="s">
        <v>73</v>
      </c>
      <c r="M145" cm="1">
        <f t="array" ref="M145">INDEX([3]!data,_xlfn.XMATCH(_xlfn.CONCAT(
SUBSTITUTE($A145,LEFT($A145,FIND($C145,$A145)+LEN($C145)-1),),
$F145),
[3]!index),_xlfn.XMATCH($G145,[3]!header))</f>
        <v>18877973.460342601</v>
      </c>
      <c r="N145">
        <f t="shared" si="27"/>
        <v>18877973.460342601</v>
      </c>
      <c r="O145">
        <f t="shared" si="27"/>
        <v>18877973.460342601</v>
      </c>
      <c r="P145">
        <f t="shared" si="27"/>
        <v>18877973.460342601</v>
      </c>
      <c r="Q145">
        <f t="shared" si="27"/>
        <v>18877973.460342601</v>
      </c>
      <c r="R145">
        <f t="shared" si="27"/>
        <v>18877973.460342601</v>
      </c>
      <c r="S145">
        <f t="shared" si="27"/>
        <v>18877973.460342601</v>
      </c>
      <c r="T145">
        <f t="shared" si="27"/>
        <v>18877973.460342601</v>
      </c>
      <c r="U145">
        <f t="shared" si="27"/>
        <v>18877973.460342601</v>
      </c>
      <c r="V145">
        <f t="shared" si="27"/>
        <v>18877973.460342601</v>
      </c>
      <c r="W145">
        <f t="shared" si="27"/>
        <v>18877973.460342601</v>
      </c>
    </row>
    <row r="146" spans="1:23" x14ac:dyDescent="0.25">
      <c r="A146" t="s">
        <v>51</v>
      </c>
      <c r="B146" t="s">
        <v>5</v>
      </c>
      <c r="C146" t="s">
        <v>15</v>
      </c>
      <c r="D146" t="s">
        <v>16</v>
      </c>
      <c r="E146" t="s">
        <v>90</v>
      </c>
      <c r="F146" t="s">
        <v>93</v>
      </c>
      <c r="G146" t="s">
        <v>72</v>
      </c>
      <c r="K146" t="s">
        <v>55</v>
      </c>
      <c r="L146" t="s">
        <v>73</v>
      </c>
      <c r="M146" cm="1">
        <f t="array" ref="M146">INDEX([3]!data,_xlfn.XMATCH(_xlfn.CONCAT(
SUBSTITUTE($A146,LEFT($A146,FIND($C146,$A146)+LEN($C146)-1),),
$F146),
[3]!index),_xlfn.XMATCH($G146,[3]!header))</f>
        <v>755118.93841370498</v>
      </c>
      <c r="N146">
        <f t="shared" si="27"/>
        <v>755118.93841370498</v>
      </c>
      <c r="O146">
        <f t="shared" si="27"/>
        <v>755118.93841370498</v>
      </c>
      <c r="P146">
        <f t="shared" si="27"/>
        <v>755118.93841370498</v>
      </c>
      <c r="Q146">
        <f t="shared" si="27"/>
        <v>755118.93841370498</v>
      </c>
      <c r="R146">
        <f t="shared" si="27"/>
        <v>755118.93841370498</v>
      </c>
      <c r="S146">
        <f t="shared" si="27"/>
        <v>755118.93841370498</v>
      </c>
      <c r="T146">
        <f t="shared" si="27"/>
        <v>755118.93841370498</v>
      </c>
      <c r="U146">
        <f t="shared" si="27"/>
        <v>755118.93841370498</v>
      </c>
      <c r="V146">
        <f t="shared" si="27"/>
        <v>755118.93841370498</v>
      </c>
      <c r="W146">
        <f t="shared" si="27"/>
        <v>755118.93841370498</v>
      </c>
    </row>
    <row r="147" spans="1:23" x14ac:dyDescent="0.25">
      <c r="A147" t="s">
        <v>51</v>
      </c>
      <c r="B147" t="s">
        <v>5</v>
      </c>
      <c r="C147" t="s">
        <v>15</v>
      </c>
      <c r="D147" t="s">
        <v>16</v>
      </c>
      <c r="E147" t="s">
        <v>90</v>
      </c>
      <c r="F147" t="s">
        <v>93</v>
      </c>
      <c r="G147" t="s">
        <v>17</v>
      </c>
      <c r="J147" t="s">
        <v>92</v>
      </c>
      <c r="K147" t="s">
        <v>68</v>
      </c>
      <c r="L147" t="str" cm="1">
        <f t="array" ref="L147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ref="M147">INDEX([3]!data_multi,_xlfn.XMATCH(_xlfn.CONCAT(
SUBSTITUTE($A147,LEFT($A147,FIND($C147,$A147)+LEN($C147)-1),),
$F147:$I147,
SUBSTITUTE($J147,LEFT($A147,FIND($C147,$A147)+LEN($C147)-1),)),
[3]!index_multi),_xlfn.XMATCH(M$2,[3]!header_multi))</f>
        <v>1.3</v>
      </c>
      <c r="N147">
        <f t="shared" si="27"/>
        <v>1.3</v>
      </c>
      <c r="O147">
        <f t="shared" si="27"/>
        <v>1.3</v>
      </c>
      <c r="P147">
        <f t="shared" si="27"/>
        <v>1.3</v>
      </c>
      <c r="Q147">
        <f t="shared" si="27"/>
        <v>1.3</v>
      </c>
      <c r="R147">
        <f t="shared" si="27"/>
        <v>1.3</v>
      </c>
      <c r="S147">
        <f t="shared" si="27"/>
        <v>1.3</v>
      </c>
      <c r="T147">
        <f t="shared" si="27"/>
        <v>1.3</v>
      </c>
      <c r="U147">
        <f t="shared" si="27"/>
        <v>1.3</v>
      </c>
      <c r="V147">
        <f t="shared" si="27"/>
        <v>1.3</v>
      </c>
      <c r="W147">
        <f t="shared" si="27"/>
        <v>1.3</v>
      </c>
    </row>
    <row r="148" spans="1:23" x14ac:dyDescent="0.25">
      <c r="A148" t="s">
        <v>51</v>
      </c>
      <c r="B148" t="s">
        <v>5</v>
      </c>
      <c r="C148" t="s">
        <v>15</v>
      </c>
      <c r="D148" t="s">
        <v>16</v>
      </c>
      <c r="E148" t="s">
        <v>90</v>
      </c>
      <c r="F148" t="s">
        <v>94</v>
      </c>
      <c r="G148" t="s">
        <v>6</v>
      </c>
    </row>
    <row r="149" spans="1:23" x14ac:dyDescent="0.25">
      <c r="A149" t="s">
        <v>51</v>
      </c>
      <c r="B149" t="s">
        <v>5</v>
      </c>
      <c r="C149" t="s">
        <v>15</v>
      </c>
      <c r="D149" t="s">
        <v>16</v>
      </c>
      <c r="E149" t="s">
        <v>90</v>
      </c>
      <c r="F149" t="s">
        <v>94</v>
      </c>
      <c r="G149" t="s">
        <v>60</v>
      </c>
      <c r="K149" t="s">
        <v>55</v>
      </c>
      <c r="L149" t="s">
        <v>61</v>
      </c>
      <c r="M149" cm="1">
        <f t="array" ref="M149">INDEX([3]!data,_xlfn.XMATCH(_xlfn.CONCAT(
SUBSTITUTE($A149,LEFT($A149,FIND($C149,$A149)+LEN($C149)-1),),
$F149),
[3]!index),_xlfn.XMATCH($G149,[3]!header))</f>
        <v>1990</v>
      </c>
      <c r="N149">
        <f t="shared" ref="N149:W151" si="28">M149</f>
        <v>1990</v>
      </c>
      <c r="O149">
        <f t="shared" si="28"/>
        <v>1990</v>
      </c>
      <c r="P149">
        <f t="shared" si="28"/>
        <v>1990</v>
      </c>
      <c r="Q149">
        <f t="shared" si="28"/>
        <v>1990</v>
      </c>
      <c r="R149">
        <f t="shared" si="28"/>
        <v>1990</v>
      </c>
      <c r="S149">
        <f t="shared" si="28"/>
        <v>1990</v>
      </c>
      <c r="T149">
        <f t="shared" si="28"/>
        <v>1990</v>
      </c>
      <c r="U149">
        <f t="shared" si="28"/>
        <v>1990</v>
      </c>
      <c r="V149">
        <f t="shared" si="28"/>
        <v>1990</v>
      </c>
      <c r="W149">
        <f t="shared" si="28"/>
        <v>1990</v>
      </c>
    </row>
    <row r="150" spans="1:23" x14ac:dyDescent="0.25">
      <c r="A150" t="s">
        <v>51</v>
      </c>
      <c r="B150" t="s">
        <v>5</v>
      </c>
      <c r="C150" t="s">
        <v>15</v>
      </c>
      <c r="D150" t="s">
        <v>16</v>
      </c>
      <c r="E150" t="s">
        <v>90</v>
      </c>
      <c r="F150" t="s">
        <v>94</v>
      </c>
      <c r="G150" t="s">
        <v>62</v>
      </c>
      <c r="K150" t="s">
        <v>55</v>
      </c>
      <c r="L150" t="s">
        <v>61</v>
      </c>
      <c r="M150" cm="1">
        <f t="array" ref="M150">INDEX([3]!data,_xlfn.XMATCH(_xlfn.CONCAT(
SUBSTITUTE($A150,LEFT($A150,FIND($C150,$A150)+LEN($C150)-1),),
$F150),
[3]!index),_xlfn.XMATCH($G150,[3]!header))</f>
        <v>2101</v>
      </c>
      <c r="N150">
        <f t="shared" si="28"/>
        <v>2101</v>
      </c>
      <c r="O150">
        <f t="shared" si="28"/>
        <v>2101</v>
      </c>
      <c r="P150">
        <f t="shared" si="28"/>
        <v>2101</v>
      </c>
      <c r="Q150">
        <f t="shared" si="28"/>
        <v>2101</v>
      </c>
      <c r="R150">
        <f t="shared" si="28"/>
        <v>2101</v>
      </c>
      <c r="S150">
        <f t="shared" si="28"/>
        <v>2101</v>
      </c>
      <c r="T150">
        <f t="shared" si="28"/>
        <v>2101</v>
      </c>
      <c r="U150">
        <f t="shared" si="28"/>
        <v>2101</v>
      </c>
      <c r="V150">
        <f t="shared" si="28"/>
        <v>2101</v>
      </c>
      <c r="W150">
        <f t="shared" si="28"/>
        <v>2101</v>
      </c>
    </row>
    <row r="151" spans="1:23" x14ac:dyDescent="0.25">
      <c r="A151" t="s">
        <v>51</v>
      </c>
      <c r="B151" t="s">
        <v>5</v>
      </c>
      <c r="C151" t="s">
        <v>15</v>
      </c>
      <c r="D151" t="s">
        <v>16</v>
      </c>
      <c r="E151" t="s">
        <v>90</v>
      </c>
      <c r="F151" t="s">
        <v>94</v>
      </c>
      <c r="G151" t="s">
        <v>63</v>
      </c>
      <c r="K151" t="s">
        <v>55</v>
      </c>
      <c r="L151" t="s">
        <v>64</v>
      </c>
      <c r="M151" cm="1">
        <f t="array" ref="M151">INDEX([3]!data,_xlfn.XMATCH(_xlfn.CONCAT(
SUBSTITUTE($A151,LEFT($A151,FIND($C151,$A151)+LEN($C151)-1),),
$F151),
[3]!index),_xlfn.XMATCH($G151,[3]!header))</f>
        <v>20</v>
      </c>
      <c r="N151">
        <f t="shared" si="28"/>
        <v>20</v>
      </c>
      <c r="O151">
        <f t="shared" si="28"/>
        <v>20</v>
      </c>
      <c r="P151">
        <f t="shared" si="28"/>
        <v>20</v>
      </c>
      <c r="Q151">
        <f t="shared" si="28"/>
        <v>20</v>
      </c>
      <c r="R151">
        <f t="shared" si="28"/>
        <v>20</v>
      </c>
      <c r="S151">
        <f t="shared" si="28"/>
        <v>20</v>
      </c>
      <c r="T151">
        <f t="shared" si="28"/>
        <v>20</v>
      </c>
      <c r="U151">
        <f t="shared" si="28"/>
        <v>20</v>
      </c>
      <c r="V151">
        <f t="shared" si="28"/>
        <v>20</v>
      </c>
      <c r="W151">
        <f t="shared" si="28"/>
        <v>20</v>
      </c>
    </row>
    <row r="152" spans="1:23" x14ac:dyDescent="0.25">
      <c r="A152" t="s">
        <v>51</v>
      </c>
      <c r="B152" t="s">
        <v>5</v>
      </c>
      <c r="C152" t="s">
        <v>15</v>
      </c>
      <c r="D152" t="s">
        <v>16</v>
      </c>
      <c r="E152" t="s">
        <v>90</v>
      </c>
      <c r="F152" t="s">
        <v>94</v>
      </c>
      <c r="G152" t="s">
        <v>65</v>
      </c>
      <c r="K152" t="s">
        <v>66</v>
      </c>
      <c r="L152" t="s">
        <v>56</v>
      </c>
      <c r="M152" cm="1">
        <f t="array" ref="M152">INDEX([3]!data,_xlfn.XMATCH(_xlfn.CONCAT(
SUBSTITUTE($A152,LEFT($A152,FIND($C152,$A152)+LEN($C152)-1),),
$F152),
[3]!index),_xlfn.XMATCH(_xlfn.CONCAT($C152,$G152),[3]!header))</f>
        <v>0</v>
      </c>
    </row>
    <row r="153" spans="1:23" x14ac:dyDescent="0.25">
      <c r="A153" t="s">
        <v>51</v>
      </c>
      <c r="B153" t="s">
        <v>5</v>
      </c>
      <c r="C153" t="s">
        <v>15</v>
      </c>
      <c r="D153" t="s">
        <v>16</v>
      </c>
      <c r="E153" t="s">
        <v>90</v>
      </c>
      <c r="F153" t="s">
        <v>94</v>
      </c>
      <c r="G153" t="s">
        <v>85</v>
      </c>
      <c r="K153" t="s">
        <v>55</v>
      </c>
      <c r="L153" t="s">
        <v>86</v>
      </c>
      <c r="M153" cm="1">
        <f t="array" ref="M153">INDEX([3]!data,_xlfn.XMATCH(_xlfn.CONCAT(
SUBSTITUTE($A153,LEFT($A153,FIND($C153,$A153)+LEN($C153)-1),),
$F153),
[3]!index),_xlfn.XMATCH($G153,[3]!header))</f>
        <v>691272.4</v>
      </c>
      <c r="N153">
        <f t="shared" ref="N153:W156" si="29">M153</f>
        <v>691272.4</v>
      </c>
      <c r="O153">
        <f t="shared" si="29"/>
        <v>691272.4</v>
      </c>
      <c r="P153">
        <f t="shared" si="29"/>
        <v>691272.4</v>
      </c>
      <c r="Q153">
        <f t="shared" si="29"/>
        <v>691272.4</v>
      </c>
      <c r="R153">
        <f t="shared" si="29"/>
        <v>691272.4</v>
      </c>
      <c r="S153">
        <f t="shared" si="29"/>
        <v>691272.4</v>
      </c>
      <c r="T153">
        <f t="shared" si="29"/>
        <v>691272.4</v>
      </c>
      <c r="U153">
        <f t="shared" si="29"/>
        <v>691272.4</v>
      </c>
      <c r="V153">
        <f t="shared" si="29"/>
        <v>691272.4</v>
      </c>
      <c r="W153">
        <f t="shared" si="29"/>
        <v>691272.4</v>
      </c>
    </row>
    <row r="154" spans="1:23" x14ac:dyDescent="0.25">
      <c r="A154" t="s">
        <v>51</v>
      </c>
      <c r="B154" t="s">
        <v>5</v>
      </c>
      <c r="C154" t="s">
        <v>15</v>
      </c>
      <c r="D154" t="s">
        <v>16</v>
      </c>
      <c r="E154" t="s">
        <v>90</v>
      </c>
      <c r="F154" t="s">
        <v>94</v>
      </c>
      <c r="G154" t="s">
        <v>76</v>
      </c>
      <c r="K154" t="s">
        <v>55</v>
      </c>
      <c r="L154" t="s">
        <v>73</v>
      </c>
      <c r="M154" cm="1">
        <f t="array" ref="M154">INDEX([3]!data,_xlfn.XMATCH(_xlfn.CONCAT(
SUBSTITUTE($A154,LEFT($A154,FIND($C154,$A154)+LEN($C154)-1),),
$F154),
[3]!index),_xlfn.XMATCH($G154,[3]!header))</f>
        <v>16181120.108865101</v>
      </c>
      <c r="N154">
        <f t="shared" si="29"/>
        <v>16181120.108865101</v>
      </c>
      <c r="O154">
        <f t="shared" si="29"/>
        <v>16181120.108865101</v>
      </c>
      <c r="P154">
        <f t="shared" si="29"/>
        <v>16181120.108865101</v>
      </c>
      <c r="Q154">
        <f t="shared" si="29"/>
        <v>16181120.108865101</v>
      </c>
      <c r="R154">
        <f t="shared" si="29"/>
        <v>16181120.108865101</v>
      </c>
      <c r="S154">
        <f t="shared" si="29"/>
        <v>16181120.108865101</v>
      </c>
      <c r="T154">
        <f t="shared" si="29"/>
        <v>16181120.108865101</v>
      </c>
      <c r="U154">
        <f t="shared" si="29"/>
        <v>16181120.108865101</v>
      </c>
      <c r="V154">
        <f t="shared" si="29"/>
        <v>16181120.108865101</v>
      </c>
      <c r="W154">
        <f t="shared" si="29"/>
        <v>16181120.108865101</v>
      </c>
    </row>
    <row r="155" spans="1:23" x14ac:dyDescent="0.25">
      <c r="A155" t="s">
        <v>51</v>
      </c>
      <c r="B155" t="s">
        <v>5</v>
      </c>
      <c r="C155" t="s">
        <v>15</v>
      </c>
      <c r="D155" t="s">
        <v>16</v>
      </c>
      <c r="E155" t="s">
        <v>90</v>
      </c>
      <c r="F155" t="s">
        <v>94</v>
      </c>
      <c r="G155" t="s">
        <v>72</v>
      </c>
      <c r="K155" t="s">
        <v>55</v>
      </c>
      <c r="L155" t="s">
        <v>73</v>
      </c>
      <c r="M155" cm="1">
        <f t="array" ref="M155">INDEX([3]!data,_xlfn.XMATCH(_xlfn.CONCAT(
SUBSTITUTE($A155,LEFT($A155,FIND($C155,$A155)+LEN($C155)-1),),
$F155),
[3]!index),_xlfn.XMATCH($G155,[3]!header))</f>
        <v>647244.80435460398</v>
      </c>
      <c r="N155">
        <f t="shared" si="29"/>
        <v>647244.80435460398</v>
      </c>
      <c r="O155">
        <f t="shared" si="29"/>
        <v>647244.80435460398</v>
      </c>
      <c r="P155">
        <f t="shared" si="29"/>
        <v>647244.80435460398</v>
      </c>
      <c r="Q155">
        <f t="shared" si="29"/>
        <v>647244.80435460398</v>
      </c>
      <c r="R155">
        <f t="shared" si="29"/>
        <v>647244.80435460398</v>
      </c>
      <c r="S155">
        <f t="shared" si="29"/>
        <v>647244.80435460398</v>
      </c>
      <c r="T155">
        <f t="shared" si="29"/>
        <v>647244.80435460398</v>
      </c>
      <c r="U155">
        <f t="shared" si="29"/>
        <v>647244.80435460398</v>
      </c>
      <c r="V155">
        <f t="shared" si="29"/>
        <v>647244.80435460398</v>
      </c>
      <c r="W155">
        <f t="shared" si="29"/>
        <v>647244.80435460398</v>
      </c>
    </row>
    <row r="156" spans="1:23" x14ac:dyDescent="0.25">
      <c r="A156" t="s">
        <v>51</v>
      </c>
      <c r="B156" t="s">
        <v>5</v>
      </c>
      <c r="C156" t="s">
        <v>15</v>
      </c>
      <c r="D156" t="s">
        <v>16</v>
      </c>
      <c r="E156" t="s">
        <v>90</v>
      </c>
      <c r="F156" t="s">
        <v>94</v>
      </c>
      <c r="G156" t="s">
        <v>17</v>
      </c>
      <c r="J156" t="s">
        <v>31</v>
      </c>
      <c r="K156" t="s">
        <v>68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1.26</v>
      </c>
      <c r="N156">
        <f t="shared" si="29"/>
        <v>1.26</v>
      </c>
      <c r="O156">
        <f t="shared" si="29"/>
        <v>1.26</v>
      </c>
      <c r="P156">
        <f t="shared" si="29"/>
        <v>1.26</v>
      </c>
      <c r="Q156">
        <f t="shared" si="29"/>
        <v>1.26</v>
      </c>
      <c r="R156">
        <f t="shared" si="29"/>
        <v>1.26</v>
      </c>
      <c r="S156">
        <f t="shared" si="29"/>
        <v>1.26</v>
      </c>
      <c r="T156">
        <f t="shared" si="29"/>
        <v>1.26</v>
      </c>
      <c r="U156">
        <f t="shared" si="29"/>
        <v>1.26</v>
      </c>
      <c r="V156">
        <f t="shared" si="29"/>
        <v>1.26</v>
      </c>
      <c r="W156">
        <f t="shared" si="29"/>
        <v>1.26</v>
      </c>
    </row>
    <row r="157" spans="1:23" x14ac:dyDescent="0.25">
      <c r="A157" t="s">
        <v>51</v>
      </c>
      <c r="B157" t="s">
        <v>5</v>
      </c>
      <c r="C157" t="s">
        <v>15</v>
      </c>
      <c r="D157" t="s">
        <v>16</v>
      </c>
      <c r="E157" t="s">
        <v>90</v>
      </c>
      <c r="F157" t="s">
        <v>95</v>
      </c>
      <c r="G157" t="s">
        <v>6</v>
      </c>
    </row>
    <row r="158" spans="1:23" x14ac:dyDescent="0.25">
      <c r="A158" t="s">
        <v>51</v>
      </c>
      <c r="B158" t="s">
        <v>5</v>
      </c>
      <c r="C158" t="s">
        <v>15</v>
      </c>
      <c r="D158" t="s">
        <v>16</v>
      </c>
      <c r="E158" t="s">
        <v>90</v>
      </c>
      <c r="F158" t="s">
        <v>95</v>
      </c>
      <c r="G158" t="s">
        <v>60</v>
      </c>
      <c r="K158" t="s">
        <v>55</v>
      </c>
      <c r="L158" t="s">
        <v>61</v>
      </c>
      <c r="M158" cm="1">
        <f t="array" ref="M158">INDEX([3]!data,_xlfn.XMATCH(_xlfn.CONCAT(
SUBSTITUTE($A158,LEFT($A158,FIND($C158,$A158)+LEN($C158)-1),),
$F158),
[3]!index),_xlfn.XMATCH($G158,[3]!header))</f>
        <v>1990</v>
      </c>
      <c r="N158">
        <f t="shared" ref="N158:W160" si="30">M158</f>
        <v>1990</v>
      </c>
      <c r="O158">
        <f t="shared" si="30"/>
        <v>1990</v>
      </c>
      <c r="P158">
        <f t="shared" si="30"/>
        <v>1990</v>
      </c>
      <c r="Q158">
        <f t="shared" si="30"/>
        <v>1990</v>
      </c>
      <c r="R158">
        <f t="shared" si="30"/>
        <v>1990</v>
      </c>
      <c r="S158">
        <f t="shared" si="30"/>
        <v>1990</v>
      </c>
      <c r="T158">
        <f t="shared" si="30"/>
        <v>1990</v>
      </c>
      <c r="U158">
        <f t="shared" si="30"/>
        <v>1990</v>
      </c>
      <c r="V158">
        <f t="shared" si="30"/>
        <v>1990</v>
      </c>
      <c r="W158">
        <f t="shared" si="30"/>
        <v>1990</v>
      </c>
    </row>
    <row r="159" spans="1:23" x14ac:dyDescent="0.25">
      <c r="A159" t="s">
        <v>51</v>
      </c>
      <c r="B159" t="s">
        <v>5</v>
      </c>
      <c r="C159" t="s">
        <v>15</v>
      </c>
      <c r="D159" t="s">
        <v>16</v>
      </c>
      <c r="E159" t="s">
        <v>90</v>
      </c>
      <c r="F159" t="s">
        <v>95</v>
      </c>
      <c r="G159" t="s">
        <v>62</v>
      </c>
      <c r="K159" t="s">
        <v>55</v>
      </c>
      <c r="L159" t="s">
        <v>61</v>
      </c>
      <c r="M159" cm="1">
        <f t="array" ref="M159">INDEX([3]!data,_xlfn.XMATCH(_xlfn.CONCAT(
SUBSTITUTE($A159,LEFT($A159,FIND($C159,$A159)+LEN($C159)-1),),
$F159),
[3]!index),_xlfn.XMATCH($G159,[3]!header))</f>
        <v>2101</v>
      </c>
      <c r="N159">
        <f t="shared" si="30"/>
        <v>2101</v>
      </c>
      <c r="O159">
        <f t="shared" si="30"/>
        <v>2101</v>
      </c>
      <c r="P159">
        <f t="shared" si="30"/>
        <v>2101</v>
      </c>
      <c r="Q159">
        <f t="shared" si="30"/>
        <v>2101</v>
      </c>
      <c r="R159">
        <f t="shared" si="30"/>
        <v>2101</v>
      </c>
      <c r="S159">
        <f t="shared" si="30"/>
        <v>2101</v>
      </c>
      <c r="T159">
        <f t="shared" si="30"/>
        <v>2101</v>
      </c>
      <c r="U159">
        <f t="shared" si="30"/>
        <v>2101</v>
      </c>
      <c r="V159">
        <f t="shared" si="30"/>
        <v>2101</v>
      </c>
      <c r="W159">
        <f t="shared" si="30"/>
        <v>2101</v>
      </c>
    </row>
    <row r="160" spans="1:23" x14ac:dyDescent="0.25">
      <c r="A160" t="s">
        <v>51</v>
      </c>
      <c r="B160" t="s">
        <v>5</v>
      </c>
      <c r="C160" t="s">
        <v>15</v>
      </c>
      <c r="D160" t="s">
        <v>16</v>
      </c>
      <c r="E160" t="s">
        <v>90</v>
      </c>
      <c r="F160" t="s">
        <v>95</v>
      </c>
      <c r="G160" t="s">
        <v>63</v>
      </c>
      <c r="K160" t="s">
        <v>55</v>
      </c>
      <c r="L160" t="s">
        <v>64</v>
      </c>
      <c r="M160" cm="1">
        <f t="array" ref="M160">INDEX([3]!data,_xlfn.XMATCH(_xlfn.CONCAT(
SUBSTITUTE($A160,LEFT($A160,FIND($C160,$A160)+LEN($C160)-1),),
$F160),
[3]!index),_xlfn.XMATCH($G160,[3]!header))</f>
        <v>20</v>
      </c>
      <c r="N160">
        <f t="shared" si="30"/>
        <v>20</v>
      </c>
      <c r="O160">
        <f t="shared" si="30"/>
        <v>20</v>
      </c>
      <c r="P160">
        <f t="shared" si="30"/>
        <v>20</v>
      </c>
      <c r="Q160">
        <f t="shared" si="30"/>
        <v>20</v>
      </c>
      <c r="R160">
        <f t="shared" si="30"/>
        <v>20</v>
      </c>
      <c r="S160">
        <f t="shared" si="30"/>
        <v>20</v>
      </c>
      <c r="T160">
        <f t="shared" si="30"/>
        <v>20</v>
      </c>
      <c r="U160">
        <f t="shared" si="30"/>
        <v>20</v>
      </c>
      <c r="V160">
        <f t="shared" si="30"/>
        <v>20</v>
      </c>
      <c r="W160">
        <f t="shared" si="30"/>
        <v>20</v>
      </c>
    </row>
    <row r="161" spans="1:23" x14ac:dyDescent="0.25">
      <c r="A161" t="s">
        <v>51</v>
      </c>
      <c r="B161" t="s">
        <v>5</v>
      </c>
      <c r="C161" t="s">
        <v>15</v>
      </c>
      <c r="D161" t="s">
        <v>16</v>
      </c>
      <c r="E161" t="s">
        <v>90</v>
      </c>
      <c r="F161" t="s">
        <v>95</v>
      </c>
      <c r="G161" t="s">
        <v>65</v>
      </c>
      <c r="K161" t="s">
        <v>66</v>
      </c>
      <c r="L161" t="s">
        <v>56</v>
      </c>
      <c r="M161" cm="1">
        <f t="array" ref="M161">INDEX([3]!data,_xlfn.XMATCH(_xlfn.CONCAT(
SUBSTITUTE($A161,LEFT($A161,FIND($C161,$A161)+LEN($C161)-1),),
$F161),
[3]!index),_xlfn.XMATCH(_xlfn.CONCAT($C161,$G161),[3]!header))</f>
        <v>0</v>
      </c>
    </row>
    <row r="162" spans="1:23" x14ac:dyDescent="0.25">
      <c r="A162" t="s">
        <v>51</v>
      </c>
      <c r="B162" t="s">
        <v>5</v>
      </c>
      <c r="C162" t="s">
        <v>15</v>
      </c>
      <c r="D162" t="s">
        <v>16</v>
      </c>
      <c r="E162" t="s">
        <v>90</v>
      </c>
      <c r="F162" t="s">
        <v>95</v>
      </c>
      <c r="G162" t="s">
        <v>85</v>
      </c>
      <c r="K162" t="s">
        <v>55</v>
      </c>
      <c r="L162" t="s">
        <v>86</v>
      </c>
      <c r="M162" cm="1">
        <f t="array" ref="M162">INDEX([3]!data,_xlfn.XMATCH(_xlfn.CONCAT(
SUBSTITUTE($A162,LEFT($A162,FIND($C162,$A162)+LEN($C162)-1),),
$F162),
[3]!index),_xlfn.XMATCH($G162,[3]!header))</f>
        <v>691272.4</v>
      </c>
      <c r="N162">
        <f t="shared" ref="N162:W165" si="31">M162</f>
        <v>691272.4</v>
      </c>
      <c r="O162">
        <f t="shared" si="31"/>
        <v>691272.4</v>
      </c>
      <c r="P162">
        <f t="shared" si="31"/>
        <v>691272.4</v>
      </c>
      <c r="Q162">
        <f t="shared" si="31"/>
        <v>691272.4</v>
      </c>
      <c r="R162">
        <f t="shared" si="31"/>
        <v>691272.4</v>
      </c>
      <c r="S162">
        <f t="shared" si="31"/>
        <v>691272.4</v>
      </c>
      <c r="T162">
        <f t="shared" si="31"/>
        <v>691272.4</v>
      </c>
      <c r="U162">
        <f t="shared" si="31"/>
        <v>691272.4</v>
      </c>
      <c r="V162">
        <f t="shared" si="31"/>
        <v>691272.4</v>
      </c>
      <c r="W162">
        <f t="shared" si="31"/>
        <v>691272.4</v>
      </c>
    </row>
    <row r="163" spans="1:23" x14ac:dyDescent="0.25">
      <c r="A163" t="s">
        <v>51</v>
      </c>
      <c r="B163" t="s">
        <v>5</v>
      </c>
      <c r="C163" t="s">
        <v>15</v>
      </c>
      <c r="D163" t="s">
        <v>16</v>
      </c>
      <c r="E163" t="s">
        <v>90</v>
      </c>
      <c r="F163" t="s">
        <v>95</v>
      </c>
      <c r="G163" t="s">
        <v>76</v>
      </c>
      <c r="K163" t="s">
        <v>55</v>
      </c>
      <c r="L163" t="s">
        <v>73</v>
      </c>
      <c r="M163" cm="1">
        <f t="array" ref="M163">INDEX([3]!data,_xlfn.XMATCH(_xlfn.CONCAT(
SUBSTITUTE($A163,LEFT($A163,FIND($C163,$A163)+LEN($C163)-1),),
$F163),
[3]!index),_xlfn.XMATCH($G163,[3]!header))</f>
        <v>16990176.114308301</v>
      </c>
      <c r="N163">
        <f t="shared" si="31"/>
        <v>16990176.114308301</v>
      </c>
      <c r="O163">
        <f t="shared" si="31"/>
        <v>16990176.114308301</v>
      </c>
      <c r="P163">
        <f t="shared" si="31"/>
        <v>16990176.114308301</v>
      </c>
      <c r="Q163">
        <f t="shared" si="31"/>
        <v>16990176.114308301</v>
      </c>
      <c r="R163">
        <f t="shared" si="31"/>
        <v>16990176.114308301</v>
      </c>
      <c r="S163">
        <f t="shared" si="31"/>
        <v>16990176.114308301</v>
      </c>
      <c r="T163">
        <f t="shared" si="31"/>
        <v>16990176.114308301</v>
      </c>
      <c r="U163">
        <f t="shared" si="31"/>
        <v>16990176.114308301</v>
      </c>
      <c r="V163">
        <f t="shared" si="31"/>
        <v>16990176.114308301</v>
      </c>
      <c r="W163">
        <f t="shared" si="31"/>
        <v>16990176.114308301</v>
      </c>
    </row>
    <row r="164" spans="1:23" x14ac:dyDescent="0.25">
      <c r="A164" t="s">
        <v>51</v>
      </c>
      <c r="B164" t="s">
        <v>5</v>
      </c>
      <c r="C164" t="s">
        <v>15</v>
      </c>
      <c r="D164" t="s">
        <v>16</v>
      </c>
      <c r="E164" t="s">
        <v>90</v>
      </c>
      <c r="F164" t="s">
        <v>95</v>
      </c>
      <c r="G164" t="s">
        <v>72</v>
      </c>
      <c r="K164" t="s">
        <v>55</v>
      </c>
      <c r="L164" t="s">
        <v>73</v>
      </c>
      <c r="M164" cm="1">
        <f t="array" ref="M164">INDEX([3]!data,_xlfn.XMATCH(_xlfn.CONCAT(
SUBSTITUTE($A164,LEFT($A164,FIND($C164,$A164)+LEN($C164)-1),),
$F164),
[3]!index),_xlfn.XMATCH($G164,[3]!header))</f>
        <v>679607.04457233404</v>
      </c>
      <c r="N164">
        <f t="shared" si="31"/>
        <v>679607.04457233404</v>
      </c>
      <c r="O164">
        <f t="shared" si="31"/>
        <v>679607.04457233404</v>
      </c>
      <c r="P164">
        <f t="shared" si="31"/>
        <v>679607.04457233404</v>
      </c>
      <c r="Q164">
        <f t="shared" si="31"/>
        <v>679607.04457233404</v>
      </c>
      <c r="R164">
        <f t="shared" si="31"/>
        <v>679607.04457233404</v>
      </c>
      <c r="S164">
        <f t="shared" si="31"/>
        <v>679607.04457233404</v>
      </c>
      <c r="T164">
        <f t="shared" si="31"/>
        <v>679607.04457233404</v>
      </c>
      <c r="U164">
        <f t="shared" si="31"/>
        <v>679607.04457233404</v>
      </c>
      <c r="V164">
        <f t="shared" si="31"/>
        <v>679607.04457233404</v>
      </c>
      <c r="W164">
        <f t="shared" si="31"/>
        <v>679607.04457233404</v>
      </c>
    </row>
    <row r="165" spans="1:23" x14ac:dyDescent="0.25">
      <c r="A165" t="s">
        <v>51</v>
      </c>
      <c r="B165" t="s">
        <v>5</v>
      </c>
      <c r="C165" t="s">
        <v>15</v>
      </c>
      <c r="D165" t="s">
        <v>16</v>
      </c>
      <c r="E165" t="s">
        <v>90</v>
      </c>
      <c r="F165" t="s">
        <v>95</v>
      </c>
      <c r="G165" t="s">
        <v>17</v>
      </c>
      <c r="J165" t="s">
        <v>31</v>
      </c>
      <c r="K165" t="s">
        <v>68</v>
      </c>
      <c r="L165" t="str" cm="1">
        <f t="array" ref="L165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ref="M165">INDEX([3]!data_multi,_xlfn.XMATCH(_xlfn.CONCAT(
SUBSTITUTE($A165,LEFT($A165,FIND($C165,$A165)+LEN($C165)-1),),
$F165:$I165,
SUBSTITUTE($J165,LEFT($A165,FIND($C165,$A165)+LEN($C165)-1),)),
[3]!index_multi),_xlfn.XMATCH(M$2,[3]!header_multi))</f>
        <v>1.22</v>
      </c>
      <c r="N165">
        <f t="shared" si="31"/>
        <v>1.22</v>
      </c>
      <c r="O165">
        <f t="shared" si="31"/>
        <v>1.22</v>
      </c>
      <c r="P165">
        <f t="shared" si="31"/>
        <v>1.22</v>
      </c>
      <c r="Q165">
        <f t="shared" si="31"/>
        <v>1.22</v>
      </c>
      <c r="R165">
        <f t="shared" si="31"/>
        <v>1.22</v>
      </c>
      <c r="S165">
        <f t="shared" si="31"/>
        <v>1.22</v>
      </c>
      <c r="T165">
        <f t="shared" si="31"/>
        <v>1.22</v>
      </c>
      <c r="U165">
        <f t="shared" si="31"/>
        <v>1.22</v>
      </c>
      <c r="V165">
        <f t="shared" si="31"/>
        <v>1.22</v>
      </c>
      <c r="W165">
        <f t="shared" si="31"/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2025-03-24T23:33:52Z</dcterms:created>
  <dcterms:modified xsi:type="dcterms:W3CDTF">2025-03-24T23:33:52Z</dcterms:modified>
</cp:coreProperties>
</file>