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prices\"/>
    </mc:Choice>
  </mc:AlternateContent>
  <xr:revisionPtr revIDLastSave="0" documentId="8_{A695268D-75DD-4C28-8EC4-74C925CA0D00}" xr6:coauthVersionLast="47" xr6:coauthVersionMax="47" xr10:uidLastSave="{00000000-0000-0000-0000-000000000000}"/>
  <bookViews>
    <workbookView xWindow="-120" yWindow="-120" windowWidth="29040" windowHeight="15720" xr2:uid="{DF262FB5-3B1E-4D56-9961-A8D06B50453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/>
  <c r="O29" i="1" s="1"/>
  <c r="P29" i="1" s="1"/>
  <c r="Q29" i="1" s="1"/>
  <c r="R29" i="1" s="1"/>
  <c r="S29" i="1" s="1"/>
  <c r="T29" i="1" s="1"/>
  <c r="U29" i="1" s="1"/>
  <c r="V29" i="1" s="1"/>
  <c r="W29" i="1" s="1"/>
  <c r="M29" i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/>
  <c r="P25" i="1" a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/>
  <c r="S24" i="1" a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<sst xmlns="http://schemas.openxmlformats.org/spreadsheetml/2006/main" count="233" uniqueCount="42">
  <si>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</si>
  <si>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</si>
  <si>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</si>
  <si>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</si>
  <si>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</si>
  <si>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</si>
  <si>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</si>
  <si>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</si>
  <si>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</si>
  <si>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</si>
  <si>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</si>
  <si>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</si>
  <si>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</si>
  <si>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</si>
  <si>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CIMS.CAN.SK.Electricity</t>
  </si>
  <si>
    <t>SK</t>
  </si>
  <si>
    <t>Electricity</t>
  </si>
  <si>
    <t>Service provided</t>
  </si>
  <si>
    <t>GJ</t>
  </si>
  <si>
    <t>Competition type</t>
  </si>
  <si>
    <t>Is supply</t>
  </si>
  <si>
    <t>LCC_financial</t>
  </si>
  <si>
    <t>CER</t>
  </si>
  <si>
    <t>$/GJ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</si>
  <si>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</si>
  <si>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</si>
  <si>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</si>
  <si>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</si>
  <si>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</si>
  <si>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</si>
  <si>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</si>
  <si>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</si>
  <si>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</si>
  <si>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CIMS.CAN.SK.Biodiesel</t>
  </si>
  <si>
    <t>Biodiesel</t>
  </si>
  <si>
    <t>EA Energy Analyses (2015) &amp; Brown et al. (2020)</t>
  </si>
  <si>
    <t>Emissions_biomass</t>
  </si>
  <si>
    <t>CIMS.CAN.SK.Ethanol</t>
  </si>
  <si>
    <t>Ethanol</t>
  </si>
  <si>
    <t>CIMS.CAN.SK.Hydrogen</t>
  </si>
  <si>
    <t>Hydrogen</t>
  </si>
  <si>
    <t>Temporarily use $10.00-3.50/kg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</si>
</sst>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od_cost" refersTo="='Prices'!$K$11:$U$23"/>
      <definedName name="CER_prod_cost_index" refersTo="='Prices'!$CJ$11:$CJ$23"/>
      <definedName name="CER_year" refersTo="='Prices'!$K$2:$U$2"/>
    </definedNames>
    <sheetDataSet>
      <sheetData sheetId="0"/>
      <sheetData sheetId="1"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/>
      <sheetData sheetId="5"/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</sheetData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A40E-00AB-4AC5-9A94-8B845B18B1C3}">
  <dimension ref="A1:X32"/>
  <sheetViews>
    <sheetView tabSelected="1" workbookViewId="0">
      <selection sqref="A1:X3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E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E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E6" t="s">
        <v>16</v>
      </c>
      <c r="G6" t="s">
        <v>21</v>
      </c>
      <c r="K6" t="s">
        <v>22</v>
      </c>
      <c r="L6" t="s">
        <v>23</v>
      </c>
      <c r="M6" cm="1">
        <f t="array" ref="M6">INDEX([1]!CER_prod_cost,_xlfn.XMATCH($C6&amp;"Production cost"&amp;$A6,[1]!CER_prod_cost_index),_xlfn.XMATCH(M$2,[1]!CER_year))</f>
        <v>18.87119975589912</v>
      </c>
      <c r="N6" cm="1">
        <f t="array" ref="N6">INDEX([1]!CER_prod_cost,_xlfn.XMATCH($C6&amp;"Production cost"&amp;$A6,[1]!CER_prod_cost_index),_xlfn.XMATCH(N$2,[1]!CER_year))</f>
        <v>20.054571632219091</v>
      </c>
      <c r="O6" cm="1">
        <f t="array" ref="O6">INDEX([1]!CER_prod_cost,_xlfn.XMATCH($C6&amp;"Production cost"&amp;$A6,[1]!CER_prod_cost_index),_xlfn.XMATCH(O$2,[1]!CER_year))</f>
        <v>22.479254311443441</v>
      </c>
      <c r="P6" cm="1">
        <f t="array" ref="P6">INDEX([1]!CER_prod_cost,_xlfn.XMATCH($C6&amp;"Production cost"&amp;$A6,[1]!CER_prod_cost_index),_xlfn.XMATCH(P$2,[1]!CER_year))</f>
        <v>25.421474866158949</v>
      </c>
      <c r="Q6" cm="1">
        <f t="array" ref="Q6">INDEX([1]!CER_prod_cost,_xlfn.XMATCH($C6&amp;"Production cost"&amp;$A6,[1]!CER_prod_cost_index),_xlfn.XMATCH(Q$2,[1]!CER_year))</f>
        <v>29.418058936757351</v>
      </c>
      <c r="R6" cm="1">
        <f t="array" ref="R6">INDEX([1]!CER_prod_cost,_xlfn.XMATCH($C6&amp;"Production cost"&amp;$A6,[1]!CER_prod_cost_index),_xlfn.XMATCH(R$2,[1]!CER_year))</f>
        <v>30.972746062531844</v>
      </c>
      <c r="S6" cm="1">
        <f t="array" ref="S6">INDEX([1]!CER_prod_cost,_xlfn.XMATCH($C6&amp;"Production cost"&amp;$A6,[1]!CER_prod_cost_index),_xlfn.XMATCH(S$2,[1]!CER_year))</f>
        <v>31.797943331654654</v>
      </c>
      <c r="T6" cm="1">
        <f t="array" ref="T6">INDEX([1]!CER_prod_cost,_xlfn.XMATCH($C6&amp;"Production cost"&amp;$A6,[1]!CER_prod_cost_index),_xlfn.XMATCH(T$2,[1]!CER_year))</f>
        <v>32.066931792689836</v>
      </c>
      <c r="U6" cm="1">
        <f t="array" ref="U6">INDEX([1]!CER_prod_cost,_xlfn.XMATCH($C6&amp;"Production cost"&amp;$A6,[1]!CER_prod_cost_index),_xlfn.XMATCH(U$2,[1]!CER_year))</f>
        <v>33.257248040134968</v>
      </c>
      <c r="V6" cm="1">
        <f t="array" ref="V6">INDEX([1]!CER_prod_cost,_xlfn.XMATCH($C6&amp;"Production cost"&amp;$A6,[1]!CER_prod_cost_index),_xlfn.XMATCH(V$2,[1]!CER_year))</f>
        <v>35.121156385650117</v>
      </c>
      <c r="W6" cm="1">
        <f t="array" ref="W6">INDEX([1]!CER_prod_cost,_xlfn.XMATCH($C6&amp;"Production cost"&amp;$A6,[1]!CER_prod_cost_index),_xlfn.XMATCH(W$2,[1]!CER_year))</f>
        <v>35.965926458636005</v>
      </c>
    </row>
    <row r="7" spans="1:24" x14ac:dyDescent="0.25">
      <c r="A7" t="s">
        <v>14</v>
      </c>
      <c r="B7" t="s">
        <v>4</v>
      </c>
      <c r="C7" t="s">
        <v>15</v>
      </c>
      <c r="E7" t="s">
        <v>16</v>
      </c>
      <c r="G7" t="s">
        <v>24</v>
      </c>
      <c r="H7" t="s">
        <v>25</v>
      </c>
      <c r="I7" t="s">
        <v>26</v>
      </c>
      <c r="K7" t="s">
        <v>27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25">
      <c r="A8" t="s">
        <v>14</v>
      </c>
      <c r="B8" t="s">
        <v>4</v>
      </c>
      <c r="C8" t="s">
        <v>15</v>
      </c>
      <c r="E8" t="s">
        <v>16</v>
      </c>
      <c r="G8" t="s">
        <v>24</v>
      </c>
      <c r="H8" t="s">
        <v>29</v>
      </c>
      <c r="I8" t="s">
        <v>26</v>
      </c>
      <c r="K8" t="s">
        <v>27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 t="s">
        <v>14</v>
      </c>
      <c r="B9" t="s">
        <v>4</v>
      </c>
      <c r="C9" t="s">
        <v>15</v>
      </c>
      <c r="E9" t="s">
        <v>16</v>
      </c>
      <c r="G9" t="s">
        <v>24</v>
      </c>
      <c r="H9" t="s">
        <v>31</v>
      </c>
      <c r="I9" t="s">
        <v>26</v>
      </c>
      <c r="K9" t="s">
        <v>27</v>
      </c>
      <c r="L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5">
      <c r="A10" t="s">
        <v>33</v>
      </c>
      <c r="B10" t="s">
        <v>4</v>
      </c>
      <c r="C10" t="s">
        <v>15</v>
      </c>
      <c r="E10" t="s">
        <v>34</v>
      </c>
      <c r="G10" t="s">
        <v>17</v>
      </c>
      <c r="L10" t="s">
        <v>18</v>
      </c>
    </row>
    <row r="11" spans="1:24" x14ac:dyDescent="0.25">
      <c r="A11" t="s">
        <v>33</v>
      </c>
      <c r="B11" t="s">
        <v>4</v>
      </c>
      <c r="C11" t="s">
        <v>15</v>
      </c>
      <c r="E11" t="s">
        <v>34</v>
      </c>
      <c r="G11" t="s">
        <v>19</v>
      </c>
      <c r="H11" t="s">
        <v>4</v>
      </c>
    </row>
    <row r="12" spans="1:24" x14ac:dyDescent="0.25">
      <c r="A12" t="s">
        <v>33</v>
      </c>
      <c r="B12" t="s">
        <v>4</v>
      </c>
      <c r="C12" t="s">
        <v>15</v>
      </c>
      <c r="E12" t="s">
        <v>34</v>
      </c>
      <c r="G12" t="s">
        <v>20</v>
      </c>
      <c r="H12" t="b">
        <v>1</v>
      </c>
    </row>
    <row r="13" spans="1:24" x14ac:dyDescent="0.25">
      <c r="A13" t="s">
        <v>33</v>
      </c>
      <c r="B13" t="s">
        <v>4</v>
      </c>
      <c r="C13" t="s">
        <v>15</v>
      </c>
      <c r="E13" t="s">
        <v>34</v>
      </c>
      <c r="G13" t="s">
        <v>21</v>
      </c>
      <c r="K13" t="s">
        <v>35</v>
      </c>
      <c r="L13" t="s">
        <v>23</v>
      </c>
      <c r="M13">
        <v>35.188099999999999</v>
      </c>
      <c r="N13">
        <v>35.188099999999999</v>
      </c>
      <c r="O13">
        <v>35.188099999999999</v>
      </c>
      <c r="P13">
        <v>35.188099999999999</v>
      </c>
      <c r="Q13">
        <v>35.188099999999999</v>
      </c>
      <c r="R13">
        <v>35.188099999999999</v>
      </c>
      <c r="S13">
        <v>35.188099999999999</v>
      </c>
      <c r="T13">
        <v>35.188099999999999</v>
      </c>
      <c r="U13">
        <v>35.188099999999999</v>
      </c>
      <c r="V13">
        <v>35.188099999999999</v>
      </c>
      <c r="W13">
        <v>35.188099999999999</v>
      </c>
    </row>
    <row r="14" spans="1:24" x14ac:dyDescent="0.25">
      <c r="A14" t="s">
        <v>33</v>
      </c>
      <c r="B14" t="s">
        <v>4</v>
      </c>
      <c r="C14" t="s">
        <v>15</v>
      </c>
      <c r="E14" t="s">
        <v>34</v>
      </c>
      <c r="G14" t="s">
        <v>36</v>
      </c>
      <c r="H14" t="s">
        <v>25</v>
      </c>
      <c r="I14" t="s">
        <v>26</v>
      </c>
      <c r="L14" t="s">
        <v>28</v>
      </c>
      <c r="M14" cm="1">
        <f t="array" ref="M14">INDEX([1]Coefficients!$G$60:$BO$79,_xlfn.XMATCH($E14,[1]Coefficients!$B$60:$B$79),_xlfn.XMATCH(M$2,[1]Coefficients!$G$1:$BO$1))/INDEX([1]Coefficients!$G$29:$BO$48,_xlfn.XMATCH($E14,[1]Coefficients!$B$29:$B$48),_xlfn.XMATCH(M$2,[1]Coefficients!$G$1:$BO$1))</f>
        <v>7.4244372161799493E-2</v>
      </c>
      <c r="N14" cm="1">
        <f t="array" ref="N14">INDEX([1]Coefficients!$G$60:$BO$79,_xlfn.XMATCH($E14,[1]Coefficients!$B$60:$B$79),_xlfn.XMATCH(N$2,[1]Coefficients!$G$1:$BO$1))/INDEX([1]Coefficients!$G$29:$BO$48,_xlfn.XMATCH($E14,[1]Coefficients!$B$29:$B$48),_xlfn.XMATCH(N$2,[1]Coefficients!$G$1:$BO$1))</f>
        <v>7.4244372161799493E-2</v>
      </c>
      <c r="O14" cm="1">
        <f t="array" ref="O14">INDEX([1]Coefficients!$G$60:$BO$79,_xlfn.XMATCH($E14,[1]Coefficients!$B$60:$B$79),_xlfn.XMATCH(O$2,[1]Coefficients!$G$1:$BO$1))/INDEX([1]Coefficients!$G$29:$BO$48,_xlfn.XMATCH($E14,[1]Coefficients!$B$29:$B$48),_xlfn.XMATCH(O$2,[1]Coefficients!$G$1:$BO$1))</f>
        <v>7.4244372161799493E-2</v>
      </c>
      <c r="P14" cm="1">
        <f t="array" ref="P14">INDEX([1]Coefficients!$G$60:$BO$79,_xlfn.XMATCH($E14,[1]Coefficients!$B$60:$B$79),_xlfn.XMATCH(P$2,[1]Coefficients!$G$1:$BO$1))/INDEX([1]Coefficients!$G$29:$BO$48,_xlfn.XMATCH($E14,[1]Coefficients!$B$29:$B$48),_xlfn.XMATCH(P$2,[1]Coefficients!$G$1:$BO$1))</f>
        <v>7.4244372161799493E-2</v>
      </c>
      <c r="Q14" cm="1">
        <f t="array" ref="Q14">INDEX([1]Coefficients!$G$60:$BO$79,_xlfn.XMATCH($E14,[1]Coefficients!$B$60:$B$79),_xlfn.XMATCH(Q$2,[1]Coefficients!$G$1:$BO$1))/INDEX([1]Coefficients!$G$29:$BO$48,_xlfn.XMATCH($E14,[1]Coefficients!$B$29:$B$48),_xlfn.XMATCH(Q$2,[1]Coefficients!$G$1:$BO$1))</f>
        <v>7.4244372161799493E-2</v>
      </c>
      <c r="R14" cm="1">
        <f t="array" ref="R14">INDEX([1]Coefficients!$G$60:$BO$79,_xlfn.XMATCH($E14,[1]Coefficients!$B$60:$B$79),_xlfn.XMATCH(R$2,[1]Coefficients!$G$1:$BO$1))/INDEX([1]Coefficients!$G$29:$BO$48,_xlfn.XMATCH($E14,[1]Coefficients!$B$29:$B$48),_xlfn.XMATCH(R$2,[1]Coefficients!$G$1:$BO$1))</f>
        <v>7.4244372161799493E-2</v>
      </c>
      <c r="S14" cm="1">
        <f t="array" ref="S14">INDEX([1]Coefficients!$G$60:$BO$79,_xlfn.XMATCH($E14,[1]Coefficients!$B$60:$B$79),_xlfn.XMATCH(S$2,[1]Coefficients!$G$1:$BO$1))/INDEX([1]Coefficients!$G$29:$BO$48,_xlfn.XMATCH($E14,[1]Coefficients!$B$29:$B$48),_xlfn.XMATCH(S$2,[1]Coefficients!$G$1:$BO$1))</f>
        <v>7.4244372161799493E-2</v>
      </c>
      <c r="T14" cm="1">
        <f t="array" ref="T14">INDEX([1]Coefficients!$G$60:$BO$79,_xlfn.XMATCH($E14,[1]Coefficients!$B$60:$B$79),_xlfn.XMATCH(T$2,[1]Coefficients!$G$1:$BO$1))/INDEX([1]Coefficients!$G$29:$BO$48,_xlfn.XMATCH($E14,[1]Coefficients!$B$29:$B$48),_xlfn.XMATCH(T$2,[1]Coefficients!$G$1:$BO$1))</f>
        <v>7.4244372161799493E-2</v>
      </c>
      <c r="U14" cm="1">
        <f t="array" ref="U14">INDEX([1]Coefficients!$G$60:$BO$79,_xlfn.XMATCH($E14,[1]Coefficients!$B$60:$B$79),_xlfn.XMATCH(U$2,[1]Coefficients!$G$1:$BO$1))/INDEX([1]Coefficients!$G$29:$BO$48,_xlfn.XMATCH($E14,[1]Coefficients!$B$29:$B$48),_xlfn.XMATCH(U$2,[1]Coefficients!$G$1:$BO$1))</f>
        <v>7.4244372161799493E-2</v>
      </c>
      <c r="V14" cm="1">
        <f t="array" ref="V14">INDEX([1]Coefficients!$G$60:$BO$79,_xlfn.XMATCH($E14,[1]Coefficients!$B$60:$B$79),_xlfn.XMATCH(V$2,[1]Coefficients!$G$1:$BO$1))/INDEX([1]Coefficients!$G$29:$BO$48,_xlfn.XMATCH($E14,[1]Coefficients!$B$29:$B$48),_xlfn.XMATCH(V$2,[1]Coefficients!$G$1:$BO$1))</f>
        <v>7.4244372161799493E-2</v>
      </c>
      <c r="W14" cm="1">
        <f t="array" ref="W14">INDEX([1]Coefficients!$G$60:$BO$79,_xlfn.XMATCH($E14,[1]Coefficients!$B$60:$B$79),_xlfn.XMATCH(W$2,[1]Coefficients!$G$1:$BO$1))/INDEX([1]Coefficients!$G$29:$BO$48,_xlfn.XMATCH($E14,[1]Coefficients!$B$29:$B$48),_xlfn.XMATCH(W$2,[1]Coefficients!$G$1:$BO$1))</f>
        <v>7.4244372161799493E-2</v>
      </c>
    </row>
    <row r="15" spans="1:24" x14ac:dyDescent="0.25">
      <c r="A15" t="s">
        <v>33</v>
      </c>
      <c r="B15" t="s">
        <v>4</v>
      </c>
      <c r="C15" t="s">
        <v>15</v>
      </c>
      <c r="E15" t="s">
        <v>34</v>
      </c>
      <c r="G15" t="s">
        <v>24</v>
      </c>
      <c r="H15" t="s">
        <v>25</v>
      </c>
      <c r="I15" t="s">
        <v>26</v>
      </c>
      <c r="K15" t="s">
        <v>27</v>
      </c>
      <c r="L15" t="s">
        <v>28</v>
      </c>
      <c r="M15" cm="1">
        <f t="array" ref="M15">INDEX([1]Coefficients!$G$132:$BO$151,_xlfn.XMATCH($E15,[1]Coefficients!$B$132:$B$151),_xlfn.XMATCH(M$2,[1]Coefficients!$G$1:$BO$1))</f>
        <v>0</v>
      </c>
      <c r="N15" cm="1">
        <f t="array" ref="N15">INDEX([1]Coefficients!$G$132:$BO$151,_xlfn.XMATCH($E15,[1]Coefficients!$B$132:$B$151),_xlfn.XMATCH(N$2,[1]Coefficients!$G$1:$BO$1))</f>
        <v>0</v>
      </c>
      <c r="O15" cm="1">
        <f t="array" ref="O15">INDEX([1]Coefficients!$G$132:$BO$151,_xlfn.XMATCH($E15,[1]Coefficients!$B$132:$B$151),_xlfn.XMATCH(O$2,[1]Coefficients!$G$1:$BO$1))</f>
        <v>0</v>
      </c>
      <c r="P15" cm="1">
        <f t="array" ref="P15">INDEX([1]Coefficients!$G$132:$BO$151,_xlfn.XMATCH($E15,[1]Coefficients!$B$132:$B$151),_xlfn.XMATCH(P$2,[1]Coefficients!$G$1:$BO$1))</f>
        <v>0</v>
      </c>
      <c r="Q15" cm="1">
        <f t="array" ref="Q15">INDEX([1]Coefficients!$G$132:$BO$151,_xlfn.XMATCH($E15,[1]Coefficients!$B$132:$B$151),_xlfn.XMATCH(Q$2,[1]Coefficients!$G$1:$BO$1))</f>
        <v>0</v>
      </c>
      <c r="R15" cm="1">
        <f t="array" ref="R15">INDEX([1]Coefficients!$G$132:$BO$151,_xlfn.XMATCH($E15,[1]Coefficients!$B$132:$B$151),_xlfn.XMATCH(R$2,[1]Coefficients!$G$1:$BO$1))</f>
        <v>0</v>
      </c>
      <c r="S15" cm="1">
        <f t="array" ref="S15">INDEX([1]Coefficients!$G$132:$BO$151,_xlfn.XMATCH($E15,[1]Coefficients!$B$132:$B$151),_xlfn.XMATCH(S$2,[1]Coefficients!$G$1:$BO$1))</f>
        <v>0</v>
      </c>
      <c r="T15" cm="1">
        <f t="array" ref="T15">INDEX([1]Coefficients!$G$132:$BO$151,_xlfn.XMATCH($E15,[1]Coefficients!$B$132:$B$151),_xlfn.XMATCH(T$2,[1]Coefficients!$G$1:$BO$1))</f>
        <v>0</v>
      </c>
      <c r="U15" cm="1">
        <f t="array" ref="U15">INDEX([1]Coefficients!$G$132:$BO$151,_xlfn.XMATCH($E15,[1]Coefficients!$B$132:$B$151),_xlfn.XMATCH(U$2,[1]Coefficients!$G$1:$BO$1))</f>
        <v>0</v>
      </c>
      <c r="V15" cm="1">
        <f t="array" ref="V15">INDEX([1]Coefficients!$G$132:$BO$151,_xlfn.XMATCH($E15,[1]Coefficients!$B$132:$B$151),_xlfn.XMATCH(V$2,[1]Coefficients!$G$1:$BO$1))</f>
        <v>0</v>
      </c>
      <c r="W15" cm="1">
        <f t="array" ref="W15">INDEX([1]Coefficients!$G$132:$BO$151,_xlfn.XMATCH($E15,[1]Coefficients!$B$132:$B$151),_xlfn.XMATCH(W$2,[1]Coefficients!$G$1:$BO$1))</f>
        <v>0</v>
      </c>
    </row>
    <row r="16" spans="1:24" x14ac:dyDescent="0.25">
      <c r="A16" t="s">
        <v>33</v>
      </c>
      <c r="B16" t="s">
        <v>4</v>
      </c>
      <c r="C16" t="s">
        <v>15</v>
      </c>
      <c r="E16" t="s">
        <v>34</v>
      </c>
      <c r="G16" t="s">
        <v>24</v>
      </c>
      <c r="H16" t="s">
        <v>29</v>
      </c>
      <c r="I16" t="s">
        <v>26</v>
      </c>
      <c r="K16" t="s">
        <v>27</v>
      </c>
      <c r="L16" t="s">
        <v>30</v>
      </c>
      <c r="M16" cm="1">
        <f t="array" ref="M16">INDEX([1]Coefficients!$G$132:$BO$151,_xlfn.XMATCH($E16,[1]Coefficients!$B$132:$B$151),_xlfn.XMATCH(M$2,[1]Coefficients!$G$1:$BO$1))</f>
        <v>0</v>
      </c>
      <c r="N16" cm="1">
        <f t="array" ref="N16">INDEX([1]Coefficients!$G$132:$BO$151,_xlfn.XMATCH($E16,[1]Coefficients!$B$132:$B$151),_xlfn.XMATCH(N$2,[1]Coefficients!$G$1:$BO$1))</f>
        <v>0</v>
      </c>
      <c r="O16" cm="1">
        <f t="array" ref="O16">INDEX([1]Coefficients!$G$132:$BO$151,_xlfn.XMATCH($E16,[1]Coefficients!$B$132:$B$151),_xlfn.XMATCH(O$2,[1]Coefficients!$G$1:$BO$1))</f>
        <v>0</v>
      </c>
      <c r="P16" cm="1">
        <f t="array" ref="P16">INDEX([1]Coefficients!$G$132:$BO$151,_xlfn.XMATCH($E16,[1]Coefficients!$B$132:$B$151),_xlfn.XMATCH(P$2,[1]Coefficients!$G$1:$BO$1))</f>
        <v>0</v>
      </c>
      <c r="Q16" cm="1">
        <f t="array" ref="Q16">INDEX([1]Coefficients!$G$132:$BO$151,_xlfn.XMATCH($E16,[1]Coefficients!$B$132:$B$151),_xlfn.XMATCH(Q$2,[1]Coefficients!$G$1:$BO$1))</f>
        <v>0</v>
      </c>
      <c r="R16" cm="1">
        <f t="array" ref="R16">INDEX([1]Coefficients!$G$132:$BO$151,_xlfn.XMATCH($E16,[1]Coefficients!$B$132:$B$151),_xlfn.XMATCH(R$2,[1]Coefficients!$G$1:$BO$1))</f>
        <v>0</v>
      </c>
      <c r="S16" cm="1">
        <f t="array" ref="S16">INDEX([1]Coefficients!$G$132:$BO$151,_xlfn.XMATCH($E16,[1]Coefficients!$B$132:$B$151),_xlfn.XMATCH(S$2,[1]Coefficients!$G$1:$BO$1))</f>
        <v>0</v>
      </c>
      <c r="T16" cm="1">
        <f t="array" ref="T16">INDEX([1]Coefficients!$G$132:$BO$151,_xlfn.XMATCH($E16,[1]Coefficients!$B$132:$B$151),_xlfn.XMATCH(T$2,[1]Coefficients!$G$1:$BO$1))</f>
        <v>0</v>
      </c>
      <c r="U16" cm="1">
        <f t="array" ref="U16">INDEX([1]Coefficients!$G$132:$BO$151,_xlfn.XMATCH($E16,[1]Coefficients!$B$132:$B$151),_xlfn.XMATCH(U$2,[1]Coefficients!$G$1:$BO$1))</f>
        <v>0</v>
      </c>
      <c r="V16" cm="1">
        <f t="array" ref="V16">INDEX([1]Coefficients!$G$132:$BO$151,_xlfn.XMATCH($E16,[1]Coefficients!$B$132:$B$151),_xlfn.XMATCH(V$2,[1]Coefficients!$G$1:$BO$1))</f>
        <v>0</v>
      </c>
      <c r="W16" cm="1">
        <f t="array" ref="W16">INDEX([1]Coefficients!$G$132:$BO$151,_xlfn.XMATCH($E16,[1]Coefficients!$B$132:$B$151),_xlfn.XMATCH(W$2,[1]Coefficients!$G$1:$BO$1))</f>
        <v>0</v>
      </c>
    </row>
    <row r="17" spans="1:24" x14ac:dyDescent="0.25">
      <c r="A17" t="s">
        <v>33</v>
      </c>
      <c r="B17" t="s">
        <v>4</v>
      </c>
      <c r="C17" t="s">
        <v>15</v>
      </c>
      <c r="E17" t="s">
        <v>34</v>
      </c>
      <c r="G17" t="s">
        <v>24</v>
      </c>
      <c r="H17" t="s">
        <v>31</v>
      </c>
      <c r="I17" t="s">
        <v>26</v>
      </c>
      <c r="K17" t="s">
        <v>27</v>
      </c>
      <c r="L17" t="s">
        <v>32</v>
      </c>
      <c r="M17" cm="1">
        <f t="array" ref="M17">INDEX([1]Coefficients!$G$132:$BO$151,_xlfn.XMATCH($E17,[1]Coefficients!$B$132:$B$151),_xlfn.XMATCH(M$2,[1]Coefficients!$G$1:$BO$1))</f>
        <v>0</v>
      </c>
      <c r="N17" cm="1">
        <f t="array" ref="N17">INDEX([1]Coefficients!$G$132:$BO$151,_xlfn.XMATCH($E17,[1]Coefficients!$B$132:$B$151),_xlfn.XMATCH(N$2,[1]Coefficients!$G$1:$BO$1))</f>
        <v>0</v>
      </c>
      <c r="O17" cm="1">
        <f t="array" ref="O17">INDEX([1]Coefficients!$G$132:$BO$151,_xlfn.XMATCH($E17,[1]Coefficients!$B$132:$B$151),_xlfn.XMATCH(O$2,[1]Coefficients!$G$1:$BO$1))</f>
        <v>0</v>
      </c>
      <c r="P17" cm="1">
        <f t="array" ref="P17">INDEX([1]Coefficients!$G$132:$BO$151,_xlfn.XMATCH($E17,[1]Coefficients!$B$132:$B$151),_xlfn.XMATCH(P$2,[1]Coefficients!$G$1:$BO$1))</f>
        <v>0</v>
      </c>
      <c r="Q17" cm="1">
        <f t="array" ref="Q17">INDEX([1]Coefficients!$G$132:$BO$151,_xlfn.XMATCH($E17,[1]Coefficients!$B$132:$B$151),_xlfn.XMATCH(Q$2,[1]Coefficients!$G$1:$BO$1))</f>
        <v>0</v>
      </c>
      <c r="R17" cm="1">
        <f t="array" ref="R17">INDEX([1]Coefficients!$G$132:$BO$151,_xlfn.XMATCH($E17,[1]Coefficients!$B$132:$B$151),_xlfn.XMATCH(R$2,[1]Coefficients!$G$1:$BO$1))</f>
        <v>0</v>
      </c>
      <c r="S17" cm="1">
        <f t="array" ref="S17">INDEX([1]Coefficients!$G$132:$BO$151,_xlfn.XMATCH($E17,[1]Coefficients!$B$132:$B$151),_xlfn.XMATCH(S$2,[1]Coefficients!$G$1:$BO$1))</f>
        <v>0</v>
      </c>
      <c r="T17" cm="1">
        <f t="array" ref="T17">INDEX([1]Coefficients!$G$132:$BO$151,_xlfn.XMATCH($E17,[1]Coefficients!$B$132:$B$151),_xlfn.XMATCH(T$2,[1]Coefficients!$G$1:$BO$1))</f>
        <v>0</v>
      </c>
      <c r="U17" cm="1">
        <f t="array" ref="U17">INDEX([1]Coefficients!$G$132:$BO$151,_xlfn.XMATCH($E17,[1]Coefficients!$B$132:$B$151),_xlfn.XMATCH(U$2,[1]Coefficients!$G$1:$BO$1))</f>
        <v>0</v>
      </c>
      <c r="V17" cm="1">
        <f t="array" ref="V17">INDEX([1]Coefficients!$G$132:$BO$151,_xlfn.XMATCH($E17,[1]Coefficients!$B$132:$B$151),_xlfn.XMATCH(V$2,[1]Coefficients!$G$1:$BO$1))</f>
        <v>0</v>
      </c>
      <c r="W17" cm="1">
        <f t="array" ref="W17">INDEX([1]Coefficients!$G$132:$BO$151,_xlfn.XMATCH($E17,[1]Coefficients!$B$132:$B$151),_xlfn.XMATCH(W$2,[1]Coefficients!$G$1:$BO$1))</f>
        <v>0</v>
      </c>
    </row>
    <row r="18" spans="1:24" x14ac:dyDescent="0.25">
      <c r="A18" t="s">
        <v>37</v>
      </c>
      <c r="B18" t="s">
        <v>4</v>
      </c>
      <c r="C18" t="s">
        <v>15</v>
      </c>
      <c r="E18" t="s">
        <v>38</v>
      </c>
      <c r="G18" t="s">
        <v>17</v>
      </c>
      <c r="L18" t="s">
        <v>18</v>
      </c>
    </row>
    <row r="19" spans="1:24" x14ac:dyDescent="0.25">
      <c r="A19" t="s">
        <v>37</v>
      </c>
      <c r="B19" t="s">
        <v>4</v>
      </c>
      <c r="C19" t="s">
        <v>15</v>
      </c>
      <c r="E19" t="s">
        <v>38</v>
      </c>
      <c r="G19" t="s">
        <v>19</v>
      </c>
      <c r="H19" t="s">
        <v>4</v>
      </c>
    </row>
    <row r="20" spans="1:24" x14ac:dyDescent="0.25">
      <c r="A20" t="s">
        <v>37</v>
      </c>
      <c r="B20" t="s">
        <v>4</v>
      </c>
      <c r="C20" t="s">
        <v>15</v>
      </c>
      <c r="E20" t="s">
        <v>38</v>
      </c>
      <c r="G20" t="s">
        <v>20</v>
      </c>
      <c r="H20" t="b">
        <v>1</v>
      </c>
    </row>
    <row r="21" spans="1:24" x14ac:dyDescent="0.25">
      <c r="A21" t="s">
        <v>37</v>
      </c>
      <c r="B21" t="s">
        <v>4</v>
      </c>
      <c r="C21" t="s">
        <v>15</v>
      </c>
      <c r="E21" t="s">
        <v>38</v>
      </c>
      <c r="G21" t="s">
        <v>21</v>
      </c>
      <c r="L21" t="s">
        <v>23</v>
      </c>
      <c r="M21">
        <v>33</v>
      </c>
      <c r="N21">
        <v>33</v>
      </c>
      <c r="O21">
        <v>33</v>
      </c>
      <c r="P21">
        <v>33</v>
      </c>
      <c r="Q21">
        <v>33</v>
      </c>
      <c r="R21">
        <v>33</v>
      </c>
      <c r="S21">
        <v>33</v>
      </c>
      <c r="T21">
        <v>33</v>
      </c>
      <c r="U21">
        <v>33</v>
      </c>
      <c r="V21">
        <v>33</v>
      </c>
      <c r="W21">
        <v>33</v>
      </c>
    </row>
    <row r="22" spans="1:24" x14ac:dyDescent="0.25">
      <c r="A22" t="s">
        <v>37</v>
      </c>
      <c r="B22" t="s">
        <v>4</v>
      </c>
      <c r="C22" t="s">
        <v>15</v>
      </c>
      <c r="E22" t="s">
        <v>38</v>
      </c>
      <c r="G22" t="s">
        <v>36</v>
      </c>
      <c r="H22" t="s">
        <v>25</v>
      </c>
      <c r="I22" t="s">
        <v>26</v>
      </c>
      <c r="L22" t="s">
        <v>28</v>
      </c>
      <c r="M22" cm="1">
        <f t="array" ref="M22">INDEX([1]Coefficients!$G$60:$BO$79,_xlfn.XMATCH($E22,[1]Coefficients!$B$60:$B$79),_xlfn.XMATCH(M$2,[1]Coefficients!$G$1:$BO$1))/INDEX([1]Coefficients!$G$29:$BO$48,_xlfn.XMATCH($E22,[1]Coefficients!$B$29:$B$48),_xlfn.XMATCH(M$2,[1]Coefficients!$G$1:$BO$1))</f>
        <v>7.0926315828688483E-2</v>
      </c>
      <c r="N22" cm="1">
        <f t="array" ref="N22">INDEX([1]Coefficients!$G$60:$BO$79,_xlfn.XMATCH($E22,[1]Coefficients!$B$60:$B$79),_xlfn.XMATCH(N$2,[1]Coefficients!$G$1:$BO$1))/INDEX([1]Coefficients!$G$29:$BO$48,_xlfn.XMATCH($E22,[1]Coefficients!$B$29:$B$48),_xlfn.XMATCH(N$2,[1]Coefficients!$G$1:$BO$1))</f>
        <v>7.0926315828688483E-2</v>
      </c>
      <c r="O22" cm="1">
        <f t="array" ref="O22">INDEX([1]Coefficients!$G$60:$BO$79,_xlfn.XMATCH($E22,[1]Coefficients!$B$60:$B$79),_xlfn.XMATCH(O$2,[1]Coefficients!$G$1:$BO$1))/INDEX([1]Coefficients!$G$29:$BO$48,_xlfn.XMATCH($E22,[1]Coefficients!$B$29:$B$48),_xlfn.XMATCH(O$2,[1]Coefficients!$G$1:$BO$1))</f>
        <v>7.0926315828688483E-2</v>
      </c>
      <c r="P22" cm="1">
        <f t="array" ref="P22">INDEX([1]Coefficients!$G$60:$BO$79,_xlfn.XMATCH($E22,[1]Coefficients!$B$60:$B$79),_xlfn.XMATCH(P$2,[1]Coefficients!$G$1:$BO$1))/INDEX([1]Coefficients!$G$29:$BO$48,_xlfn.XMATCH($E22,[1]Coefficients!$B$29:$B$48),_xlfn.XMATCH(P$2,[1]Coefficients!$G$1:$BO$1))</f>
        <v>7.0926315828688483E-2</v>
      </c>
      <c r="Q22" cm="1">
        <f t="array" ref="Q22">INDEX([1]Coefficients!$G$60:$BO$79,_xlfn.XMATCH($E22,[1]Coefficients!$B$60:$B$79),_xlfn.XMATCH(Q$2,[1]Coefficients!$G$1:$BO$1))/INDEX([1]Coefficients!$G$29:$BO$48,_xlfn.XMATCH($E22,[1]Coefficients!$B$29:$B$48),_xlfn.XMATCH(Q$2,[1]Coefficients!$G$1:$BO$1))</f>
        <v>7.0926315828688483E-2</v>
      </c>
      <c r="R22" cm="1">
        <f t="array" ref="R22">INDEX([1]Coefficients!$G$60:$BO$79,_xlfn.XMATCH($E22,[1]Coefficients!$B$60:$B$79),_xlfn.XMATCH(R$2,[1]Coefficients!$G$1:$BO$1))/INDEX([1]Coefficients!$G$29:$BO$48,_xlfn.XMATCH($E22,[1]Coefficients!$B$29:$B$48),_xlfn.XMATCH(R$2,[1]Coefficients!$G$1:$BO$1))</f>
        <v>7.0926315828688483E-2</v>
      </c>
      <c r="S22" cm="1">
        <f t="array" ref="S22">INDEX([1]Coefficients!$G$60:$BO$79,_xlfn.XMATCH($E22,[1]Coefficients!$B$60:$B$79),_xlfn.XMATCH(S$2,[1]Coefficients!$G$1:$BO$1))/INDEX([1]Coefficients!$G$29:$BO$48,_xlfn.XMATCH($E22,[1]Coefficients!$B$29:$B$48),_xlfn.XMATCH(S$2,[1]Coefficients!$G$1:$BO$1))</f>
        <v>7.0926315828688483E-2</v>
      </c>
      <c r="T22" cm="1">
        <f t="array" ref="T22">INDEX([1]Coefficients!$G$60:$BO$79,_xlfn.XMATCH($E22,[1]Coefficients!$B$60:$B$79),_xlfn.XMATCH(T$2,[1]Coefficients!$G$1:$BO$1))/INDEX([1]Coefficients!$G$29:$BO$48,_xlfn.XMATCH($E22,[1]Coefficients!$B$29:$B$48),_xlfn.XMATCH(T$2,[1]Coefficients!$G$1:$BO$1))</f>
        <v>7.0926315828688483E-2</v>
      </c>
      <c r="U22" cm="1">
        <f t="array" ref="U22">INDEX([1]Coefficients!$G$60:$BO$79,_xlfn.XMATCH($E22,[1]Coefficients!$B$60:$B$79),_xlfn.XMATCH(U$2,[1]Coefficients!$G$1:$BO$1))/INDEX([1]Coefficients!$G$29:$BO$48,_xlfn.XMATCH($E22,[1]Coefficients!$B$29:$B$48),_xlfn.XMATCH(U$2,[1]Coefficients!$G$1:$BO$1))</f>
        <v>7.0926315828688483E-2</v>
      </c>
      <c r="V22" cm="1">
        <f t="array" ref="V22">INDEX([1]Coefficients!$G$60:$BO$79,_xlfn.XMATCH($E22,[1]Coefficients!$B$60:$B$79),_xlfn.XMATCH(V$2,[1]Coefficients!$G$1:$BO$1))/INDEX([1]Coefficients!$G$29:$BO$48,_xlfn.XMATCH($E22,[1]Coefficients!$B$29:$B$48),_xlfn.XMATCH(V$2,[1]Coefficients!$G$1:$BO$1))</f>
        <v>7.0926315828688483E-2</v>
      </c>
      <c r="W22" cm="1">
        <f t="array" ref="W22">INDEX([1]Coefficients!$G$60:$BO$79,_xlfn.XMATCH($E22,[1]Coefficients!$B$60:$B$79),_xlfn.XMATCH(W$2,[1]Coefficients!$G$1:$BO$1))/INDEX([1]Coefficients!$G$29:$BO$48,_xlfn.XMATCH($E22,[1]Coefficients!$B$29:$B$48),_xlfn.XMATCH(W$2,[1]Coefficients!$G$1:$BO$1))</f>
        <v>7.0926315828688483E-2</v>
      </c>
    </row>
    <row r="23" spans="1:24" x14ac:dyDescent="0.25">
      <c r="A23" t="s">
        <v>37</v>
      </c>
      <c r="B23" t="s">
        <v>4</v>
      </c>
      <c r="C23" t="s">
        <v>15</v>
      </c>
      <c r="E23" t="s">
        <v>38</v>
      </c>
      <c r="G23" t="s">
        <v>24</v>
      </c>
      <c r="H23" t="s">
        <v>25</v>
      </c>
      <c r="I23" t="s">
        <v>26</v>
      </c>
      <c r="K23" t="s">
        <v>27</v>
      </c>
      <c r="L23" t="s">
        <v>28</v>
      </c>
      <c r="M23" cm="1">
        <f t="array" ref="M23">INDEX([1]Coefficients!$G$132:$BO$151,_xlfn.XMATCH($E23,[1]Coefficients!$B$132:$B$151),_xlfn.XMATCH(M$2,[1]Coefficients!$G$1:$BO$1))</f>
        <v>0</v>
      </c>
      <c r="N23" cm="1">
        <f t="array" ref="N23">INDEX([1]Coefficients!$G$132:$BO$151,_xlfn.XMATCH($E23,[1]Coefficients!$B$132:$B$151),_xlfn.XMATCH(N$2,[1]Coefficients!$G$1:$BO$1))</f>
        <v>0</v>
      </c>
      <c r="O23" cm="1">
        <f t="array" ref="O23">INDEX([1]Coefficients!$G$132:$BO$151,_xlfn.XMATCH($E23,[1]Coefficients!$B$132:$B$151),_xlfn.XMATCH(O$2,[1]Coefficients!$G$1:$BO$1))</f>
        <v>0</v>
      </c>
      <c r="P23" cm="1">
        <f t="array" ref="P23">INDEX([1]Coefficients!$G$132:$BO$151,_xlfn.XMATCH($E23,[1]Coefficients!$B$132:$B$151),_xlfn.XMATCH(P$2,[1]Coefficients!$G$1:$BO$1))</f>
        <v>0</v>
      </c>
      <c r="Q23" cm="1">
        <f t="array" ref="Q23">INDEX([1]Coefficients!$G$132:$BO$151,_xlfn.XMATCH($E23,[1]Coefficients!$B$132:$B$151),_xlfn.XMATCH(Q$2,[1]Coefficients!$G$1:$BO$1))</f>
        <v>0</v>
      </c>
      <c r="R23" cm="1">
        <f t="array" ref="R23">INDEX([1]Coefficients!$G$132:$BO$151,_xlfn.XMATCH($E23,[1]Coefficients!$B$132:$B$151),_xlfn.XMATCH(R$2,[1]Coefficients!$G$1:$BO$1))</f>
        <v>0</v>
      </c>
      <c r="S23" cm="1">
        <f t="array" ref="S23">INDEX([1]Coefficients!$G$132:$BO$151,_xlfn.XMATCH($E23,[1]Coefficients!$B$132:$B$151),_xlfn.XMATCH(S$2,[1]Coefficients!$G$1:$BO$1))</f>
        <v>0</v>
      </c>
      <c r="T23" cm="1">
        <f t="array" ref="T23">INDEX([1]Coefficients!$G$132:$BO$151,_xlfn.XMATCH($E23,[1]Coefficients!$B$132:$B$151),_xlfn.XMATCH(T$2,[1]Coefficients!$G$1:$BO$1))</f>
        <v>0</v>
      </c>
      <c r="U23" cm="1">
        <f t="array" ref="U23">INDEX([1]Coefficients!$G$132:$BO$151,_xlfn.XMATCH($E23,[1]Coefficients!$B$132:$B$151),_xlfn.XMATCH(U$2,[1]Coefficients!$G$1:$BO$1))</f>
        <v>0</v>
      </c>
      <c r="V23" cm="1">
        <f t="array" ref="V23">INDEX([1]Coefficients!$G$132:$BO$151,_xlfn.XMATCH($E23,[1]Coefficients!$B$132:$B$151),_xlfn.XMATCH(V$2,[1]Coefficients!$G$1:$BO$1))</f>
        <v>0</v>
      </c>
      <c r="W23" cm="1">
        <f t="array" ref="W23">INDEX([1]Coefficients!$G$132:$BO$151,_xlfn.XMATCH($E23,[1]Coefficients!$B$132:$B$151),_xlfn.XMATCH(W$2,[1]Coefficients!$G$1:$BO$1))</f>
        <v>0</v>
      </c>
    </row>
    <row r="24" spans="1:24" x14ac:dyDescent="0.25">
      <c r="A24" t="s">
        <v>37</v>
      </c>
      <c r="B24" t="s">
        <v>4</v>
      </c>
      <c r="C24" t="s">
        <v>15</v>
      </c>
      <c r="E24" t="s">
        <v>38</v>
      </c>
      <c r="G24" t="s">
        <v>24</v>
      </c>
      <c r="H24" t="s">
        <v>29</v>
      </c>
      <c r="I24" t="s">
        <v>26</v>
      </c>
      <c r="K24" t="s">
        <v>27</v>
      </c>
      <c r="L24" t="s">
        <v>30</v>
      </c>
      <c r="M24" cm="1">
        <f t="array" ref="M24">INDEX([1]Coefficients!$G$132:$BO$151,_xlfn.XMATCH($E24,[1]Coefficients!$B$132:$B$151),_xlfn.XMATCH(M$2,[1]Coefficients!$G$1:$BO$1))</f>
        <v>0</v>
      </c>
      <c r="N24" cm="1">
        <f t="array" ref="N24">INDEX([1]Coefficients!$G$132:$BO$151,_xlfn.XMATCH($E24,[1]Coefficients!$B$132:$B$151),_xlfn.XMATCH(N$2,[1]Coefficients!$G$1:$BO$1))</f>
        <v>0</v>
      </c>
      <c r="O24" cm="1">
        <f t="array" ref="O24">INDEX([1]Coefficients!$G$132:$BO$151,_xlfn.XMATCH($E24,[1]Coefficients!$B$132:$B$151),_xlfn.XMATCH(O$2,[1]Coefficients!$G$1:$BO$1))</f>
        <v>0</v>
      </c>
      <c r="P24" cm="1">
        <f t="array" ref="P24">INDEX([1]Coefficients!$G$132:$BO$151,_xlfn.XMATCH($E24,[1]Coefficients!$B$132:$B$151),_xlfn.XMATCH(P$2,[1]Coefficients!$G$1:$BO$1))</f>
        <v>0</v>
      </c>
      <c r="Q24" cm="1">
        <f t="array" ref="Q24">INDEX([1]Coefficients!$G$132:$BO$151,_xlfn.XMATCH($E24,[1]Coefficients!$B$132:$B$151),_xlfn.XMATCH(Q$2,[1]Coefficients!$G$1:$BO$1))</f>
        <v>0</v>
      </c>
      <c r="R24" cm="1">
        <f t="array" ref="R24">INDEX([1]Coefficients!$G$132:$BO$151,_xlfn.XMATCH($E24,[1]Coefficients!$B$132:$B$151),_xlfn.XMATCH(R$2,[1]Coefficients!$G$1:$BO$1))</f>
        <v>0</v>
      </c>
      <c r="S24" cm="1">
        <f t="array" ref="S24">INDEX([1]Coefficients!$G$132:$BO$151,_xlfn.XMATCH($E24,[1]Coefficients!$B$132:$B$151),_xlfn.XMATCH(S$2,[1]Coefficients!$G$1:$BO$1))</f>
        <v>0</v>
      </c>
      <c r="T24" cm="1">
        <f t="array" ref="T24">INDEX([1]Coefficients!$G$132:$BO$151,_xlfn.XMATCH($E24,[1]Coefficients!$B$132:$B$151),_xlfn.XMATCH(T$2,[1]Coefficients!$G$1:$BO$1))</f>
        <v>0</v>
      </c>
      <c r="U24" cm="1">
        <f t="array" ref="U24">INDEX([1]Coefficients!$G$132:$BO$151,_xlfn.XMATCH($E24,[1]Coefficients!$B$132:$B$151),_xlfn.XMATCH(U$2,[1]Coefficients!$G$1:$BO$1))</f>
        <v>0</v>
      </c>
      <c r="V24" cm="1">
        <f t="array" ref="V24">INDEX([1]Coefficients!$G$132:$BO$151,_xlfn.XMATCH($E24,[1]Coefficients!$B$132:$B$151),_xlfn.XMATCH(V$2,[1]Coefficients!$G$1:$BO$1))</f>
        <v>0</v>
      </c>
      <c r="W24" cm="1">
        <f t="array" ref="W24">INDEX([1]Coefficients!$G$132:$BO$151,_xlfn.XMATCH($E24,[1]Coefficients!$B$132:$B$151),_xlfn.XMATCH(W$2,[1]Coefficients!$G$1:$BO$1))</f>
        <v>0</v>
      </c>
    </row>
    <row r="25" spans="1:24" x14ac:dyDescent="0.25">
      <c r="A25" t="s">
        <v>37</v>
      </c>
      <c r="B25" t="s">
        <v>4</v>
      </c>
      <c r="C25" t="s">
        <v>15</v>
      </c>
      <c r="E25" t="s">
        <v>38</v>
      </c>
      <c r="G25" t="s">
        <v>24</v>
      </c>
      <c r="H25" t="s">
        <v>31</v>
      </c>
      <c r="I25" t="s">
        <v>26</v>
      </c>
      <c r="K25" t="s">
        <v>27</v>
      </c>
      <c r="L25" t="s">
        <v>32</v>
      </c>
      <c r="M25" cm="1">
        <f t="array" ref="M25">INDEX([1]Coefficients!$G$132:$BO$151,_xlfn.XMATCH($E25,[1]Coefficients!$B$132:$B$151),_xlfn.XMATCH(M$2,[1]Coefficients!$G$1:$BO$1))</f>
        <v>0</v>
      </c>
      <c r="N25" cm="1">
        <f t="array" ref="N25">INDEX([1]Coefficients!$G$132:$BO$151,_xlfn.XMATCH($E25,[1]Coefficients!$B$132:$B$151),_xlfn.XMATCH(N$2,[1]Coefficients!$G$1:$BO$1))</f>
        <v>0</v>
      </c>
      <c r="O25" cm="1">
        <f t="array" ref="O25">INDEX([1]Coefficients!$G$132:$BO$151,_xlfn.XMATCH($E25,[1]Coefficients!$B$132:$B$151),_xlfn.XMATCH(O$2,[1]Coefficients!$G$1:$BO$1))</f>
        <v>0</v>
      </c>
      <c r="P25" cm="1">
        <f t="array" ref="P25">INDEX([1]Coefficients!$G$132:$BO$151,_xlfn.XMATCH($E25,[1]Coefficients!$B$132:$B$151),_xlfn.XMATCH(P$2,[1]Coefficients!$G$1:$BO$1))</f>
        <v>0</v>
      </c>
      <c r="Q25" cm="1">
        <f t="array" ref="Q25">INDEX([1]Coefficients!$G$132:$BO$151,_xlfn.XMATCH($E25,[1]Coefficients!$B$132:$B$151),_xlfn.XMATCH(Q$2,[1]Coefficients!$G$1:$BO$1))</f>
        <v>0</v>
      </c>
      <c r="R25" cm="1">
        <f t="array" ref="R25">INDEX([1]Coefficients!$G$132:$BO$151,_xlfn.XMATCH($E25,[1]Coefficients!$B$132:$B$151),_xlfn.XMATCH(R$2,[1]Coefficients!$G$1:$BO$1))</f>
        <v>0</v>
      </c>
      <c r="S25" cm="1">
        <f t="array" ref="S25">INDEX([1]Coefficients!$G$132:$BO$151,_xlfn.XMATCH($E25,[1]Coefficients!$B$132:$B$151),_xlfn.XMATCH(S$2,[1]Coefficients!$G$1:$BO$1))</f>
        <v>0</v>
      </c>
      <c r="T25" cm="1">
        <f t="array" ref="T25">INDEX([1]Coefficients!$G$132:$BO$151,_xlfn.XMATCH($E25,[1]Coefficients!$B$132:$B$151),_xlfn.XMATCH(T$2,[1]Coefficients!$G$1:$BO$1))</f>
        <v>0</v>
      </c>
      <c r="U25" cm="1">
        <f t="array" ref="U25">INDEX([1]Coefficients!$G$132:$BO$151,_xlfn.XMATCH($E25,[1]Coefficients!$B$132:$B$151),_xlfn.XMATCH(U$2,[1]Coefficients!$G$1:$BO$1))</f>
        <v>0</v>
      </c>
      <c r="V25" cm="1">
        <f t="array" ref="V25">INDEX([1]Coefficients!$G$132:$BO$151,_xlfn.XMATCH($E25,[1]Coefficients!$B$132:$B$151),_xlfn.XMATCH(V$2,[1]Coefficients!$G$1:$BO$1))</f>
        <v>0</v>
      </c>
      <c r="W25" cm="1">
        <f t="array" ref="W25">INDEX([1]Coefficients!$G$132:$BO$151,_xlfn.XMATCH($E25,[1]Coefficients!$B$132:$B$151),_xlfn.XMATCH(W$2,[1]Coefficients!$G$1:$BO$1))</f>
        <v>0</v>
      </c>
    </row>
    <row r="26" spans="1:24" x14ac:dyDescent="0.25">
      <c r="A26" t="s">
        <v>39</v>
      </c>
      <c r="B26" t="s">
        <v>4</v>
      </c>
      <c r="C26" t="s">
        <v>15</v>
      </c>
      <c r="E26" t="s">
        <v>40</v>
      </c>
      <c r="G26" t="s">
        <v>17</v>
      </c>
      <c r="L26" t="s">
        <v>18</v>
      </c>
    </row>
    <row r="27" spans="1:24" x14ac:dyDescent="0.25">
      <c r="A27" t="s">
        <v>39</v>
      </c>
      <c r="B27" t="s">
        <v>4</v>
      </c>
      <c r="C27" t="s">
        <v>15</v>
      </c>
      <c r="E27" t="s">
        <v>40</v>
      </c>
      <c r="G27" t="s">
        <v>19</v>
      </c>
      <c r="H27" t="s">
        <v>4</v>
      </c>
    </row>
    <row r="28" spans="1:24" x14ac:dyDescent="0.25">
      <c r="A28" t="s">
        <v>39</v>
      </c>
      <c r="B28" t="s">
        <v>4</v>
      </c>
      <c r="C28" t="s">
        <v>15</v>
      </c>
      <c r="E28" t="s">
        <v>40</v>
      </c>
      <c r="G28" t="s">
        <v>20</v>
      </c>
      <c r="H28" t="b">
        <v>1</v>
      </c>
    </row>
    <row r="29" spans="1:24" x14ac:dyDescent="0.25">
      <c r="A29" t="s">
        <v>39</v>
      </c>
      <c r="B29" t="s">
        <v>4</v>
      </c>
      <c r="C29" t="s">
        <v>15</v>
      </c>
      <c r="E29" t="s">
        <v>40</v>
      </c>
      <c r="G29" t="s">
        <v>21</v>
      </c>
      <c r="L29" t="s">
        <v>23</v>
      </c>
      <c r="M29">
        <f>10/0.142</f>
        <v>70.422535211267615</v>
      </c>
      <c r="N29">
        <f t="shared" ref="N29:W29" si="0">M29*0.9</f>
        <v>63.380281690140855</v>
      </c>
      <c r="O29">
        <f t="shared" si="0"/>
        <v>57.042253521126767</v>
      </c>
      <c r="P29">
        <f t="shared" si="0"/>
        <v>51.338028169014095</v>
      </c>
      <c r="Q29">
        <f t="shared" si="0"/>
        <v>46.204225352112687</v>
      </c>
      <c r="R29">
        <f t="shared" si="0"/>
        <v>41.583802816901418</v>
      </c>
      <c r="S29">
        <f t="shared" si="0"/>
        <v>37.425422535211275</v>
      </c>
      <c r="T29">
        <f t="shared" si="0"/>
        <v>33.682880281690146</v>
      </c>
      <c r="U29">
        <f t="shared" si="0"/>
        <v>30.314592253521131</v>
      </c>
      <c r="V29">
        <f t="shared" si="0"/>
        <v>27.283133028169019</v>
      </c>
      <c r="W29">
        <f t="shared" si="0"/>
        <v>24.554819725352118</v>
      </c>
      <c r="X29" t="s">
        <v>41</v>
      </c>
    </row>
    <row r="30" spans="1:24" x14ac:dyDescent="0.25">
      <c r="A30" t="s">
        <v>39</v>
      </c>
      <c r="B30" t="s">
        <v>4</v>
      </c>
      <c r="C30" t="s">
        <v>15</v>
      </c>
      <c r="E30" t="s">
        <v>40</v>
      </c>
      <c r="G30" t="s">
        <v>24</v>
      </c>
      <c r="H30" t="s">
        <v>25</v>
      </c>
      <c r="I30" t="s">
        <v>26</v>
      </c>
      <c r="K30" t="s">
        <v>27</v>
      </c>
      <c r="L30" t="s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 t="s">
        <v>39</v>
      </c>
      <c r="B31" t="s">
        <v>4</v>
      </c>
      <c r="C31" t="s">
        <v>15</v>
      </c>
      <c r="E31" t="s">
        <v>40</v>
      </c>
      <c r="G31" t="s">
        <v>24</v>
      </c>
      <c r="H31" t="s">
        <v>29</v>
      </c>
      <c r="I31" t="s">
        <v>26</v>
      </c>
      <c r="K31" t="s">
        <v>27</v>
      </c>
      <c r="L31" t="s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25">
      <c r="A32" t="s">
        <v>39</v>
      </c>
      <c r="B32" t="s">
        <v>4</v>
      </c>
      <c r="C32" t="s">
        <v>15</v>
      </c>
      <c r="E32" t="s">
        <v>40</v>
      </c>
      <c r="G32" t="s">
        <v>24</v>
      </c>
      <c r="H32" t="s">
        <v>31</v>
      </c>
      <c r="I32" t="s">
        <v>26</v>
      </c>
      <c r="K32" t="s">
        <v>27</v>
      </c>
      <c r="L32" t="s">
        <v>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2025-03-21T19:56:56Z</dcterms:created>
  <dcterms:modified xsi:type="dcterms:W3CDTF">2025-03-21T19:56:57Z</dcterms:modified>
</cp:coreProperties>
</file>