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70D7B640-E26E-414E-863A-C88FCEC28CD7}" xr6:coauthVersionLast="47" xr6:coauthVersionMax="47" xr10:uidLastSave="{00000000-0000-0000-0000-000000000000}"/>
  <bookViews>
    <workbookView xWindow="-108" yWindow="-108" windowWidth="23256" windowHeight="12456" xr2:uid="{2156B30C-019E-4A7E-B817-B6A91AF41A0B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<sst xmlns="http://schemas.openxmlformats.org/spreadsheetml/2006/main" count="6381" uniqueCount="196">
  <si>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</si>
  <si>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</si>
  <si>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</si>
  <si>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</si>
  <si>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</si>
  <si>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</si>
  <si>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</si>
  <si>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</si>
  <si>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</si>
  <si>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</si>
  <si>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</si>
  <si>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</si>
  <si>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</si>
  <si>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</si>
  <si>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</si>
  <si>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</si>
  <si>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Natural Gas</t>
  </si>
  <si>
    <t>Service requested</t>
  </si>
  <si>
    <t>CIMS.CAN.QC.Natural Gas</t>
  </si>
  <si>
    <t>annual_region</t>
  </si>
  <si>
    <t>Service provided</t>
  </si>
  <si>
    <t>constant_tech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</si>
  <si>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</si>
  <si>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</si>
  <si>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</si>
  <si>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</si>
  <si>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</si>
  <si>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</si>
  <si>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</si>
  <si>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</si>
  <si>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</si>
  <si>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</si>
  <si>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</si>
  <si>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TO DO: Fix these multipliers once the electricity sector is calibrated to have a production cost.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</si>
  <si>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</si>
  <si>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</si>
  <si>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</si>
  <si>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</si>
  <si>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</si>
  <si>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</si>
  <si>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</si>
  <si>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</si>
  <si>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</si>
  <si>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</si>
  <si>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</si>
  <si>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</si>
  <si>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</si>
  <si>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CIMS.CAN.QC.Natural Gas.Production</t>
  </si>
  <si>
    <t>annual_tech</t>
  </si>
  <si>
    <t>Production</t>
  </si>
  <si>
    <t>Fixed Ratio</t>
  </si>
  <si>
    <t>CIMS.CAN.Natural Gas Market</t>
  </si>
  <si>
    <t>Aggregation requested</t>
  </si>
  <si>
    <t>CIMS.CAN.QC.Natural Gas.Production.Supply</t>
  </si>
  <si>
    <t>CIMS.CAN.QC.Natural Gas.Production.Transmission</t>
  </si>
  <si>
    <t>CIMS.CAN.QC.Natural Gas.Production.Distribution</t>
  </si>
  <si>
    <t>Natural Gas Supply</t>
  </si>
  <si>
    <t>CIMS.CAN.QC.Natural Gas.Production.Supply.Extraction</t>
  </si>
  <si>
    <t>CIMS.CAN.QC.Natural Gas.Production.Supply.Processing</t>
  </si>
  <si>
    <t>CIMS.CAN.QC.Natural Gas.Production.Supply.LNG Compression</t>
  </si>
  <si>
    <t>Extraction</t>
  </si>
  <si>
    <t>CIMS.CAN.QC.Natural Gas.Production.Supply.Extraction.Conventional</t>
  </si>
  <si>
    <t>CIMS.CAN.QC.Natural Gas.Production.Supply.Extraction.Shale</t>
  </si>
  <si>
    <t>CIMS.CAN.QC.Natural Gas.Production.Supply.Extraction.Tight</t>
  </si>
  <si>
    <t>CIMS.CAN.QC.Natural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</si>
  <si>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</si>
  <si>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</si>
  <si>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</si>
  <si>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</si>
  <si>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</si>
  <si>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</si>
  <si>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</si>
  <si>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</si>
  <si>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</si>
  <si>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</si>
  <si>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</si>
  <si>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</si>
  <si>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</si>
  <si>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</si>
  <si>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CIMS.CAN.QC.Natural Gas.Production.Supply.Extraction.Off road transport</t>
  </si>
  <si>
    <t>CIMS.CAN.QC.Natural Gas.Production.Supply.Extraction.Drilling</t>
  </si>
  <si>
    <t>annual_region_tech</t>
  </si>
  <si>
    <t>CIMS.CAN.QC.Natural Gas.Production.Supply.Extraction.Compression</t>
  </si>
  <si>
    <t>CIMS.CAN.QC.Natural Gas.Production.Supply.Testing and Maintenance</t>
  </si>
  <si>
    <t>CIMS.CAN.QC.Natural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</si>
  <si>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</si>
  <si>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</si>
  <si>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</si>
  <si>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</si>
  <si>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</si>
  <si>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</si>
  <si>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</si>
  <si>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CIMS.CAN.QC.Natural Gas.Production.Supply.Venting.Diffuse Venting</t>
  </si>
  <si>
    <t>Exploration and drilling Efficient</t>
  </si>
  <si>
    <t>Compression</t>
  </si>
  <si>
    <t>CIMS.CAN.QC.Natural Gas.Production.Supply.Direct Heat</t>
  </si>
  <si>
    <t>CIMS.CAN.QC.Natural Gas.Production.Supply.Direct Drive Small</t>
  </si>
  <si>
    <t>CIMS.CAN.QC.Natural Gas.Production.Supply.Direct Drive Large</t>
  </si>
  <si>
    <t>CIMS.CAN.QC.Natural Gas.Production.Supply.Venting.Point Venting</t>
  </si>
  <si>
    <t>Compression Efficient</t>
  </si>
  <si>
    <t>Off road transport</t>
  </si>
  <si>
    <t>Transport</t>
  </si>
  <si>
    <t>CIMS.CAN.QC.Natural Gas.OG Diesel Blend</t>
  </si>
  <si>
    <t>CIMS.CAN.QC.Natural Gas.OG Gasoline Blend</t>
  </si>
  <si>
    <t>Transport Efficient</t>
  </si>
  <si>
    <t>Processing</t>
  </si>
  <si>
    <t>CIMS.CAN.QC.Natural Gas.Production.Supply.Processing.Compression</t>
  </si>
  <si>
    <t>CIMS.CAN.QC.Natural Gas.Production.Supply.Controls</t>
  </si>
  <si>
    <t>CIMS.CAN.QC.Natural Gas.Production.Supply.Pumping</t>
  </si>
  <si>
    <t>CIMS.CAN.QC.Natural Gas.Production.Supply.Formation CO2</t>
  </si>
  <si>
    <t>CIMS.CAN.QC.Natural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</si>
  <si>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</si>
  <si>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</si>
  <si>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</si>
  <si>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</si>
  <si>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</si>
  <si>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</si>
  <si>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</si>
  <si>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CIMS.CAN.QC.Natural Gas.OG Methane Blend</t>
  </si>
  <si>
    <t>Boiler Efficient</t>
  </si>
  <si>
    <t>Cogeneration</t>
  </si>
  <si>
    <t>Boiler Efficient CCS</t>
  </si>
  <si>
    <t>CIMS.CAN.QC.Natural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</si>
  <si>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</si>
  <si>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</si>
  <si>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</si>
  <si>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</si>
  <si>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</si>
  <si>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</si>
  <si>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</si>
  <si>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</si>
  <si>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</si>
  <si>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</si>
  <si>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</si>
  <si>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</si>
  <si>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</si>
  <si>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</si>
  <si>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</si>
  <si>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</si>
  <si>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</si>
  <si>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</si>
  <si>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</si>
  <si>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CIMS.CAN.QC.Natural Gas.Production.Supply.Testing and Maintenance.Blowdowns</t>
  </si>
  <si>
    <t>CIMS.CAN.QC.Natural Gas.Production.Supply.Testing and Maintenance.Liquid Unloading</t>
  </si>
  <si>
    <t>CIMS.CAN.QC.Natural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</si>
  <si>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</si>
  <si>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</si>
  <si>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</si>
  <si>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</si>
  <si>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</si>
  <si>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</si>
  <si>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</si>
  <si>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</si>
  <si>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</si>
  <si>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</si>
  <si>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</si>
  <si>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</si>
  <si>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</si>
  <si>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</si>
  <si>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</si>
  <si>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</si>
  <si>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CIMS.CAN.QC.Natural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</si>
  <si>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</si>
  <si>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</si>
  <si>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</si>
  <si>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</si>
  <si>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</si>
  <si>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</si>
  <si>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</si>
  <si>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</si>
  <si>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</si>
  <si>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</si>
  <si>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</si>
  <si>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</si>
  <si>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</si>
  <si>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</si>
  <si>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</si>
  <si>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QC</t>
  </si>
  <si>
    <t>Emissions_removal</t>
  </si>
  <si>
    <t>Combustion</t>
  </si>
  <si>
    <t>Transmission</t>
  </si>
  <si>
    <t>CIMS.CAN.QC.Natural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</si>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</sst>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7A130-C872-4D4C-9843-CBC601C62053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0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0.46941463221595192</v>
      </c>
      <c r="N11" cm="1">
        <f t="array" aca="1" ref="N11" ca="1">IFERROR(INDEX([2]!FuelMult_JCIMS,_xlfn.XMATCH($C11&amp;$D11&amp;$J11,[2]!FuelMult_JCIMS_Index,0),_xlfn.XMATCH(N$2,$M$2:$W$2,0)),1)</f>
        <v>0.54675742713964948</v>
      </c>
      <c r="O11" cm="1">
        <f t="array" aca="1" ref="O11" ca="1">IFERROR(INDEX([2]!FuelMult_JCIMS,_xlfn.XMATCH($C11&amp;$D11&amp;$J11,[2]!FuelMult_JCIMS_Index,0),_xlfn.XMATCH(O$2,$M$2:$W$2,0)),1)</f>
        <v>0.70897653638980906</v>
      </c>
      <c r="P11" cm="1">
        <f t="array" aca="1" ref="P11" ca="1">IFERROR(INDEX([2]!FuelMult_JCIMS,_xlfn.XMATCH($C11&amp;$D11&amp;$J11,[2]!FuelMult_JCIMS_Index,0),_xlfn.XMATCH(P$2,$M$2:$W$2,0)),1)</f>
        <v>0.74383431407087985</v>
      </c>
      <c r="Q11" cm="1">
        <f t="array" aca="1" ref="Q11" ca="1">IFERROR(INDEX([2]!FuelMult_JCIMS,_xlfn.XMATCH($C11&amp;$D11&amp;$J11,[2]!FuelMult_JCIMS_Index,0),_xlfn.XMATCH(Q$2,$M$2:$W$2,0)),1)</f>
        <v>0.96971097693871078</v>
      </c>
      <c r="R11" cm="1">
        <f t="array" aca="1" ref="R11" ca="1">IFERROR(INDEX([2]!FuelMult_JCIMS,_xlfn.XMATCH($C11&amp;$D11&amp;$J11,[2]!FuelMult_JCIMS_Index,0),_xlfn.XMATCH(R$2,$M$2:$W$2,0)),1)</f>
        <v>1.0963537957792808</v>
      </c>
      <c r="S11" cm="1">
        <f t="array" aca="1" ref="S11" ca="1">IFERROR(INDEX([2]!FuelMult_JCIMS,_xlfn.XMATCH($C11&amp;$D11&amp;$J11,[2]!FuelMult_JCIMS_Index,0),_xlfn.XMATCH(S$2,$M$2:$W$2,0)),1)</f>
        <v>1.2239097647337664</v>
      </c>
      <c r="T11" cm="1">
        <f t="array" aca="1" ref="T11" ca="1">IFERROR(INDEX([2]!FuelMult_JCIMS,_xlfn.XMATCH($C11&amp;$D11&amp;$J11,[2]!FuelMult_JCIMS_Index,0),_xlfn.XMATCH(T$2,$M$2:$W$2,0)),1)</f>
        <v>1.3574628491329488</v>
      </c>
      <c r="U11" cm="1">
        <f t="array" aca="1" ref="U11" ca="1">IFERROR(INDEX([2]!FuelMult_JCIMS,_xlfn.XMATCH($C11&amp;$D11&amp;$J11,[2]!FuelMult_JCIMS_Index,0),_xlfn.XMATCH(U$2,$M$2:$W$2,0)),1)</f>
        <v>1.4070552741885161</v>
      </c>
      <c r="V11" cm="1">
        <f t="array" aca="1" ref="V11" ca="1">IFERROR(INDEX([2]!FuelMult_JCIMS,_xlfn.XMATCH($C11&amp;$D11&amp;$J11,[2]!FuelMult_JCIMS_Index,0),_xlfn.XMATCH(V$2,$M$2:$W$2,0)),1)</f>
        <v>1.4172681465184889</v>
      </c>
      <c r="W11" cm="1">
        <f t="array" aca="1" ref="W11" ca="1">IFERROR(INDEX([2]!FuelMult_JCIMS,_xlfn.XMATCH($C11&amp;$D11&amp;$J11,[2]!FuelMult_JCIMS_Index,0),_xlfn.XMATCH(W$2,$M$2:$W$2,0)),1)</f>
        <v>1.4347828163318435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1.25</v>
      </c>
      <c r="N12" cm="1">
        <f t="array" aca="1" ref="N12" ca="1">INDEX([2]!elec_price_mult,_xlfn.XMATCH($C12,[2]!region_CIMS),_xlfn.XMATCH(INDEX([2]!sector_CER_elec,_xlfn.XMATCH($D12,[2]!sector_CIMS)),[2]!elec_price_mult_index))</f>
        <v>1.25</v>
      </c>
      <c r="O12" cm="1">
        <f t="array" aca="1" ref="O12" ca="1">INDEX([2]!elec_price_mult,_xlfn.XMATCH($C12,[2]!region_CIMS),_xlfn.XMATCH(INDEX([2]!sector_CER_elec,_xlfn.XMATCH($D12,[2]!sector_CIMS)),[2]!elec_price_mult_index))</f>
        <v>1.25</v>
      </c>
      <c r="P12" cm="1">
        <f t="array" aca="1" ref="P12" ca="1">INDEX([2]!elec_price_mult,_xlfn.XMATCH($C12,[2]!region_CIMS),_xlfn.XMATCH(INDEX([2]!sector_CER_elec,_xlfn.XMATCH($D12,[2]!sector_CIMS)),[2]!elec_price_mult_index))</f>
        <v>1.25</v>
      </c>
      <c r="Q12" cm="1">
        <f t="array" aca="1" ref="Q12" ca="1">INDEX([2]!elec_price_mult,_xlfn.XMATCH($C12,[2]!region_CIMS),_xlfn.XMATCH(INDEX([2]!sector_CER_elec,_xlfn.XMATCH($D12,[2]!sector_CIMS)),[2]!elec_price_mult_index))</f>
        <v>1.25</v>
      </c>
      <c r="R12" cm="1">
        <f t="array" aca="1" ref="R12" ca="1">INDEX([2]!elec_price_mult,_xlfn.XMATCH($C12,[2]!region_CIMS),_xlfn.XMATCH(INDEX([2]!sector_CER_elec,_xlfn.XMATCH($D12,[2]!sector_CIMS)),[2]!elec_price_mult_index))</f>
        <v>1.25</v>
      </c>
      <c r="S12" cm="1">
        <f t="array" aca="1" ref="S12" ca="1">INDEX([2]!elec_price_mult,_xlfn.XMATCH($C12,[2]!region_CIMS),_xlfn.XMATCH(INDEX([2]!sector_CER_elec,_xlfn.XMATCH($D12,[2]!sector_CIMS)),[2]!elec_price_mult_index))</f>
        <v>1.25</v>
      </c>
      <c r="T12" cm="1">
        <f t="array" aca="1" ref="T12" ca="1">INDEX([2]!elec_price_mult,_xlfn.XMATCH($C12,[2]!region_CIMS),_xlfn.XMATCH(INDEX([2]!sector_CER_elec,_xlfn.XMATCH($D12,[2]!sector_CIMS)),[2]!elec_price_mult_index))</f>
        <v>1.25</v>
      </c>
      <c r="U12" cm="1">
        <f t="array" aca="1" ref="U12" ca="1">INDEX([2]!elec_price_mult,_xlfn.XMATCH($C12,[2]!region_CIMS),_xlfn.XMATCH(INDEX([2]!sector_CER_elec,_xlfn.XMATCH($D12,[2]!sector_CIMS)),[2]!elec_price_mult_index))</f>
        <v>1.25</v>
      </c>
      <c r="V12" cm="1">
        <f t="array" aca="1" ref="V12" ca="1">INDEX([2]!elec_price_mult,_xlfn.XMATCH($C12,[2]!region_CIMS),_xlfn.XMATCH(INDEX([2]!sector_CER_elec,_xlfn.XMATCH($D12,[2]!sector_CIMS)),[2]!elec_price_mult_index))</f>
        <v>1.25</v>
      </c>
      <c r="W12" cm="1">
        <f t="array" aca="1" ref="W12" ca="1">INDEX([2]!elec_price_mult,_xlfn.XMATCH($C12,[2]!region_CIMS),_xlfn.XMATCH(INDEX([2]!sector_CER_elec,_xlfn.XMATCH($D12,[2]!sector_CIMS)),[2]!elec_price_mult_index))</f>
        <v>1.25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0.99208999735545611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0.98038734742852185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0.94971664101974629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0.97302769575549242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1.0222336871666871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1.0891522988717361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1.1646889025007365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1.1636150762504496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1.1469777985990366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1.1270659991883156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1.1102323804771843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1.3583015340150173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1.2629083127810685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1.2975116416008214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1.7004177659318127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1.2755938966870448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1.0634232340722061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1.0355420852960757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1.0384190318716682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1.0395418628638438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1.0434275128979644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1.0481372954793566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2025-06-18T06:57:13Z</dcterms:created>
  <dcterms:modified xsi:type="dcterms:W3CDTF">2025-06-18T06:57:14Z</dcterms:modified>
</cp:coreProperties>
</file>