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5BB43E0F-FEF0-4CB9-BD56-3421A305D648}" xr6:coauthVersionLast="47" xr6:coauthVersionMax="47" xr10:uidLastSave="{00000000-0000-0000-0000-000000000000}"/>
  <bookViews>
    <workbookView xWindow="32175" yWindow="990" windowWidth="17280" windowHeight="8880" xr2:uid="{49AD63AD-6B24-4384-A775-37E5780B833B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85" i="1" l="1"/>
  <c r="O485" i="1" s="1"/>
  <c r="P485" i="1" s="1"/>
  <c r="Q485" i="1" s="1"/>
  <c r="R485" i="1" s="1"/>
  <c r="S485" i="1" s="1"/>
  <c r="T485" i="1" s="1"/>
  <c r="U485" i="1" s="1"/>
  <c r="V485" i="1" s="1"/>
  <c r="W485" i="1" s="1"/>
  <c r="M485" i="1"/>
  <c r="M485" i="1" a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V483" i="1"/>
  <c r="W483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M473" i="1" a="1"/>
  <c r="M473" i="1" s="1"/>
  <c r="N472" i="1"/>
  <c r="O472" i="1" s="1"/>
  <c r="P472" i="1" s="1"/>
  <c r="Q472" i="1" s="1"/>
  <c r="R472" i="1" s="1"/>
  <c r="S472" i="1" s="1"/>
  <c r="T472" i="1" s="1"/>
  <c r="U472" i="1" s="1"/>
  <c r="V472" i="1" s="1"/>
  <c r="W472" i="1" s="1"/>
  <c r="M472" i="1" a="1"/>
  <c r="M472" i="1" s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M471" i="1" a="1"/>
  <c r="M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T467" i="1"/>
  <c r="U467" i="1" s="1"/>
  <c r="V467" i="1" s="1"/>
  <c r="W467" i="1" s="1"/>
  <c r="M467" i="1" a="1"/>
  <c r="M467" i="1" s="1"/>
  <c r="N467" i="1" s="1"/>
  <c r="O467" i="1" s="1"/>
  <c r="P467" i="1" s="1"/>
  <c r="Q467" i="1" s="1"/>
  <c r="R467" i="1" s="1"/>
  <c r="S467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M464" i="1" a="1"/>
  <c r="M464" i="1" s="1"/>
  <c r="P463" i="1"/>
  <c r="Q463" i="1" s="1"/>
  <c r="R463" i="1" s="1"/>
  <c r="S463" i="1" s="1"/>
  <c r="T463" i="1" s="1"/>
  <c r="U463" i="1" s="1"/>
  <c r="V463" i="1" s="1"/>
  <c r="W463" i="1" s="1"/>
  <c r="N463" i="1"/>
  <c r="O463" i="1" s="1"/>
  <c r="M463" i="1" a="1"/>
  <c r="M463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 a="1"/>
  <c r="M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L454" i="1" a="1"/>
  <c r="L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40" i="1" s="1"/>
  <c r="Q439" i="1"/>
  <c r="R439" i="1" s="1"/>
  <c r="S439" i="1" s="1"/>
  <c r="T439" i="1" s="1"/>
  <c r="U439" i="1" s="1"/>
  <c r="V439" i="1" s="1"/>
  <c r="W439" i="1" s="1"/>
  <c r="N439" i="1"/>
  <c r="O439" i="1" s="1"/>
  <c r="P439" i="1" s="1"/>
  <c r="M439" i="1" a="1"/>
  <c r="M439" i="1" s="1"/>
  <c r="M438" i="1" a="1"/>
  <c r="M438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T435" i="1"/>
  <c r="U435" i="1" s="1"/>
  <c r="V435" i="1" s="1"/>
  <c r="W435" i="1" s="1"/>
  <c r="S435" i="1"/>
  <c r="M435" i="1" a="1"/>
  <c r="M435" i="1" s="1"/>
  <c r="N435" i="1" s="1"/>
  <c r="O435" i="1" s="1"/>
  <c r="P435" i="1" s="1"/>
  <c r="Q435" i="1" s="1"/>
  <c r="R435" i="1" s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M433" i="1" a="1"/>
  <c r="M433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L430" i="1" a="1"/>
  <c r="L430" i="1" s="1"/>
  <c r="U429" i="1"/>
  <c r="V429" i="1" s="1"/>
  <c r="W429" i="1" s="1"/>
  <c r="M429" i="1" a="1"/>
  <c r="M429" i="1" s="1"/>
  <c r="N429" i="1" s="1"/>
  <c r="O429" i="1" s="1"/>
  <c r="P429" i="1" s="1"/>
  <c r="Q429" i="1" s="1"/>
  <c r="R429" i="1" s="1"/>
  <c r="S429" i="1" s="1"/>
  <c r="T429" i="1" s="1"/>
  <c r="L429" i="1" a="1"/>
  <c r="L429" i="1" s="1"/>
  <c r="U428" i="1"/>
  <c r="V428" i="1" s="1"/>
  <c r="W428" i="1" s="1"/>
  <c r="T428" i="1"/>
  <c r="M428" i="1" a="1"/>
  <c r="M428" i="1" s="1"/>
  <c r="N428" i="1" s="1"/>
  <c r="O428" i="1" s="1"/>
  <c r="P428" i="1" s="1"/>
  <c r="Q428" i="1" s="1"/>
  <c r="R428" i="1" s="1"/>
  <c r="S428" i="1" s="1"/>
  <c r="L428" i="1" a="1"/>
  <c r="L428" i="1" s="1"/>
  <c r="L426" i="1" a="1"/>
  <c r="L426" i="1" s="1"/>
  <c r="S425" i="1"/>
  <c r="T425" i="1" s="1"/>
  <c r="U425" i="1" s="1"/>
  <c r="V425" i="1" s="1"/>
  <c r="W425" i="1" s="1"/>
  <c r="M425" i="1"/>
  <c r="N425" i="1" s="1"/>
  <c r="O425" i="1" s="1"/>
  <c r="P425" i="1" s="1"/>
  <c r="Q425" i="1" s="1"/>
  <c r="R425" i="1" s="1"/>
  <c r="M425" i="1" a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 a="1"/>
  <c r="M423" i="1" s="1"/>
  <c r="M422" i="1" a="1"/>
  <c r="M422" i="1" s="1"/>
  <c r="R421" i="1"/>
  <c r="S421" i="1" s="1"/>
  <c r="T421" i="1" s="1"/>
  <c r="U421" i="1" s="1"/>
  <c r="V421" i="1" s="1"/>
  <c r="W421" i="1" s="1"/>
  <c r="M421" i="1" a="1"/>
  <c r="M421" i="1" s="1"/>
  <c r="N421" i="1" s="1"/>
  <c r="O421" i="1" s="1"/>
  <c r="P421" i="1" s="1"/>
  <c r="Q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S419" i="1"/>
  <c r="T419" i="1" s="1"/>
  <c r="U419" i="1" s="1"/>
  <c r="V419" i="1" s="1"/>
  <c r="W419" i="1" s="1"/>
  <c r="M419" i="1" a="1"/>
  <c r="M419" i="1" s="1"/>
  <c r="N419" i="1" s="1"/>
  <c r="O419" i="1" s="1"/>
  <c r="P419" i="1" s="1"/>
  <c r="Q419" i="1" s="1"/>
  <c r="R419" i="1" s="1"/>
  <c r="P417" i="1"/>
  <c r="Q417" i="1" s="1"/>
  <c r="R417" i="1" s="1"/>
  <c r="S417" i="1" s="1"/>
  <c r="T417" i="1" s="1"/>
  <c r="U417" i="1" s="1"/>
  <c r="V417" i="1" s="1"/>
  <c r="W417" i="1" s="1"/>
  <c r="M417" i="1" a="1"/>
  <c r="M417" i="1" s="1"/>
  <c r="N417" i="1" s="1"/>
  <c r="O417" i="1" s="1"/>
  <c r="L417" i="1" a="1"/>
  <c r="L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M414" i="1" a="1"/>
  <c r="M414" i="1" s="1"/>
  <c r="N413" i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M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V411" i="1"/>
  <c r="W411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/>
  <c r="L409" i="1" a="1"/>
  <c r="P408" i="1"/>
  <c r="Q408" i="1" s="1"/>
  <c r="R408" i="1" s="1"/>
  <c r="S408" i="1" s="1"/>
  <c r="T408" i="1" s="1"/>
  <c r="U408" i="1" s="1"/>
  <c r="V408" i="1" s="1"/>
  <c r="W408" i="1" s="1"/>
  <c r="N408" i="1"/>
  <c r="O408" i="1" s="1"/>
  <c r="M408" i="1"/>
  <c r="M408" i="1" a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 a="1"/>
  <c r="M406" i="1" s="1"/>
  <c r="S405" i="1"/>
  <c r="T405" i="1" s="1"/>
  <c r="U405" i="1" s="1"/>
  <c r="V405" i="1" s="1"/>
  <c r="W405" i="1" s="1"/>
  <c r="M405" i="1"/>
  <c r="N405" i="1" s="1"/>
  <c r="O405" i="1" s="1"/>
  <c r="P405" i="1" s="1"/>
  <c r="Q405" i="1" s="1"/>
  <c r="R405" i="1" s="1"/>
  <c r="M405" i="1" a="1"/>
  <c r="P404" i="1"/>
  <c r="Q404" i="1" s="1"/>
  <c r="R404" i="1" s="1"/>
  <c r="S404" i="1" s="1"/>
  <c r="T404" i="1" s="1"/>
  <c r="U404" i="1" s="1"/>
  <c r="V404" i="1" s="1"/>
  <c r="W404" i="1" s="1"/>
  <c r="O404" i="1"/>
  <c r="N404" i="1"/>
  <c r="M404" i="1"/>
  <c r="M404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Q399" i="1"/>
  <c r="R399" i="1" s="1"/>
  <c r="S399" i="1" s="1"/>
  <c r="T399" i="1" s="1"/>
  <c r="U399" i="1" s="1"/>
  <c r="V399" i="1" s="1"/>
  <c r="W399" i="1" s="1"/>
  <c r="M399" i="1" a="1"/>
  <c r="M399" i="1" s="1"/>
  <c r="N399" i="1" s="1"/>
  <c r="O399" i="1" s="1"/>
  <c r="P399" i="1" s="1"/>
  <c r="M398" i="1" a="1"/>
  <c r="M398" i="1" s="1"/>
  <c r="P397" i="1"/>
  <c r="Q397" i="1" s="1"/>
  <c r="R397" i="1" s="1"/>
  <c r="S397" i="1" s="1"/>
  <c r="T397" i="1" s="1"/>
  <c r="U397" i="1" s="1"/>
  <c r="V397" i="1" s="1"/>
  <c r="W397" i="1" s="1"/>
  <c r="N397" i="1"/>
  <c r="O397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W395" i="1"/>
  <c r="N395" i="1"/>
  <c r="O395" i="1" s="1"/>
  <c r="P395" i="1" s="1"/>
  <c r="Q395" i="1" s="1"/>
  <c r="R395" i="1" s="1"/>
  <c r="S395" i="1" s="1"/>
  <c r="T395" i="1" s="1"/>
  <c r="U395" i="1" s="1"/>
  <c r="V395" i="1" s="1"/>
  <c r="M395" i="1" a="1"/>
  <c r="M395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89" i="1"/>
  <c r="L389" i="1" a="1"/>
  <c r="W388" i="1" a="1"/>
  <c r="W388" i="1" s="1"/>
  <c r="V388" i="1" a="1"/>
  <c r="V388" i="1" s="1"/>
  <c r="U388" i="1"/>
  <c r="U388" i="1" a="1"/>
  <c r="T388" i="1" a="1"/>
  <c r="T388" i="1" s="1"/>
  <c r="S388" i="1" a="1"/>
  <c r="S388" i="1" s="1"/>
  <c r="R388" i="1"/>
  <c r="R388" i="1" a="1"/>
  <c r="Q388" i="1" a="1"/>
  <c r="Q388" i="1" s="1"/>
  <c r="P388" i="1"/>
  <c r="P388" i="1" a="1"/>
  <c r="O388" i="1"/>
  <c r="O388" i="1" a="1"/>
  <c r="N388" i="1" a="1"/>
  <c r="N388" i="1" s="1"/>
  <c r="M388" i="1" a="1"/>
  <c r="M388" i="1" s="1"/>
  <c r="L388" i="1" a="1"/>
  <c r="L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T386" i="1"/>
  <c r="U386" i="1" s="1"/>
  <c r="V386" i="1" s="1"/>
  <c r="W386" i="1" s="1"/>
  <c r="N386" i="1"/>
  <c r="O386" i="1" s="1"/>
  <c r="P386" i="1" s="1"/>
  <c r="Q386" i="1" s="1"/>
  <c r="R386" i="1" s="1"/>
  <c r="S386" i="1" s="1"/>
  <c r="M386" i="1"/>
  <c r="M386" i="1" a="1"/>
  <c r="M385" i="1" a="1"/>
  <c r="M385" i="1" s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P383" i="1"/>
  <c r="Q383" i="1" s="1"/>
  <c r="R383" i="1" s="1"/>
  <c r="S383" i="1" s="1"/>
  <c r="T383" i="1" s="1"/>
  <c r="U383" i="1" s="1"/>
  <c r="V383" i="1" s="1"/>
  <c r="W383" i="1" s="1"/>
  <c r="N383" i="1"/>
  <c r="O383" i="1" s="1"/>
  <c r="M383" i="1" a="1"/>
  <c r="M383" i="1" s="1"/>
  <c r="N382" i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2" i="1" s="1"/>
  <c r="W380" i="1" a="1"/>
  <c r="W380" i="1" s="1"/>
  <c r="V380" i="1" a="1"/>
  <c r="V380" i="1" s="1"/>
  <c r="U380" i="1" a="1"/>
  <c r="U380" i="1" s="1"/>
  <c r="T380" i="1" a="1"/>
  <c r="T380" i="1" s="1"/>
  <c r="S380" i="1"/>
  <c r="S380" i="1" a="1"/>
  <c r="R380" i="1" a="1"/>
  <c r="R380" i="1" s="1"/>
  <c r="Q380" i="1" a="1"/>
  <c r="Q380" i="1" s="1"/>
  <c r="P380" i="1"/>
  <c r="P380" i="1" a="1"/>
  <c r="O380" i="1" a="1"/>
  <c r="O380" i="1" s="1"/>
  <c r="N380" i="1" a="1"/>
  <c r="N380" i="1" s="1"/>
  <c r="M380" i="1"/>
  <c r="M380" i="1" a="1"/>
  <c r="L380" i="1" a="1"/>
  <c r="L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 a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7" i="1"/>
  <c r="M377" i="1" a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O375" i="1"/>
  <c r="P375" i="1" s="1"/>
  <c r="Q375" i="1" s="1"/>
  <c r="R375" i="1" s="1"/>
  <c r="S375" i="1" s="1"/>
  <c r="T375" i="1" s="1"/>
  <c r="U375" i="1" s="1"/>
  <c r="V375" i="1" s="1"/>
  <c r="W375" i="1" s="1"/>
  <c r="M375" i="1"/>
  <c r="N375" i="1" s="1"/>
  <c r="M375" i="1" a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W372" i="1" a="1"/>
  <c r="W372" i="1" s="1"/>
  <c r="V372" i="1" a="1"/>
  <c r="V372" i="1" s="1"/>
  <c r="U372" i="1"/>
  <c r="U372" i="1" a="1"/>
  <c r="T372" i="1" a="1"/>
  <c r="T372" i="1" s="1"/>
  <c r="S372" i="1" a="1"/>
  <c r="S372" i="1" s="1"/>
  <c r="R372" i="1" a="1"/>
  <c r="R372" i="1" s="1"/>
  <c r="Q372" i="1" a="1"/>
  <c r="Q372" i="1" s="1"/>
  <c r="P372" i="1"/>
  <c r="P372" i="1" a="1"/>
  <c r="O372" i="1"/>
  <c r="O372" i="1" a="1"/>
  <c r="N372" i="1" a="1"/>
  <c r="N372" i="1" s="1"/>
  <c r="M372" i="1"/>
  <c r="M372" i="1" a="1"/>
  <c r="L372" i="1" a="1"/>
  <c r="L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W370" i="1"/>
  <c r="P370" i="1"/>
  <c r="Q370" i="1" s="1"/>
  <c r="R370" i="1" s="1"/>
  <c r="S370" i="1" s="1"/>
  <c r="T370" i="1" s="1"/>
  <c r="U370" i="1" s="1"/>
  <c r="V370" i="1" s="1"/>
  <c r="M370" i="1" a="1"/>
  <c r="M370" i="1" s="1"/>
  <c r="N370" i="1" s="1"/>
  <c r="O370" i="1" s="1"/>
  <c r="M369" i="1" a="1"/>
  <c r="M369" i="1" s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W364" i="1"/>
  <c r="W364" i="1" a="1"/>
  <c r="V364" i="1"/>
  <c r="V364" i="1" a="1"/>
  <c r="U364" i="1" a="1"/>
  <c r="U364" i="1" s="1"/>
  <c r="T364" i="1" a="1"/>
  <c r="T364" i="1" s="1"/>
  <c r="S364" i="1" a="1"/>
  <c r="S364" i="1" s="1"/>
  <c r="R364" i="1"/>
  <c r="R364" i="1" a="1"/>
  <c r="Q364" i="1" a="1"/>
  <c r="Q364" i="1" s="1"/>
  <c r="P364" i="1" a="1"/>
  <c r="P364" i="1" s="1"/>
  <c r="O364" i="1"/>
  <c r="O364" i="1" a="1"/>
  <c r="N364" i="1"/>
  <c r="N364" i="1" a="1"/>
  <c r="M364" i="1" a="1"/>
  <c r="M364" i="1" s="1"/>
  <c r="L364" i="1" a="1"/>
  <c r="L364" i="1" s="1"/>
  <c r="S363" i="1"/>
  <c r="T363" i="1" s="1"/>
  <c r="U363" i="1" s="1"/>
  <c r="V363" i="1" s="1"/>
  <c r="W363" i="1" s="1"/>
  <c r="M363" i="1"/>
  <c r="N363" i="1" s="1"/>
  <c r="O363" i="1" s="1"/>
  <c r="P363" i="1" s="1"/>
  <c r="Q363" i="1" s="1"/>
  <c r="R363" i="1" s="1"/>
  <c r="M363" i="1" a="1"/>
  <c r="R362" i="1"/>
  <c r="S362" i="1" s="1"/>
  <c r="T362" i="1" s="1"/>
  <c r="U362" i="1" s="1"/>
  <c r="V362" i="1" s="1"/>
  <c r="W362" i="1" s="1"/>
  <c r="M362" i="1" a="1"/>
  <c r="M362" i="1" s="1"/>
  <c r="N362" i="1" s="1"/>
  <c r="O362" i="1" s="1"/>
  <c r="P362" i="1" s="1"/>
  <c r="Q362" i="1" s="1"/>
  <c r="M361" i="1" a="1"/>
  <c r="M361" i="1" s="1"/>
  <c r="M360" i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N355" i="1"/>
  <c r="O355" i="1" s="1"/>
  <c r="P355" i="1" s="1"/>
  <c r="Q355" i="1" s="1"/>
  <c r="R355" i="1" s="1"/>
  <c r="S355" i="1" s="1"/>
  <c r="T355" i="1" s="1"/>
  <c r="U355" i="1" s="1"/>
  <c r="V355" i="1" s="1"/>
  <c r="W355" i="1" s="1"/>
  <c r="M355" i="1"/>
  <c r="M355" i="1" a="1"/>
  <c r="L353" i="1"/>
  <c r="L353" i="1" a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L352" i="1"/>
  <c r="L352" i="1" a="1"/>
  <c r="P351" i="1"/>
  <c r="Q351" i="1" s="1"/>
  <c r="R351" i="1" s="1"/>
  <c r="S351" i="1" s="1"/>
  <c r="T351" i="1" s="1"/>
  <c r="U351" i="1" s="1"/>
  <c r="V351" i="1" s="1"/>
  <c r="W351" i="1" s="1"/>
  <c r="M351" i="1" a="1"/>
  <c r="M351" i="1" s="1"/>
  <c r="N351" i="1" s="1"/>
  <c r="O351" i="1" s="1"/>
  <c r="W350" i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P349" i="1"/>
  <c r="Q349" i="1" s="1"/>
  <c r="R349" i="1" s="1"/>
  <c r="S349" i="1" s="1"/>
  <c r="T349" i="1" s="1"/>
  <c r="U349" i="1" s="1"/>
  <c r="V349" i="1" s="1"/>
  <c r="W349" i="1" s="1"/>
  <c r="O349" i="1"/>
  <c r="N349" i="1"/>
  <c r="M349" i="1"/>
  <c r="M349" i="1" a="1"/>
  <c r="M348" i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O346" i="1"/>
  <c r="P346" i="1" s="1"/>
  <c r="Q346" i="1" s="1"/>
  <c r="R346" i="1" s="1"/>
  <c r="S346" i="1" s="1"/>
  <c r="T346" i="1" s="1"/>
  <c r="U346" i="1" s="1"/>
  <c r="V346" i="1" s="1"/>
  <c r="W346" i="1" s="1"/>
  <c r="N346" i="1"/>
  <c r="M346" i="1"/>
  <c r="M346" i="1" a="1"/>
  <c r="T345" i="1"/>
  <c r="U345" i="1" s="1"/>
  <c r="V345" i="1" s="1"/>
  <c r="W345" i="1" s="1"/>
  <c r="M345" i="1"/>
  <c r="N345" i="1" s="1"/>
  <c r="O345" i="1" s="1"/>
  <c r="P345" i="1" s="1"/>
  <c r="Q345" i="1" s="1"/>
  <c r="R345" i="1" s="1"/>
  <c r="S345" i="1" s="1"/>
  <c r="M345" i="1" a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M343" i="1" s="1"/>
  <c r="L343" i="1" a="1"/>
  <c r="L343" i="1" s="1"/>
  <c r="T342" i="1"/>
  <c r="U342" i="1" s="1"/>
  <c r="V342" i="1" s="1"/>
  <c r="W342" i="1" s="1"/>
  <c r="O342" i="1"/>
  <c r="P342" i="1" s="1"/>
  <c r="Q342" i="1" s="1"/>
  <c r="R342" i="1" s="1"/>
  <c r="S342" i="1" s="1"/>
  <c r="M342" i="1" a="1"/>
  <c r="M342" i="1" s="1"/>
  <c r="N342" i="1" s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Q340" i="1"/>
  <c r="R340" i="1" s="1"/>
  <c r="S340" i="1" s="1"/>
  <c r="T340" i="1" s="1"/>
  <c r="U340" i="1" s="1"/>
  <c r="V340" i="1" s="1"/>
  <c r="W340" i="1" s="1"/>
  <c r="P340" i="1"/>
  <c r="M340" i="1" a="1"/>
  <c r="M340" i="1" s="1"/>
  <c r="N340" i="1" s="1"/>
  <c r="O340" i="1" s="1"/>
  <c r="M339" i="1" a="1"/>
  <c r="M339" i="1" s="1"/>
  <c r="S338" i="1"/>
  <c r="T338" i="1" s="1"/>
  <c r="U338" i="1" s="1"/>
  <c r="V338" i="1" s="1"/>
  <c r="W338" i="1" s="1"/>
  <c r="M338" i="1"/>
  <c r="N338" i="1" s="1"/>
  <c r="O338" i="1" s="1"/>
  <c r="P338" i="1" s="1"/>
  <c r="Q338" i="1" s="1"/>
  <c r="R338" i="1" s="1"/>
  <c r="M338" i="1" a="1"/>
  <c r="P337" i="1"/>
  <c r="Q337" i="1" s="1"/>
  <c r="R337" i="1" s="1"/>
  <c r="S337" i="1" s="1"/>
  <c r="T337" i="1" s="1"/>
  <c r="U337" i="1" s="1"/>
  <c r="V337" i="1" s="1"/>
  <c r="W337" i="1" s="1"/>
  <c r="M337" i="1" a="1"/>
  <c r="M337" i="1" s="1"/>
  <c r="N337" i="1" s="1"/>
  <c r="O337" i="1" s="1"/>
  <c r="N336" i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M336" i="1" s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 a="1"/>
  <c r="L334" i="1" s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M333" i="1"/>
  <c r="M333" i="1" a="1"/>
  <c r="U332" i="1"/>
  <c r="V332" i="1" s="1"/>
  <c r="W332" i="1" s="1"/>
  <c r="O332" i="1"/>
  <c r="P332" i="1" s="1"/>
  <c r="Q332" i="1" s="1"/>
  <c r="R332" i="1" s="1"/>
  <c r="S332" i="1" s="1"/>
  <c r="T332" i="1" s="1"/>
  <c r="N332" i="1"/>
  <c r="M332" i="1"/>
  <c r="M332" i="1" a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/>
  <c r="M331" i="1" a="1"/>
  <c r="M330" i="1" a="1"/>
  <c r="M330" i="1" s="1"/>
  <c r="W329" i="1"/>
  <c r="U329" i="1"/>
  <c r="V329" i="1" s="1"/>
  <c r="Q329" i="1"/>
  <c r="R329" i="1" s="1"/>
  <c r="S329" i="1" s="1"/>
  <c r="T329" i="1" s="1"/>
  <c r="N329" i="1"/>
  <c r="O329" i="1" s="1"/>
  <c r="P329" i="1" s="1"/>
  <c r="M329" i="1"/>
  <c r="M329" i="1" a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M328" i="1"/>
  <c r="M328" i="1" a="1"/>
  <c r="M327" i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M327" i="1" a="1"/>
  <c r="O325" i="1"/>
  <c r="P325" i="1" s="1"/>
  <c r="Q325" i="1" s="1"/>
  <c r="R325" i="1" s="1"/>
  <c r="S325" i="1" s="1"/>
  <c r="T325" i="1" s="1"/>
  <c r="U325" i="1" s="1"/>
  <c r="V325" i="1" s="1"/>
  <c r="W325" i="1" s="1"/>
  <c r="N325" i="1"/>
  <c r="M325" i="1"/>
  <c r="M325" i="1" a="1"/>
  <c r="L325" i="1" a="1"/>
  <c r="L325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N322" i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M322" i="1" s="1"/>
  <c r="M321" i="1" a="1"/>
  <c r="M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R318" i="1"/>
  <c r="S318" i="1" s="1"/>
  <c r="T318" i="1" s="1"/>
  <c r="U318" i="1" s="1"/>
  <c r="V318" i="1" s="1"/>
  <c r="W318" i="1" s="1"/>
  <c r="N318" i="1"/>
  <c r="O318" i="1" s="1"/>
  <c r="P318" i="1" s="1"/>
  <c r="Q318" i="1" s="1"/>
  <c r="M318" i="1" a="1"/>
  <c r="M318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6" i="1" s="1"/>
  <c r="L316" i="1"/>
  <c r="L316" i="1" a="1"/>
  <c r="O315" i="1"/>
  <c r="P315" i="1" s="1"/>
  <c r="Q315" i="1" s="1"/>
  <c r="R315" i="1" s="1"/>
  <c r="S315" i="1" s="1"/>
  <c r="T315" i="1" s="1"/>
  <c r="U315" i="1" s="1"/>
  <c r="V315" i="1" s="1"/>
  <c r="W315" i="1" s="1"/>
  <c r="M315" i="1" a="1"/>
  <c r="M315" i="1" s="1"/>
  <c r="N315" i="1" s="1"/>
  <c r="W314" i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O313" i="1"/>
  <c r="P313" i="1" s="1"/>
  <c r="Q313" i="1" s="1"/>
  <c r="R313" i="1" s="1"/>
  <c r="S313" i="1" s="1"/>
  <c r="T313" i="1" s="1"/>
  <c r="U313" i="1" s="1"/>
  <c r="V313" i="1" s="1"/>
  <c r="W313" i="1" s="1"/>
  <c r="M313" i="1" a="1"/>
  <c r="M313" i="1" s="1"/>
  <c r="N313" i="1" s="1"/>
  <c r="M312" i="1" a="1"/>
  <c r="M312" i="1" s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W310" i="1"/>
  <c r="P310" i="1"/>
  <c r="Q310" i="1" s="1"/>
  <c r="R310" i="1" s="1"/>
  <c r="S310" i="1" s="1"/>
  <c r="T310" i="1" s="1"/>
  <c r="U310" i="1" s="1"/>
  <c r="V310" i="1" s="1"/>
  <c r="N310" i="1"/>
  <c r="O310" i="1" s="1"/>
  <c r="M310" i="1" a="1"/>
  <c r="M310" i="1" s="1"/>
  <c r="P309" i="1"/>
  <c r="Q309" i="1" s="1"/>
  <c r="R309" i="1" s="1"/>
  <c r="S309" i="1" s="1"/>
  <c r="T309" i="1" s="1"/>
  <c r="U309" i="1" s="1"/>
  <c r="V309" i="1" s="1"/>
  <c r="W309" i="1" s="1"/>
  <c r="M309" i="1" a="1"/>
  <c r="M309" i="1" s="1"/>
  <c r="N309" i="1" s="1"/>
  <c r="O309" i="1" s="1"/>
  <c r="U307" i="1"/>
  <c r="V307" i="1" s="1"/>
  <c r="W307" i="1" s="1"/>
  <c r="T307" i="1"/>
  <c r="R307" i="1"/>
  <c r="S307" i="1" s="1"/>
  <c r="Q307" i="1"/>
  <c r="N307" i="1"/>
  <c r="O307" i="1" s="1"/>
  <c r="P307" i="1" s="1"/>
  <c r="M307" i="1"/>
  <c r="M307" i="1" a="1"/>
  <c r="P306" i="1"/>
  <c r="Q306" i="1" s="1"/>
  <c r="R306" i="1" s="1"/>
  <c r="S306" i="1" s="1"/>
  <c r="T306" i="1" s="1"/>
  <c r="U306" i="1" s="1"/>
  <c r="V306" i="1" s="1"/>
  <c r="W306" i="1" s="1"/>
  <c r="N306" i="1"/>
  <c r="O306" i="1" s="1"/>
  <c r="M306" i="1" a="1"/>
  <c r="M306" i="1" s="1"/>
  <c r="L304" i="1"/>
  <c r="L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L303" i="1"/>
  <c r="L303" i="1" a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P300" i="1"/>
  <c r="Q300" i="1" s="1"/>
  <c r="R300" i="1" s="1"/>
  <c r="S300" i="1" s="1"/>
  <c r="T300" i="1" s="1"/>
  <c r="U300" i="1" s="1"/>
  <c r="V300" i="1" s="1"/>
  <c r="W300" i="1" s="1"/>
  <c r="N300" i="1"/>
  <c r="O300" i="1" s="1"/>
  <c r="M300" i="1"/>
  <c r="M300" i="1" a="1"/>
  <c r="M299" i="1" a="1"/>
  <c r="M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L294" i="1" a="1"/>
  <c r="L294" i="1" s="1"/>
  <c r="P293" i="1"/>
  <c r="Q293" i="1" s="1"/>
  <c r="R293" i="1" s="1"/>
  <c r="S293" i="1" s="1"/>
  <c r="T293" i="1" s="1"/>
  <c r="U293" i="1" s="1"/>
  <c r="V293" i="1" s="1"/>
  <c r="W293" i="1" s="1"/>
  <c r="M293" i="1" a="1"/>
  <c r="M293" i="1" s="1"/>
  <c r="N293" i="1" s="1"/>
  <c r="O293" i="1" s="1"/>
  <c r="R292" i="1"/>
  <c r="S292" i="1" s="1"/>
  <c r="T292" i="1" s="1"/>
  <c r="U292" i="1" s="1"/>
  <c r="V292" i="1" s="1"/>
  <c r="W292" i="1" s="1"/>
  <c r="M292" i="1"/>
  <c r="N292" i="1" s="1"/>
  <c r="O292" i="1" s="1"/>
  <c r="P292" i="1" s="1"/>
  <c r="Q292" i="1" s="1"/>
  <c r="M292" i="1" a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0" i="1" a="1"/>
  <c r="M290" i="1" s="1"/>
  <c r="R289" i="1"/>
  <c r="S289" i="1" s="1"/>
  <c r="T289" i="1" s="1"/>
  <c r="U289" i="1" s="1"/>
  <c r="V289" i="1" s="1"/>
  <c r="W289" i="1" s="1"/>
  <c r="N289" i="1"/>
  <c r="O289" i="1" s="1"/>
  <c r="P289" i="1" s="1"/>
  <c r="Q289" i="1" s="1"/>
  <c r="M289" i="1" a="1"/>
  <c r="M289" i="1" s="1"/>
  <c r="O288" i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N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1" i="1" a="1"/>
  <c r="M281" i="1" s="1"/>
  <c r="O280" i="1"/>
  <c r="P280" i="1" s="1"/>
  <c r="Q280" i="1" s="1"/>
  <c r="R280" i="1" s="1"/>
  <c r="S280" i="1" s="1"/>
  <c r="T280" i="1" s="1"/>
  <c r="U280" i="1" s="1"/>
  <c r="V280" i="1" s="1"/>
  <c r="W280" i="1" s="1"/>
  <c r="M280" i="1"/>
  <c r="N280" i="1" s="1"/>
  <c r="M280" i="1" a="1"/>
  <c r="P279" i="1"/>
  <c r="Q279" i="1" s="1"/>
  <c r="R279" i="1" s="1"/>
  <c r="S279" i="1" s="1"/>
  <c r="T279" i="1" s="1"/>
  <c r="U279" i="1" s="1"/>
  <c r="V279" i="1" s="1"/>
  <c r="W279" i="1" s="1"/>
  <c r="M279" i="1"/>
  <c r="N279" i="1" s="1"/>
  <c r="O279" i="1" s="1"/>
  <c r="M279" i="1" a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M278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L276" i="1" a="1"/>
  <c r="L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1" i="1" s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70" i="1" s="1"/>
  <c r="T269" i="1"/>
  <c r="U269" i="1" s="1"/>
  <c r="V269" i="1" s="1"/>
  <c r="W269" i="1" s="1"/>
  <c r="N269" i="1"/>
  <c r="O269" i="1" s="1"/>
  <c r="P269" i="1" s="1"/>
  <c r="Q269" i="1" s="1"/>
  <c r="R269" i="1" s="1"/>
  <c r="S269" i="1" s="1"/>
  <c r="M269" i="1" a="1"/>
  <c r="M269" i="1" s="1"/>
  <c r="Q267" i="1"/>
  <c r="R267" i="1" s="1"/>
  <c r="S267" i="1" s="1"/>
  <c r="T267" i="1" s="1"/>
  <c r="U267" i="1" s="1"/>
  <c r="V267" i="1" s="1"/>
  <c r="W267" i="1" s="1"/>
  <c r="P267" i="1"/>
  <c r="N267" i="1"/>
  <c r="O267" i="1" s="1"/>
  <c r="M267" i="1" a="1"/>
  <c r="M267" i="1" s="1"/>
  <c r="L267" i="1"/>
  <c r="L267" i="1" a="1"/>
  <c r="Q266" i="1"/>
  <c r="R266" i="1" s="1"/>
  <c r="S266" i="1" s="1"/>
  <c r="T266" i="1" s="1"/>
  <c r="U266" i="1" s="1"/>
  <c r="V266" i="1" s="1"/>
  <c r="W266" i="1" s="1"/>
  <c r="P266" i="1"/>
  <c r="M266" i="1"/>
  <c r="N266" i="1" s="1"/>
  <c r="O266" i="1" s="1"/>
  <c r="M266" i="1" a="1"/>
  <c r="M265" i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3" i="1"/>
  <c r="M263" i="1" a="1"/>
  <c r="M262" i="1" a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R261" i="1"/>
  <c r="S261" i="1" s="1"/>
  <c r="T261" i="1" s="1"/>
  <c r="U261" i="1" s="1"/>
  <c r="V261" i="1" s="1"/>
  <c r="W261" i="1" s="1"/>
  <c r="M261" i="1"/>
  <c r="N261" i="1" s="1"/>
  <c r="O261" i="1" s="1"/>
  <c r="P261" i="1" s="1"/>
  <c r="Q261" i="1" s="1"/>
  <c r="M261" i="1" a="1"/>
  <c r="M260" i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60" i="1" a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L258" i="1" a="1"/>
  <c r="L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N256" i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6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 a="1"/>
  <c r="M254" i="1" s="1"/>
  <c r="T253" i="1"/>
  <c r="U253" i="1" s="1"/>
  <c r="V253" i="1" s="1"/>
  <c r="W253" i="1" s="1"/>
  <c r="M253" i="1" a="1"/>
  <c r="M253" i="1" s="1"/>
  <c r="N253" i="1" s="1"/>
  <c r="O253" i="1" s="1"/>
  <c r="P253" i="1" s="1"/>
  <c r="Q253" i="1" s="1"/>
  <c r="R253" i="1" s="1"/>
  <c r="S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M249" i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L246" i="1"/>
  <c r="L246" i="1" a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L245" i="1" a="1"/>
  <c r="L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W241" i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O238" i="1"/>
  <c r="P238" i="1" s="1"/>
  <c r="Q238" i="1" s="1"/>
  <c r="R238" i="1" s="1"/>
  <c r="S238" i="1" s="1"/>
  <c r="T238" i="1" s="1"/>
  <c r="U238" i="1" s="1"/>
  <c r="V238" i="1" s="1"/>
  <c r="W238" i="1" s="1"/>
  <c r="M238" i="1"/>
  <c r="N238" i="1" s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L235" i="1" a="1"/>
  <c r="L235" i="1" s="1"/>
  <c r="T234" i="1"/>
  <c r="U234" i="1" s="1"/>
  <c r="V234" i="1" s="1"/>
  <c r="W234" i="1" s="1"/>
  <c r="N234" i="1"/>
  <c r="O234" i="1" s="1"/>
  <c r="P234" i="1" s="1"/>
  <c r="Q234" i="1" s="1"/>
  <c r="R234" i="1" s="1"/>
  <c r="S234" i="1" s="1"/>
  <c r="M234" i="1" a="1"/>
  <c r="M234" i="1" s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 a="1"/>
  <c r="L233" i="1" s="1"/>
  <c r="P232" i="1"/>
  <c r="Q232" i="1" s="1"/>
  <c r="R232" i="1" s="1"/>
  <c r="S232" i="1" s="1"/>
  <c r="T232" i="1" s="1"/>
  <c r="U232" i="1" s="1"/>
  <c r="V232" i="1" s="1"/>
  <c r="W232" i="1" s="1"/>
  <c r="N232" i="1"/>
  <c r="O232" i="1" s="1"/>
  <c r="M232" i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U230" i="1"/>
  <c r="V230" i="1" s="1"/>
  <c r="W230" i="1" s="1"/>
  <c r="M230" i="1" a="1"/>
  <c r="M230" i="1" s="1"/>
  <c r="N230" i="1" s="1"/>
  <c r="O230" i="1" s="1"/>
  <c r="P230" i="1" s="1"/>
  <c r="Q230" i="1" s="1"/>
  <c r="R230" i="1" s="1"/>
  <c r="S230" i="1" s="1"/>
  <c r="T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M227" i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L223" i="1" a="1"/>
  <c r="L223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0" i="1" a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Q216" i="1"/>
  <c r="R216" i="1" s="1"/>
  <c r="S216" i="1" s="1"/>
  <c r="T216" i="1" s="1"/>
  <c r="U216" i="1" s="1"/>
  <c r="V216" i="1" s="1"/>
  <c r="W216" i="1" s="1"/>
  <c r="P216" i="1"/>
  <c r="N216" i="1"/>
  <c r="O216" i="1" s="1"/>
  <c r="M216" i="1"/>
  <c r="M216" i="1" a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P213" i="1"/>
  <c r="Q213" i="1" s="1"/>
  <c r="R213" i="1" s="1"/>
  <c r="S213" i="1" s="1"/>
  <c r="T213" i="1" s="1"/>
  <c r="U213" i="1" s="1"/>
  <c r="V213" i="1" s="1"/>
  <c r="W213" i="1" s="1"/>
  <c r="O213" i="1"/>
  <c r="N213" i="1"/>
  <c r="M213" i="1" a="1"/>
  <c r="M213" i="1" s="1"/>
  <c r="L213" i="1" a="1"/>
  <c r="L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09" i="1" a="1"/>
  <c r="M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7" i="1" a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N206" i="1"/>
  <c r="O206" i="1" s="1"/>
  <c r="P206" i="1" s="1"/>
  <c r="Q206" i="1" s="1"/>
  <c r="R206" i="1" s="1"/>
  <c r="S206" i="1" s="1"/>
  <c r="T206" i="1" s="1"/>
  <c r="U206" i="1" s="1"/>
  <c r="V206" i="1" s="1"/>
  <c r="W206" i="1" s="1"/>
  <c r="M206" i="1"/>
  <c r="M206" i="1" a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M204" i="1" s="1"/>
  <c r="L204" i="1"/>
  <c r="L204" i="1" a="1"/>
  <c r="P203" i="1"/>
  <c r="Q203" i="1" s="1"/>
  <c r="R203" i="1" s="1"/>
  <c r="S203" i="1" s="1"/>
  <c r="T203" i="1" s="1"/>
  <c r="U203" i="1" s="1"/>
  <c r="V203" i="1" s="1"/>
  <c r="W203" i="1" s="1"/>
  <c r="O203" i="1"/>
  <c r="N203" i="1"/>
  <c r="M203" i="1"/>
  <c r="M203" i="1" a="1"/>
  <c r="S202" i="1"/>
  <c r="T202" i="1" s="1"/>
  <c r="U202" i="1" s="1"/>
  <c r="V202" i="1" s="1"/>
  <c r="W202" i="1" s="1"/>
  <c r="M202" i="1"/>
  <c r="N202" i="1" s="1"/>
  <c r="O202" i="1" s="1"/>
  <c r="P202" i="1" s="1"/>
  <c r="Q202" i="1" s="1"/>
  <c r="R202" i="1" s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M193" i="1"/>
  <c r="M193" i="1" a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1" i="1"/>
  <c r="M191" i="1" a="1"/>
  <c r="O190" i="1"/>
  <c r="P190" i="1" s="1"/>
  <c r="Q190" i="1" s="1"/>
  <c r="R190" i="1" s="1"/>
  <c r="S190" i="1" s="1"/>
  <c r="T190" i="1" s="1"/>
  <c r="U190" i="1" s="1"/>
  <c r="V190" i="1" s="1"/>
  <c r="W190" i="1" s="1"/>
  <c r="N190" i="1"/>
  <c r="M190" i="1"/>
  <c r="M190" i="1" a="1"/>
  <c r="R189" i="1"/>
  <c r="S189" i="1" s="1"/>
  <c r="T189" i="1" s="1"/>
  <c r="U189" i="1" s="1"/>
  <c r="V189" i="1" s="1"/>
  <c r="W189" i="1" s="1"/>
  <c r="O189" i="1"/>
  <c r="P189" i="1" s="1"/>
  <c r="Q189" i="1" s="1"/>
  <c r="N189" i="1"/>
  <c r="M189" i="1"/>
  <c r="M189" i="1" a="1"/>
  <c r="N188" i="1"/>
  <c r="O188" i="1" s="1"/>
  <c r="P188" i="1" s="1"/>
  <c r="Q188" i="1" s="1"/>
  <c r="R188" i="1" s="1"/>
  <c r="S188" i="1" s="1"/>
  <c r="T188" i="1" s="1"/>
  <c r="U188" i="1" s="1"/>
  <c r="V188" i="1" s="1"/>
  <c r="W188" i="1" s="1"/>
  <c r="M188" i="1"/>
  <c r="M188" i="1" a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L186" i="1" a="1"/>
  <c r="L186" i="1" s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5" i="1" s="1"/>
  <c r="O184" i="1"/>
  <c r="P184" i="1" s="1"/>
  <c r="Q184" i="1" s="1"/>
  <c r="R184" i="1" s="1"/>
  <c r="S184" i="1" s="1"/>
  <c r="T184" i="1" s="1"/>
  <c r="U184" i="1" s="1"/>
  <c r="V184" i="1" s="1"/>
  <c r="W184" i="1" s="1"/>
  <c r="N184" i="1"/>
  <c r="M184" i="1" a="1"/>
  <c r="M184" i="1" s="1"/>
  <c r="O183" i="1"/>
  <c r="P183" i="1" s="1"/>
  <c r="Q183" i="1" s="1"/>
  <c r="R183" i="1" s="1"/>
  <c r="S183" i="1" s="1"/>
  <c r="T183" i="1" s="1"/>
  <c r="U183" i="1" s="1"/>
  <c r="V183" i="1" s="1"/>
  <c r="W183" i="1" s="1"/>
  <c r="M183" i="1" a="1"/>
  <c r="M183" i="1" s="1"/>
  <c r="N183" i="1" s="1"/>
  <c r="M182" i="1" a="1"/>
  <c r="M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P180" i="1"/>
  <c r="Q180" i="1" s="1"/>
  <c r="R180" i="1" s="1"/>
  <c r="S180" i="1" s="1"/>
  <c r="T180" i="1" s="1"/>
  <c r="U180" i="1" s="1"/>
  <c r="V180" i="1" s="1"/>
  <c r="W180" i="1" s="1"/>
  <c r="N180" i="1"/>
  <c r="O180" i="1" s="1"/>
  <c r="M180" i="1" a="1"/>
  <c r="M180" i="1" s="1"/>
  <c r="T179" i="1"/>
  <c r="U179" i="1" s="1"/>
  <c r="V179" i="1" s="1"/>
  <c r="W179" i="1" s="1"/>
  <c r="M179" i="1" a="1"/>
  <c r="M179" i="1" s="1"/>
  <c r="N179" i="1" s="1"/>
  <c r="O179" i="1" s="1"/>
  <c r="P179" i="1" s="1"/>
  <c r="Q179" i="1" s="1"/>
  <c r="R179" i="1" s="1"/>
  <c r="S179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L177" i="1" a="1"/>
  <c r="L177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V174" i="1"/>
  <c r="W174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M173" i="1"/>
  <c r="M173" i="1" a="1"/>
  <c r="U172" i="1"/>
  <c r="V172" i="1" s="1"/>
  <c r="W172" i="1" s="1"/>
  <c r="M172" i="1" a="1"/>
  <c r="M172" i="1" s="1"/>
  <c r="N172" i="1" s="1"/>
  <c r="O172" i="1" s="1"/>
  <c r="P172" i="1" s="1"/>
  <c r="Q172" i="1" s="1"/>
  <c r="R172" i="1" s="1"/>
  <c r="S172" i="1" s="1"/>
  <c r="T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L168" i="1" a="1"/>
  <c r="L168" i="1" s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M166" i="1"/>
  <c r="M166" i="1" a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4" i="1"/>
  <c r="M164" i="1" a="1"/>
  <c r="M163" i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5" i="1" a="1"/>
  <c r="L155" i="1" s="1"/>
  <c r="V154" i="1"/>
  <c r="W154" i="1" s="1"/>
  <c r="N154" i="1"/>
  <c r="O154" i="1" s="1"/>
  <c r="P154" i="1" s="1"/>
  <c r="Q154" i="1" s="1"/>
  <c r="R154" i="1" s="1"/>
  <c r="S154" i="1" s="1"/>
  <c r="T154" i="1" s="1"/>
  <c r="U154" i="1" s="1"/>
  <c r="M154" i="1" a="1"/>
  <c r="M154" i="1" s="1"/>
  <c r="L154" i="1" a="1"/>
  <c r="L154" i="1" s="1"/>
  <c r="M153" i="1" a="1"/>
  <c r="M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L145" i="1" a="1"/>
  <c r="L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L144" i="1" a="1"/>
  <c r="L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L143" i="1" a="1"/>
  <c r="L143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L142" i="1" a="1"/>
  <c r="L142" i="1" s="1"/>
  <c r="S141" i="1"/>
  <c r="T141" i="1" s="1"/>
  <c r="U141" i="1" s="1"/>
  <c r="V141" i="1" s="1"/>
  <c r="W141" i="1" s="1"/>
  <c r="M141" i="1"/>
  <c r="N141" i="1" s="1"/>
  <c r="O141" i="1" s="1"/>
  <c r="P141" i="1" s="1"/>
  <c r="Q141" i="1" s="1"/>
  <c r="R141" i="1" s="1"/>
  <c r="M141" i="1" a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8" i="1" a="1"/>
  <c r="M138" i="1" s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7" i="1" a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L133" i="1" a="1"/>
  <c r="L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L132" i="1" a="1"/>
  <c r="L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O127" i="1"/>
  <c r="P127" i="1" s="1"/>
  <c r="Q127" i="1" s="1"/>
  <c r="R127" i="1" s="1"/>
  <c r="S127" i="1" s="1"/>
  <c r="T127" i="1" s="1"/>
  <c r="U127" i="1" s="1"/>
  <c r="V127" i="1" s="1"/>
  <c r="W127" i="1" s="1"/>
  <c r="N127" i="1"/>
  <c r="M127" i="1" a="1"/>
  <c r="M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M125" i="1" s="1"/>
  <c r="Q123" i="1"/>
  <c r="R123" i="1" s="1"/>
  <c r="S123" i="1" s="1"/>
  <c r="T123" i="1" s="1"/>
  <c r="U123" i="1" s="1"/>
  <c r="V123" i="1" s="1"/>
  <c r="W123" i="1" s="1"/>
  <c r="N123" i="1"/>
  <c r="O123" i="1" s="1"/>
  <c r="P123" i="1" s="1"/>
  <c r="M123" i="1" a="1"/>
  <c r="M123" i="1" s="1"/>
  <c r="L123" i="1" a="1"/>
  <c r="L123" i="1" s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L122" i="1" a="1"/>
  <c r="L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/>
  <c r="M118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L113" i="1" a="1"/>
  <c r="L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/>
  <c r="M110" i="1" a="1"/>
  <c r="M109" i="1" a="1"/>
  <c r="M109" i="1" s="1"/>
  <c r="M108" i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8" i="1" a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/>
  <c r="M106" i="1" a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M104" i="1" a="1"/>
  <c r="M104" i="1" s="1"/>
  <c r="L104" i="1" a="1"/>
  <c r="L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M103" i="1" s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2" i="1" s="1"/>
  <c r="O101" i="1"/>
  <c r="P101" i="1" s="1"/>
  <c r="Q101" i="1" s="1"/>
  <c r="R101" i="1" s="1"/>
  <c r="S101" i="1" s="1"/>
  <c r="T101" i="1" s="1"/>
  <c r="U101" i="1" s="1"/>
  <c r="V101" i="1" s="1"/>
  <c r="W101" i="1" s="1"/>
  <c r="N101" i="1"/>
  <c r="M101" i="1" a="1"/>
  <c r="M101" i="1" s="1"/>
  <c r="M100" i="1" a="1"/>
  <c r="M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O98" i="1"/>
  <c r="P98" i="1" s="1"/>
  <c r="Q98" i="1" s="1"/>
  <c r="R98" i="1" s="1"/>
  <c r="S98" i="1" s="1"/>
  <c r="T98" i="1" s="1"/>
  <c r="U98" i="1" s="1"/>
  <c r="V98" i="1" s="1"/>
  <c r="W98" i="1" s="1"/>
  <c r="M98" i="1" a="1"/>
  <c r="M98" i="1" s="1"/>
  <c r="N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O95" i="1"/>
  <c r="P95" i="1" s="1"/>
  <c r="Q95" i="1" s="1"/>
  <c r="R95" i="1" s="1"/>
  <c r="S95" i="1" s="1"/>
  <c r="T95" i="1" s="1"/>
  <c r="U95" i="1" s="1"/>
  <c r="V95" i="1" s="1"/>
  <c r="W95" i="1" s="1"/>
  <c r="M95" i="1" a="1"/>
  <c r="M95" i="1" s="1"/>
  <c r="N95" i="1" s="1"/>
  <c r="L95" i="1" a="1"/>
  <c r="L95" i="1" s="1"/>
  <c r="N94" i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4" i="1" s="1"/>
  <c r="Q93" i="1"/>
  <c r="R93" i="1" s="1"/>
  <c r="S93" i="1" s="1"/>
  <c r="T93" i="1" s="1"/>
  <c r="U93" i="1" s="1"/>
  <c r="V93" i="1" s="1"/>
  <c r="W93" i="1" s="1"/>
  <c r="N93" i="1"/>
  <c r="O93" i="1" s="1"/>
  <c r="P93" i="1" s="1"/>
  <c r="M93" i="1" a="1"/>
  <c r="M93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M92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P89" i="1"/>
  <c r="Q89" i="1" s="1"/>
  <c r="R89" i="1" s="1"/>
  <c r="S89" i="1" s="1"/>
  <c r="T89" i="1" s="1"/>
  <c r="U89" i="1" s="1"/>
  <c r="V89" i="1" s="1"/>
  <c r="W89" i="1" s="1"/>
  <c r="N89" i="1"/>
  <c r="O89" i="1" s="1"/>
  <c r="M89" i="1" a="1"/>
  <c r="M89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L86" i="1"/>
  <c r="L86" i="1" a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/>
  <c r="M85" i="1" a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2" i="1" a="1"/>
  <c r="M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7" i="1" a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L77" i="1"/>
  <c r="L77" i="1" a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3" i="1" a="1"/>
  <c r="M73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 a="1"/>
  <c r="L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6" i="1" s="1"/>
  <c r="N65" i="1"/>
  <c r="O65" i="1" s="1"/>
  <c r="P65" i="1" s="1"/>
  <c r="Q65" i="1" s="1"/>
  <c r="R65" i="1" s="1"/>
  <c r="S65" i="1" s="1"/>
  <c r="T65" i="1" s="1"/>
  <c r="U65" i="1" s="1"/>
  <c r="V65" i="1" s="1"/>
  <c r="W65" i="1" s="1"/>
  <c r="M65" i="1"/>
  <c r="M65" i="1" a="1"/>
  <c r="M64" i="1" a="1"/>
  <c r="M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N58" i="1"/>
  <c r="O58" i="1" s="1"/>
  <c r="P58" i="1" s="1"/>
  <c r="Q58" i="1" s="1"/>
  <c r="R58" i="1" s="1"/>
  <c r="S58" i="1" s="1"/>
  <c r="T58" i="1" s="1"/>
  <c r="U58" i="1" s="1"/>
  <c r="V58" i="1" s="1"/>
  <c r="W58" i="1" s="1"/>
  <c r="M58" i="1"/>
  <c r="M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O54" i="1"/>
  <c r="P54" i="1" s="1"/>
  <c r="Q54" i="1" s="1"/>
  <c r="R54" i="1" s="1"/>
  <c r="S54" i="1" s="1"/>
  <c r="T54" i="1" s="1"/>
  <c r="U54" i="1" s="1"/>
  <c r="V54" i="1" s="1"/>
  <c r="W54" i="1" s="1"/>
  <c r="N54" i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L50" i="1" a="1"/>
  <c r="L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 a="1"/>
  <c r="M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O43" i="1"/>
  <c r="P43" i="1" s="1"/>
  <c r="Q43" i="1" s="1"/>
  <c r="R43" i="1" s="1"/>
  <c r="S43" i="1" s="1"/>
  <c r="T43" i="1" s="1"/>
  <c r="U43" i="1" s="1"/>
  <c r="V43" i="1" s="1"/>
  <c r="W43" i="1" s="1"/>
  <c r="N43" i="1"/>
  <c r="M43" i="1" a="1"/>
  <c r="M43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L37" i="1" a="1"/>
  <c r="L37" i="1" s="1"/>
  <c r="W36" i="1" a="1"/>
  <c r="W36" i="1" s="1"/>
  <c r="V36" i="1"/>
  <c r="V36" i="1" a="1"/>
  <c r="U36" i="1" a="1"/>
  <c r="U36" i="1" s="1"/>
  <c r="T36" i="1"/>
  <c r="T36" i="1" a="1"/>
  <c r="S36" i="1" a="1"/>
  <c r="S36" i="1" s="1"/>
  <c r="R36" i="1" a="1"/>
  <c r="R36" i="1" s="1"/>
  <c r="Q36" i="1" a="1"/>
  <c r="Q36" i="1" s="1"/>
  <c r="P36" i="1" a="1"/>
  <c r="P36" i="1" s="1"/>
  <c r="O36" i="1" a="1"/>
  <c r="O36" i="1" s="1"/>
  <c r="N36" i="1" a="1"/>
  <c r="N36" i="1" s="1"/>
  <c r="M36" i="1" a="1"/>
  <c r="M36" i="1" s="1"/>
  <c r="L36" i="1"/>
  <c r="L36" i="1" a="1"/>
  <c r="W35" i="1" a="1"/>
  <c r="W35" i="1" s="1"/>
  <c r="V35" i="1" a="1"/>
  <c r="V35" i="1" s="1"/>
  <c r="U35" i="1" a="1"/>
  <c r="U35" i="1" s="1"/>
  <c r="T35" i="1" a="1"/>
  <c r="T35" i="1" s="1"/>
  <c r="S35" i="1" a="1"/>
  <c r="S35" i="1" s="1"/>
  <c r="R35" i="1" a="1"/>
  <c r="R35" i="1" s="1"/>
  <c r="Q35" i="1" a="1"/>
  <c r="Q35" i="1" s="1"/>
  <c r="P35" i="1"/>
  <c r="P35" i="1" a="1"/>
  <c r="O35" i="1" a="1"/>
  <c r="O35" i="1" s="1"/>
  <c r="N35" i="1" a="1"/>
  <c r="N35" i="1" s="1"/>
  <c r="M35" i="1" a="1"/>
  <c r="M35" i="1" s="1"/>
  <c r="L35" i="1" a="1"/>
  <c r="L35" i="1" s="1"/>
  <c r="L33" i="1" a="1"/>
  <c r="L33" i="1" s="1"/>
  <c r="W32" i="1" a="1"/>
  <c r="W32" i="1" s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/>
  <c r="M32" i="1" a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/>
  <c r="Q31" i="1" a="1"/>
  <c r="P31" i="1" a="1"/>
  <c r="P31" i="1" s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/>
  <c r="M30" i="1" a="1"/>
  <c r="L30" i="1" a="1"/>
  <c r="L30" i="1" s="1"/>
  <c r="L28" i="1" a="1"/>
  <c r="L28" i="1" s="1"/>
  <c r="W27" i="1" a="1"/>
  <c r="W27" i="1" s="1"/>
  <c r="V27" i="1" a="1"/>
  <c r="V27" i="1" s="1"/>
  <c r="U27" i="1" a="1"/>
  <c r="U27" i="1" s="1"/>
  <c r="T27" i="1" a="1"/>
  <c r="T27" i="1" s="1"/>
  <c r="S27" i="1" a="1"/>
  <c r="S27" i="1" s="1"/>
  <c r="R27" i="1"/>
  <c r="R27" i="1" a="1"/>
  <c r="Q27" i="1" a="1"/>
  <c r="Q27" i="1" s="1"/>
  <c r="P27" i="1" a="1"/>
  <c r="P27" i="1" s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/>
  <c r="V26" i="1" a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O26" i="1" a="1"/>
  <c r="O26" i="1" s="1"/>
  <c r="N26" i="1"/>
  <c r="N26" i="1" a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 a="1"/>
  <c r="V12" i="1" s="1"/>
  <c r="U12" i="1"/>
  <c r="U12" i="1" a="1"/>
  <c r="T12" i="1" a="1"/>
  <c r="T12" i="1" s="1"/>
  <c r="S12" i="1"/>
  <c r="S12" i="1" a="1"/>
  <c r="R12" i="1"/>
  <c r="R12" i="1" a="1"/>
  <c r="Q12" i="1" a="1"/>
  <c r="Q12" i="1" s="1"/>
  <c r="P12" i="1" a="1"/>
  <c r="P12" i="1" s="1"/>
  <c r="O12" i="1"/>
  <c r="O12" i="1" a="1"/>
  <c r="N12" i="1" a="1"/>
  <c r="N12" i="1" s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 a="1"/>
  <c r="W3" i="1" s="1"/>
  <c r="V3" i="1"/>
  <c r="V3" i="1" a="1"/>
  <c r="U3" i="1"/>
  <c r="U3" i="1" a="1"/>
  <c r="T3" i="1" a="1"/>
  <c r="T3" i="1" s="1"/>
  <c r="S3" i="1" a="1"/>
  <c r="S3" i="1" s="1"/>
  <c r="R3" i="1"/>
  <c r="R3" i="1" a="1"/>
  <c r="Q3" i="1" a="1"/>
  <c r="Q3" i="1" s="1"/>
  <c r="P3" i="1"/>
  <c r="P3" i="1" a="1"/>
  <c r="O3" i="1"/>
  <c r="O3" i="1" a="1"/>
  <c r="N3" i="1" a="1"/>
  <c r="N3" i="1" s="1"/>
  <c r="M3" i="1" a="1"/>
  <c r="M3" i="1" s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<sst xmlns="http://schemas.openxmlformats.org/spreadsheetml/2006/main" count="4119" uniqueCount="122">
  <si>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</si>
  <si>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</si>
  <si>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</si>
  <si>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</si>
  <si>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</si>
  <si>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</si>
  <si>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</si>
  <si>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</si>
  <si>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</si>
  <si>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</si>
  <si>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</si>
  <si>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</si>
  <si>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</si>
  <si>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</si>
  <si>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</si>
  <si>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</si>
  <si>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Transportation Freight</t>
  </si>
  <si>
    <t>Service requested</t>
  </si>
  <si>
    <t>CIMS.CAN.BC.Transportation Freight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</si>
  <si>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</si>
  <si>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</si>
  <si>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</si>
  <si>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</si>
  <si>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</si>
  <si>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</si>
  <si>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</si>
  <si>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</si>
  <si>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</si>
  <si>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</si>
  <si>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</si>
  <si>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</si>
  <si>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</si>
  <si>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</si>
  <si>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CIMS.CAN.BC.Electricity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</si>
  <si>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</si>
  <si>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</si>
  <si>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</si>
  <si>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</si>
  <si>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</si>
  <si>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</si>
  <si>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</si>
  <si>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</si>
  <si>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</si>
  <si>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</si>
  <si>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</si>
  <si>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</si>
  <si>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</si>
  <si>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CIMS.CAN.BC.Transportation Freight.Freight</t>
  </si>
  <si>
    <t>annual_tech</t>
  </si>
  <si>
    <t>CIMS.CAN.BC.Transportation Freight.Off Road</t>
  </si>
  <si>
    <t>Freight</t>
  </si>
  <si>
    <t>Fixed Ratio</t>
  </si>
  <si>
    <t>CIMS.CAN.BC.Transportation Freight.Freight.Land</t>
  </si>
  <si>
    <t>CIMS.CAN.BC.Transportation Freight.Freight.Marine</t>
  </si>
  <si>
    <t>CIMS.CAN.BC.Transportation Freight.Freight.Air</t>
  </si>
  <si>
    <t>Land</t>
  </si>
  <si>
    <t>CIMS.CAN.BC.Transportation Freight.Freight.Land.Light Medium</t>
  </si>
  <si>
    <t>CIMS.CAN.BC.Transportation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</si>
  <si>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</si>
  <si>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</si>
  <si>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</si>
  <si>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</si>
  <si>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</si>
  <si>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</si>
  <si>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</si>
  <si>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</si>
  <si>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</si>
  <si>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</si>
  <si>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</si>
  <si>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</si>
  <si>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</si>
  <si>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</si>
  <si>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</si>
  <si>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</si>
  <si>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</si>
  <si>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</si>
  <si>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</si>
  <si>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</si>
  <si>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CIMS.CAN.BC.Fuel Blends.Diesel_Transportation</t>
  </si>
  <si>
    <t>Diesel Standard</t>
  </si>
  <si>
    <t>Diesel Efficient</t>
  </si>
  <si>
    <t>Gasoline Existing</t>
  </si>
  <si>
    <t>CIMS.CAN.BC.Fuel Blends.Gasoline_Transportation</t>
  </si>
  <si>
    <t>Gasoline Standard</t>
  </si>
  <si>
    <t>Gasoline Efficient</t>
  </si>
  <si>
    <t>Propane</t>
  </si>
  <si>
    <t>Biodiesel</t>
  </si>
  <si>
    <t>Hydrogen</t>
  </si>
  <si>
    <t>CIMS.CAN.BC.Transportation Freight.FCEV Infrastructure</t>
  </si>
  <si>
    <t>Electric</t>
  </si>
  <si>
    <t>CIMS.CAN.BC.Transportation Freight.EV Infrastructure</t>
  </si>
  <si>
    <t>Plug-in Hybrid</t>
  </si>
  <si>
    <t>Heavy</t>
  </si>
  <si>
    <t>Trucks</t>
  </si>
  <si>
    <t>CIMS.CAN.BC.Transportation Freight.Freight.Land.Heavy.Trucks</t>
  </si>
  <si>
    <t>Rail</t>
  </si>
  <si>
    <t>CIMS.CAN.BC.Transportation Freight.Freight.Land.Heavy.Rail</t>
  </si>
  <si>
    <t>Natural Gas</t>
  </si>
  <si>
    <t>Catenary</t>
  </si>
  <si>
    <t>CIMS.CAN.BC.Transportation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</si>
  <si>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</si>
  <si>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</si>
  <si>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</si>
  <si>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</si>
  <si>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</si>
  <si>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</si>
  <si>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</si>
  <si>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</si>
  <si>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</si>
  <si>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</si>
  <si>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</si>
  <si>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</si>
  <si>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CIMS.CAN.BC.Transportation Freight.EV Infrastructure.Depot Stations</t>
  </si>
  <si>
    <t>CIMS.CAN.BC.Transportation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</si>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</sst>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0DC3-36C5-4DA5-875D-BB5DB08FF19B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115706152.47592808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83620223.336505547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79552486.999277785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97989329.516922593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119394411.10765079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119930140.18191646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124865172.56325768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130137020.25887746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135768107.45367065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141782381.95556274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148205419.13518843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1.0604187549332094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1.0555190738604325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1.0939573787387173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1.1153323359570948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1.0762945682949328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1.0518744482605902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1.0272916490220956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1.0236160634601819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1.0287955122019952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1.0342682876996498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1.0375900329400236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1.55</v>
      </c>
      <c r="N12" cm="1">
        <f t="array" ref="N12">INDEX([3]!elec_price_mult,_xlfn.XMATCH($C12,[3]!region_CIMS),_xlfn.XMATCH(INDEX([3]!sector_CER_elec,MATCH($D12,[3]!sector_CIMS,0)),[3]!elec_price_mult_index))</f>
        <v>1.55</v>
      </c>
      <c r="O12" cm="1">
        <f t="array" ref="O12">INDEX([3]!elec_price_mult,_xlfn.XMATCH($C12,[3]!region_CIMS),_xlfn.XMATCH(INDEX([3]!sector_CER_elec,MATCH($D12,[3]!sector_CIMS,0)),[3]!elec_price_mult_index))</f>
        <v>1.55</v>
      </c>
      <c r="P12" cm="1">
        <f t="array" ref="P12">INDEX([3]!elec_price_mult,_xlfn.XMATCH($C12,[3]!region_CIMS),_xlfn.XMATCH(INDEX([3]!sector_CER_elec,MATCH($D12,[3]!sector_CIMS,0)),[3]!elec_price_mult_index))</f>
        <v>1.55</v>
      </c>
      <c r="Q12" cm="1">
        <f t="array" ref="Q12">INDEX([3]!elec_price_mult,_xlfn.XMATCH($C12,[3]!region_CIMS),_xlfn.XMATCH(INDEX([3]!sector_CER_elec,MATCH($D12,[3]!sector_CIMS,0)),[3]!elec_price_mult_index))</f>
        <v>1.55</v>
      </c>
      <c r="R12" cm="1">
        <f t="array" ref="R12">INDEX([3]!elec_price_mult,_xlfn.XMATCH($C12,[3]!region_CIMS),_xlfn.XMATCH(INDEX([3]!sector_CER_elec,MATCH($D12,[3]!sector_CIMS,0)),[3]!elec_price_mult_index))</f>
        <v>1.55</v>
      </c>
      <c r="S12" cm="1">
        <f t="array" ref="S12">INDEX([3]!elec_price_mult,_xlfn.XMATCH($C12,[3]!region_CIMS),_xlfn.XMATCH(INDEX([3]!sector_CER_elec,MATCH($D12,[3]!sector_CIMS,0)),[3]!elec_price_mult_index))</f>
        <v>1.55</v>
      </c>
      <c r="T12" cm="1">
        <f t="array" ref="T12">INDEX([3]!elec_price_mult,_xlfn.XMATCH($C12,[3]!region_CIMS),_xlfn.XMATCH(INDEX([3]!sector_CER_elec,MATCH($D12,[3]!sector_CIMS,0)),[3]!elec_price_mult_index))</f>
        <v>1.55</v>
      </c>
      <c r="U12" cm="1">
        <f t="array" ref="U12">INDEX([3]!elec_price_mult,_xlfn.XMATCH($C12,[3]!region_CIMS),_xlfn.XMATCH(INDEX([3]!sector_CER_elec,MATCH($D12,[3]!sector_CIMS,0)),[3]!elec_price_mult_index))</f>
        <v>1.55</v>
      </c>
      <c r="V12" cm="1">
        <f t="array" ref="V12">INDEX([3]!elec_price_mult,_xlfn.XMATCH($C12,[3]!region_CIMS),_xlfn.XMATCH(INDEX([3]!sector_CER_elec,MATCH($D12,[3]!sector_CIMS,0)),[3]!elec_price_mult_index))</f>
        <v>1.55</v>
      </c>
      <c r="W12" cm="1">
        <f t="array" ref="W12">INDEX([3]!elec_price_mult,_xlfn.XMATCH($C12,[3]!region_CIMS),_xlfn.XMATCH(INDEX([3]!sector_CER_elec,MATCH($D12,[3]!sector_CIMS,0)),[3]!elec_price_mult_index))</f>
        <v>1.55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0.35518452032235703</v>
      </c>
      <c r="N14">
        <f>IFERROR(INDEX([3]!FuelMult_JCIMS,MATCH($C14&amp;$D14&amp;$J14,[3]!FuelMult_JCIMS_Index,0),MATCH(N$2,$M$2:$W$2,0)),1)</f>
        <v>0.43377105511052705</v>
      </c>
      <c r="O14">
        <f>IFERROR(INDEX([3]!FuelMult_JCIMS,MATCH($C14&amp;$D14&amp;$J14,[3]!FuelMult_JCIMS_Index,0),MATCH(O$2,$M$2:$W$2,0)),1)</f>
        <v>0.56347429897489532</v>
      </c>
      <c r="P14">
        <f>IFERROR(INDEX([3]!FuelMult_JCIMS,MATCH($C14&amp;$D14&amp;$J14,[3]!FuelMult_JCIMS_Index,0),MATCH(P$2,$M$2:$W$2,0)),1)</f>
        <v>0.62551292724763308</v>
      </c>
      <c r="Q14">
        <f>IFERROR(INDEX([3]!FuelMult_JCIMS,MATCH($C14&amp;$D14&amp;$J14,[3]!FuelMult_JCIMS_Index,0),MATCH(Q$2,$M$2:$W$2,0)),1)</f>
        <v>0.69448302292319086</v>
      </c>
      <c r="R14">
        <f>IFERROR(INDEX([3]!FuelMult_JCIMS,MATCH($C14&amp;$D14&amp;$J14,[3]!FuelMult_JCIMS_Index,0),MATCH(R$2,$M$2:$W$2,0)),1)</f>
        <v>0.73475773591852311</v>
      </c>
      <c r="S14">
        <f>IFERROR(INDEX([3]!FuelMult_JCIMS,MATCH($C14&amp;$D14&amp;$J14,[3]!FuelMult_JCIMS_Index,0),MATCH(S$2,$M$2:$W$2,0)),1)</f>
        <v>0.76249851069790731</v>
      </c>
      <c r="T14">
        <f>IFERROR(INDEX([3]!FuelMult_JCIMS,MATCH($C14&amp;$D14&amp;$J14,[3]!FuelMult_JCIMS_Index,0),MATCH(T$2,$M$2:$W$2,0)),1)</f>
        <v>0.80208602323569411</v>
      </c>
      <c r="U14">
        <f>IFERROR(INDEX([3]!FuelMult_JCIMS,MATCH($C14&amp;$D14&amp;$J14,[3]!FuelMult_JCIMS_Index,0),MATCH(U$2,$M$2:$W$2,0)),1)</f>
        <v>0.83462108593231787</v>
      </c>
      <c r="V14">
        <f>IFERROR(INDEX([3]!FuelMult_JCIMS,MATCH($C14&amp;$D14&amp;$J14,[3]!FuelMult_JCIMS_Index,0),MATCH(V$2,$M$2:$W$2,0)),1)</f>
        <v>0.83974330920338269</v>
      </c>
      <c r="W14">
        <f>IFERROR(INDEX([3]!FuelMult_JCIMS,MATCH($C14&amp;$D14&amp;$J14,[3]!FuelMult_JCIMS_Index,0),MATCH(W$2,$M$2:$W$2,0)),1)</f>
        <v>0.84986809152114351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1.0424981089287093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1.0528237897392541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1.0798063964144018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1.1198803873991181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1.1349471668468156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1.1071602012269692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1.107461641489041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1.1074798306591924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1.1084258823361552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1.110253511848948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1.1113485975535526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0.91985582098093932</v>
      </c>
      <c r="N17">
        <f>IFERROR(INDEX([3]!FuelMult_JCIMS,MATCH($C17&amp;$D17&amp;$J17,[3]!FuelMult_JCIMS_Index,0),MATCH(N$2,$M$2:$W$2,0)),1)</f>
        <v>0.97397537887021135</v>
      </c>
      <c r="O17">
        <f>IFERROR(INDEX([3]!FuelMult_JCIMS,MATCH($C17&amp;$D17&amp;$J17,[3]!FuelMult_JCIMS_Index,0),MATCH(O$2,$M$2:$W$2,0)),1)</f>
        <v>0.96679004299690507</v>
      </c>
      <c r="P17">
        <f>IFERROR(INDEX([3]!FuelMult_JCIMS,MATCH($C17&amp;$D17&amp;$J17,[3]!FuelMult_JCIMS_Index,0),MATCH(P$2,$M$2:$W$2,0)),1)</f>
        <v>1.0218330982556427</v>
      </c>
      <c r="Q17">
        <f>IFERROR(INDEX([3]!FuelMult_JCIMS,MATCH($C17&amp;$D17&amp;$J17,[3]!FuelMult_JCIMS_Index,0),MATCH(Q$2,$M$2:$W$2,0)),1)</f>
        <v>1.0406042173502377</v>
      </c>
      <c r="R17">
        <f>IFERROR(INDEX([3]!FuelMult_JCIMS,MATCH($C17&amp;$D17&amp;$J17,[3]!FuelMult_JCIMS_Index,0),MATCH(R$2,$M$2:$W$2,0)),1)</f>
        <v>1.0311259367792449</v>
      </c>
      <c r="S17">
        <f>IFERROR(INDEX([3]!FuelMult_JCIMS,MATCH($C17&amp;$D17&amp;$J17,[3]!FuelMult_JCIMS_Index,0),MATCH(S$2,$M$2:$W$2,0)),1)</f>
        <v>1.0245657223492666</v>
      </c>
      <c r="T17">
        <f>IFERROR(INDEX([3]!FuelMult_JCIMS,MATCH($C17&amp;$D17&amp;$J17,[3]!FuelMult_JCIMS_Index,0),MATCH(T$2,$M$2:$W$2,0)),1)</f>
        <v>1.0205045488825417</v>
      </c>
      <c r="U17">
        <f>IFERROR(INDEX([3]!FuelMult_JCIMS,MATCH($C17&amp;$D17&amp;$J17,[3]!FuelMult_JCIMS_Index,0),MATCH(U$2,$M$2:$W$2,0)),1)</f>
        <v>1.0180963441512536</v>
      </c>
      <c r="V17">
        <f>IFERROR(INDEX([3]!FuelMult_JCIMS,MATCH($C17&amp;$D17&amp;$J17,[3]!FuelMult_JCIMS_Index,0),MATCH(V$2,$M$2:$W$2,0)),1)</f>
        <v>1.0180963441512536</v>
      </c>
      <c r="W17">
        <f>IFERROR(INDEX([3]!FuelMult_JCIMS,MATCH($C17&amp;$D17&amp;$J17,[3]!FuelMult_JCIMS_Index,0),MATCH(W$2,$M$2:$W$2,0)),1)</f>
        <v>1.0180963441512536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1.2629016184819536E-2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1.8263421955961232E-2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1.5786948757927102E-2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1.4524437064852435E-2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1.6751753072190002E-2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1.4724096181243453E-2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1.4505459054989166E-2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1.4275382472476903E-2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1.4034813934738851E-2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1.3784720587107868E-2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1.3526080382425133E-2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0.76130527962496097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0.61653732005431938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0.66628043338068965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0.71548784751224326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0.72618645029836215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0.78037412923917115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0.79096627636090067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0.80124913651888185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0.81121349897157402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0.82085193211260599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0.83015875810453388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0.23665745240602246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0.38110345158997244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0.3308630377137684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0.28300324223458034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0.2720770305881105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0.21763304204276335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0.2070611353059324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0.19680031660947775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0.18685969075745532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0.17724657845525085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0.16796654280830756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2.0372679690165928E-3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2.3592283557081583E-3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2.8565289055419263E-3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1.5089102531764811E-3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1.7365191135273153E-3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1.9928287180654746E-3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1.9725883331668972E-3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1.9505468716403726E-3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1.9268102709706953E-3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1.9014894321431838E-3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1.8746990871585925E-3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6.7634150581640642E-2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0.1751688908609535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0.2369194422400733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0.19021107001089826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0.1563148581771934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0.14687722754394114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0.14684195900392244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0.14674005567387868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0.14657357744109475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0.14634465997220089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0.14605550117827121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0.93236584941835932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0.82483110913904656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0.76308055775992667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0.80978892998910168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0.84368514182280663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0.85312277245605883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0.8531580409960775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0.85325994432612129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0.85342642255890522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0.85365534002779908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0.85394449882172885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0.26462412975784894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18.050576227414926</v>
      </c>
      <c r="N47">
        <f t="shared" ref="N47:W50" si="2">M47</f>
        <v>18.050576227414926</v>
      </c>
      <c r="O47">
        <f t="shared" si="2"/>
        <v>18.050576227414926</v>
      </c>
      <c r="P47">
        <f t="shared" si="2"/>
        <v>18.050576227414926</v>
      </c>
      <c r="Q47">
        <f t="shared" si="2"/>
        <v>18.050576227414926</v>
      </c>
      <c r="R47">
        <f t="shared" si="2"/>
        <v>18.050576227414926</v>
      </c>
      <c r="S47">
        <f t="shared" si="2"/>
        <v>18.050576227414926</v>
      </c>
      <c r="T47">
        <f t="shared" si="2"/>
        <v>18.050576227414926</v>
      </c>
      <c r="U47">
        <f t="shared" si="2"/>
        <v>18.050576227414926</v>
      </c>
      <c r="V47">
        <f t="shared" si="2"/>
        <v>18.050576227414926</v>
      </c>
      <c r="W47">
        <f t="shared" si="2"/>
        <v>18.050576227414926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18.050576227414926</v>
      </c>
      <c r="N56">
        <f t="shared" ref="N56:W59" si="4">M56</f>
        <v>18.050576227414926</v>
      </c>
      <c r="O56">
        <f t="shared" si="4"/>
        <v>18.050576227414926</v>
      </c>
      <c r="P56">
        <f t="shared" si="4"/>
        <v>18.050576227414926</v>
      </c>
      <c r="Q56">
        <f t="shared" si="4"/>
        <v>18.050576227414926</v>
      </c>
      <c r="R56">
        <f t="shared" si="4"/>
        <v>18.050576227414926</v>
      </c>
      <c r="S56">
        <f t="shared" si="4"/>
        <v>18.050576227414926</v>
      </c>
      <c r="T56">
        <f t="shared" si="4"/>
        <v>18.050576227414926</v>
      </c>
      <c r="U56">
        <f t="shared" si="4"/>
        <v>18.050576227414926</v>
      </c>
      <c r="V56">
        <f t="shared" si="4"/>
        <v>18.050576227414926</v>
      </c>
      <c r="W56">
        <f t="shared" si="4"/>
        <v>18.050576227414926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18.050576227414926</v>
      </c>
      <c r="N65">
        <f t="shared" ref="N65:W68" si="6">M65</f>
        <v>18.050576227414926</v>
      </c>
      <c r="O65">
        <f t="shared" si="6"/>
        <v>18.050576227414926</v>
      </c>
      <c r="P65">
        <f t="shared" si="6"/>
        <v>18.050576227414926</v>
      </c>
      <c r="Q65">
        <f t="shared" si="6"/>
        <v>18.050576227414926</v>
      </c>
      <c r="R65">
        <f t="shared" si="6"/>
        <v>18.050576227414926</v>
      </c>
      <c r="S65">
        <f t="shared" si="6"/>
        <v>18.050576227414926</v>
      </c>
      <c r="T65">
        <f t="shared" si="6"/>
        <v>18.050576227414926</v>
      </c>
      <c r="U65">
        <f t="shared" si="6"/>
        <v>18.050576227414926</v>
      </c>
      <c r="V65">
        <f t="shared" si="6"/>
        <v>18.050576227414926</v>
      </c>
      <c r="W65">
        <f t="shared" si="6"/>
        <v>18.050576227414926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0.68695966244995621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18.050576227414926</v>
      </c>
      <c r="N74">
        <f t="shared" ref="N74:W77" si="8">M74</f>
        <v>18.050576227414926</v>
      </c>
      <c r="O74">
        <f t="shared" si="8"/>
        <v>18.050576227414926</v>
      </c>
      <c r="P74">
        <f t="shared" si="8"/>
        <v>18.050576227414926</v>
      </c>
      <c r="Q74">
        <f t="shared" si="8"/>
        <v>18.050576227414926</v>
      </c>
      <c r="R74">
        <f t="shared" si="8"/>
        <v>18.050576227414926</v>
      </c>
      <c r="S74">
        <f t="shared" si="8"/>
        <v>18.050576227414926</v>
      </c>
      <c r="T74">
        <f t="shared" si="8"/>
        <v>18.050576227414926</v>
      </c>
      <c r="U74">
        <f t="shared" si="8"/>
        <v>18.050576227414926</v>
      </c>
      <c r="V74">
        <f t="shared" si="8"/>
        <v>18.050576227414926</v>
      </c>
      <c r="W74">
        <f t="shared" si="8"/>
        <v>18.050576227414926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18.050576227414926</v>
      </c>
      <c r="N83">
        <f t="shared" ref="N83:W86" si="10">M83</f>
        <v>18.050576227414926</v>
      </c>
      <c r="O83">
        <f t="shared" si="10"/>
        <v>18.050576227414926</v>
      </c>
      <c r="P83">
        <f t="shared" si="10"/>
        <v>18.050576227414926</v>
      </c>
      <c r="Q83">
        <f t="shared" si="10"/>
        <v>18.050576227414926</v>
      </c>
      <c r="R83">
        <f t="shared" si="10"/>
        <v>18.050576227414926</v>
      </c>
      <c r="S83">
        <f t="shared" si="10"/>
        <v>18.050576227414926</v>
      </c>
      <c r="T83">
        <f t="shared" si="10"/>
        <v>18.050576227414926</v>
      </c>
      <c r="U83">
        <f t="shared" si="10"/>
        <v>18.050576227414926</v>
      </c>
      <c r="V83">
        <f t="shared" si="10"/>
        <v>18.050576227414926</v>
      </c>
      <c r="W83">
        <f t="shared" si="10"/>
        <v>18.050576227414926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18.050576227414926</v>
      </c>
      <c r="N92">
        <f t="shared" ref="N92:W95" si="12">M92</f>
        <v>18.050576227414926</v>
      </c>
      <c r="O92">
        <f t="shared" si="12"/>
        <v>18.050576227414926</v>
      </c>
      <c r="P92">
        <f t="shared" si="12"/>
        <v>18.050576227414926</v>
      </c>
      <c r="Q92">
        <f t="shared" si="12"/>
        <v>18.050576227414926</v>
      </c>
      <c r="R92">
        <f t="shared" si="12"/>
        <v>18.050576227414926</v>
      </c>
      <c r="S92">
        <f t="shared" si="12"/>
        <v>18.050576227414926</v>
      </c>
      <c r="T92">
        <f t="shared" si="12"/>
        <v>18.050576227414926</v>
      </c>
      <c r="U92">
        <f t="shared" si="12"/>
        <v>18.050576227414926</v>
      </c>
      <c r="V92">
        <f t="shared" si="12"/>
        <v>18.050576227414926</v>
      </c>
      <c r="W92">
        <f t="shared" si="12"/>
        <v>18.050576227414926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4.8416207792194799E-2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18.050576227414926</v>
      </c>
      <c r="N101">
        <f t="shared" ref="N101:W104" si="14">M101</f>
        <v>18.050576227414926</v>
      </c>
      <c r="O101">
        <f t="shared" si="14"/>
        <v>18.050576227414926</v>
      </c>
      <c r="P101">
        <f t="shared" si="14"/>
        <v>18.050576227414926</v>
      </c>
      <c r="Q101">
        <f t="shared" si="14"/>
        <v>18.050576227414926</v>
      </c>
      <c r="R101">
        <f t="shared" si="14"/>
        <v>18.050576227414926</v>
      </c>
      <c r="S101">
        <f t="shared" si="14"/>
        <v>18.050576227414926</v>
      </c>
      <c r="T101">
        <f t="shared" si="14"/>
        <v>18.050576227414926</v>
      </c>
      <c r="U101">
        <f t="shared" si="14"/>
        <v>18.050576227414926</v>
      </c>
      <c r="V101">
        <f t="shared" si="14"/>
        <v>18.050576227414926</v>
      </c>
      <c r="W101">
        <f t="shared" si="14"/>
        <v>18.050576227414926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18.050576227414926</v>
      </c>
      <c r="N110">
        <f t="shared" ref="N110:W113" si="16">M110</f>
        <v>18.050576227414926</v>
      </c>
      <c r="O110">
        <f t="shared" si="16"/>
        <v>18.050576227414926</v>
      </c>
      <c r="P110">
        <f t="shared" si="16"/>
        <v>18.050576227414926</v>
      </c>
      <c r="Q110">
        <f t="shared" si="16"/>
        <v>18.050576227414926</v>
      </c>
      <c r="R110">
        <f t="shared" si="16"/>
        <v>18.050576227414926</v>
      </c>
      <c r="S110">
        <f t="shared" si="16"/>
        <v>18.050576227414926</v>
      </c>
      <c r="T110">
        <f t="shared" si="16"/>
        <v>18.050576227414926</v>
      </c>
      <c r="U110">
        <f t="shared" si="16"/>
        <v>18.050576227414926</v>
      </c>
      <c r="V110">
        <f t="shared" si="16"/>
        <v>18.050576227414926</v>
      </c>
      <c r="W110">
        <f t="shared" si="16"/>
        <v>18.050576227414926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18.050576227414926</v>
      </c>
      <c r="N119">
        <f t="shared" ref="N119:W123" si="18">M119</f>
        <v>18.050576227414926</v>
      </c>
      <c r="O119">
        <f t="shared" si="18"/>
        <v>18.050576227414926</v>
      </c>
      <c r="P119">
        <f t="shared" si="18"/>
        <v>18.050576227414926</v>
      </c>
      <c r="Q119">
        <f t="shared" si="18"/>
        <v>18.050576227414926</v>
      </c>
      <c r="R119">
        <f t="shared" si="18"/>
        <v>18.050576227414926</v>
      </c>
      <c r="S119">
        <f t="shared" si="18"/>
        <v>18.050576227414926</v>
      </c>
      <c r="T119">
        <f t="shared" si="18"/>
        <v>18.050576227414926</v>
      </c>
      <c r="U119">
        <f t="shared" si="18"/>
        <v>18.050576227414926</v>
      </c>
      <c r="V119">
        <f t="shared" si="18"/>
        <v>18.050576227414926</v>
      </c>
      <c r="W119">
        <f t="shared" si="18"/>
        <v>18.050576227414926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18.050576227414926</v>
      </c>
      <c r="N129">
        <f t="shared" ref="N129:W133" si="20">M129</f>
        <v>18.050576227414926</v>
      </c>
      <c r="O129">
        <f t="shared" si="20"/>
        <v>18.050576227414926</v>
      </c>
      <c r="P129">
        <f t="shared" si="20"/>
        <v>18.050576227414926</v>
      </c>
      <c r="Q129">
        <f t="shared" si="20"/>
        <v>18.050576227414926</v>
      </c>
      <c r="R129">
        <f t="shared" si="20"/>
        <v>18.050576227414926</v>
      </c>
      <c r="S129">
        <f t="shared" si="20"/>
        <v>18.050576227414926</v>
      </c>
      <c r="T129">
        <f t="shared" si="20"/>
        <v>18.050576227414926</v>
      </c>
      <c r="U129">
        <f t="shared" si="20"/>
        <v>18.050576227414926</v>
      </c>
      <c r="V129">
        <f t="shared" si="20"/>
        <v>18.050576227414926</v>
      </c>
      <c r="W129">
        <f t="shared" si="20"/>
        <v>18.050576227414926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18.050576227414926</v>
      </c>
      <c r="N139">
        <f t="shared" ref="N139:W144" si="22">M139</f>
        <v>18.050576227414926</v>
      </c>
      <c r="O139">
        <f t="shared" si="22"/>
        <v>18.050576227414926</v>
      </c>
      <c r="P139">
        <f t="shared" si="22"/>
        <v>18.050576227414926</v>
      </c>
      <c r="Q139">
        <f t="shared" si="22"/>
        <v>18.050576227414926</v>
      </c>
      <c r="R139">
        <f t="shared" si="22"/>
        <v>18.050576227414926</v>
      </c>
      <c r="S139">
        <f t="shared" si="22"/>
        <v>18.050576227414926</v>
      </c>
      <c r="T139">
        <f t="shared" si="22"/>
        <v>18.050576227414926</v>
      </c>
      <c r="U139">
        <f t="shared" si="22"/>
        <v>18.050576227414926</v>
      </c>
      <c r="V139">
        <f t="shared" si="22"/>
        <v>18.050576227414926</v>
      </c>
      <c r="W139">
        <f t="shared" si="22"/>
        <v>18.050576227414926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0.23843158837933723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0.7615684116206628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797.71788523149144</v>
      </c>
      <c r="N165">
        <f t="shared" ref="N165:W168" si="28">M165</f>
        <v>797.71788523149144</v>
      </c>
      <c r="O165">
        <f t="shared" si="28"/>
        <v>797.71788523149144</v>
      </c>
      <c r="P165">
        <f t="shared" si="28"/>
        <v>797.71788523149144</v>
      </c>
      <c r="Q165">
        <f t="shared" si="28"/>
        <v>797.71788523149144</v>
      </c>
      <c r="R165">
        <f t="shared" si="28"/>
        <v>797.71788523149144</v>
      </c>
      <c r="S165">
        <f t="shared" si="28"/>
        <v>797.71788523149144</v>
      </c>
      <c r="T165">
        <f t="shared" si="28"/>
        <v>797.71788523149144</v>
      </c>
      <c r="U165">
        <f t="shared" si="28"/>
        <v>797.71788523149144</v>
      </c>
      <c r="V165">
        <f t="shared" si="28"/>
        <v>797.71788523149144</v>
      </c>
      <c r="W165">
        <f t="shared" si="28"/>
        <v>797.71788523149144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797.71788523149144</v>
      </c>
      <c r="N174">
        <f t="shared" ref="N174:W177" si="30">M174</f>
        <v>797.71788523149144</v>
      </c>
      <c r="O174">
        <f t="shared" si="30"/>
        <v>797.71788523149144</v>
      </c>
      <c r="P174">
        <f t="shared" si="30"/>
        <v>797.71788523149144</v>
      </c>
      <c r="Q174">
        <f t="shared" si="30"/>
        <v>797.71788523149144</v>
      </c>
      <c r="R174">
        <f t="shared" si="30"/>
        <v>797.71788523149144</v>
      </c>
      <c r="S174">
        <f t="shared" si="30"/>
        <v>797.71788523149144</v>
      </c>
      <c r="T174">
        <f t="shared" si="30"/>
        <v>797.71788523149144</v>
      </c>
      <c r="U174">
        <f t="shared" si="30"/>
        <v>797.71788523149144</v>
      </c>
      <c r="V174">
        <f t="shared" si="30"/>
        <v>797.71788523149144</v>
      </c>
      <c r="W174">
        <f t="shared" si="30"/>
        <v>797.71788523149144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797.71788523149144</v>
      </c>
      <c r="N183">
        <f t="shared" ref="N183:W186" si="32">M183</f>
        <v>797.71788523149144</v>
      </c>
      <c r="O183">
        <f t="shared" si="32"/>
        <v>797.71788523149144</v>
      </c>
      <c r="P183">
        <f t="shared" si="32"/>
        <v>797.71788523149144</v>
      </c>
      <c r="Q183">
        <f t="shared" si="32"/>
        <v>797.71788523149144</v>
      </c>
      <c r="R183">
        <f t="shared" si="32"/>
        <v>797.71788523149144</v>
      </c>
      <c r="S183">
        <f t="shared" si="32"/>
        <v>797.71788523149144</v>
      </c>
      <c r="T183">
        <f t="shared" si="32"/>
        <v>797.71788523149144</v>
      </c>
      <c r="U183">
        <f t="shared" si="32"/>
        <v>797.71788523149144</v>
      </c>
      <c r="V183">
        <f t="shared" si="32"/>
        <v>797.71788523149144</v>
      </c>
      <c r="W183">
        <f t="shared" si="32"/>
        <v>797.71788523149144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797.71788523149144</v>
      </c>
      <c r="N192">
        <f t="shared" ref="N192:W195" si="34">M192</f>
        <v>797.71788523149144</v>
      </c>
      <c r="O192">
        <f t="shared" si="34"/>
        <v>797.71788523149144</v>
      </c>
      <c r="P192">
        <f t="shared" si="34"/>
        <v>797.71788523149144</v>
      </c>
      <c r="Q192">
        <f t="shared" si="34"/>
        <v>797.71788523149144</v>
      </c>
      <c r="R192">
        <f t="shared" si="34"/>
        <v>797.71788523149144</v>
      </c>
      <c r="S192">
        <f t="shared" si="34"/>
        <v>797.71788523149144</v>
      </c>
      <c r="T192">
        <f t="shared" si="34"/>
        <v>797.71788523149144</v>
      </c>
      <c r="U192">
        <f t="shared" si="34"/>
        <v>797.71788523149144</v>
      </c>
      <c r="V192">
        <f t="shared" si="34"/>
        <v>797.71788523149144</v>
      </c>
      <c r="W192">
        <f t="shared" si="34"/>
        <v>797.71788523149144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797.71788523149144</v>
      </c>
      <c r="N201">
        <f t="shared" ref="N201:W204" si="36">M201</f>
        <v>797.71788523149144</v>
      </c>
      <c r="O201">
        <f t="shared" si="36"/>
        <v>797.71788523149144</v>
      </c>
      <c r="P201">
        <f t="shared" si="36"/>
        <v>797.71788523149144</v>
      </c>
      <c r="Q201">
        <f t="shared" si="36"/>
        <v>797.71788523149144</v>
      </c>
      <c r="R201">
        <f t="shared" si="36"/>
        <v>797.71788523149144</v>
      </c>
      <c r="S201">
        <f t="shared" si="36"/>
        <v>797.71788523149144</v>
      </c>
      <c r="T201">
        <f t="shared" si="36"/>
        <v>797.71788523149144</v>
      </c>
      <c r="U201">
        <f t="shared" si="36"/>
        <v>797.71788523149144</v>
      </c>
      <c r="V201">
        <f t="shared" si="36"/>
        <v>797.71788523149144</v>
      </c>
      <c r="W201">
        <f t="shared" si="36"/>
        <v>797.71788523149144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797.71788523149144</v>
      </c>
      <c r="N210">
        <f t="shared" ref="N210:W214" si="38">M210</f>
        <v>797.71788523149144</v>
      </c>
      <c r="O210">
        <f t="shared" si="38"/>
        <v>797.71788523149144</v>
      </c>
      <c r="P210">
        <f t="shared" si="38"/>
        <v>797.71788523149144</v>
      </c>
      <c r="Q210">
        <f t="shared" si="38"/>
        <v>797.71788523149144</v>
      </c>
      <c r="R210">
        <f t="shared" si="38"/>
        <v>797.71788523149144</v>
      </c>
      <c r="S210">
        <f t="shared" si="38"/>
        <v>797.71788523149144</v>
      </c>
      <c r="T210">
        <f t="shared" si="38"/>
        <v>797.71788523149144</v>
      </c>
      <c r="U210">
        <f t="shared" si="38"/>
        <v>797.71788523149144</v>
      </c>
      <c r="V210">
        <f t="shared" si="38"/>
        <v>797.71788523149144</v>
      </c>
      <c r="W210">
        <f t="shared" si="38"/>
        <v>797.71788523149144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797.71788523149144</v>
      </c>
      <c r="N220">
        <f t="shared" ref="N220:W224" si="40">M220</f>
        <v>797.71788523149144</v>
      </c>
      <c r="O220">
        <f t="shared" si="40"/>
        <v>797.71788523149144</v>
      </c>
      <c r="P220">
        <f t="shared" si="40"/>
        <v>797.71788523149144</v>
      </c>
      <c r="Q220">
        <f t="shared" si="40"/>
        <v>797.71788523149144</v>
      </c>
      <c r="R220">
        <f t="shared" si="40"/>
        <v>797.71788523149144</v>
      </c>
      <c r="S220">
        <f t="shared" si="40"/>
        <v>797.71788523149144</v>
      </c>
      <c r="T220">
        <f t="shared" si="40"/>
        <v>797.71788523149144</v>
      </c>
      <c r="U220">
        <f t="shared" si="40"/>
        <v>797.71788523149144</v>
      </c>
      <c r="V220">
        <f t="shared" si="40"/>
        <v>797.71788523149144</v>
      </c>
      <c r="W220">
        <f t="shared" si="40"/>
        <v>797.71788523149144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797.71788523149144</v>
      </c>
      <c r="N230">
        <f t="shared" ref="N230:W235" si="42">M230</f>
        <v>797.71788523149144</v>
      </c>
      <c r="O230">
        <f t="shared" si="42"/>
        <v>797.71788523149144</v>
      </c>
      <c r="P230">
        <f t="shared" si="42"/>
        <v>797.71788523149144</v>
      </c>
      <c r="Q230">
        <f t="shared" si="42"/>
        <v>797.71788523149144</v>
      </c>
      <c r="R230">
        <f t="shared" si="42"/>
        <v>797.71788523149144</v>
      </c>
      <c r="S230">
        <f t="shared" si="42"/>
        <v>797.71788523149144</v>
      </c>
      <c r="T230">
        <f t="shared" si="42"/>
        <v>797.71788523149144</v>
      </c>
      <c r="U230">
        <f t="shared" si="42"/>
        <v>797.71788523149144</v>
      </c>
      <c r="V230">
        <f t="shared" si="42"/>
        <v>797.71788523149144</v>
      </c>
      <c r="W230">
        <f t="shared" si="42"/>
        <v>797.71788523149144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797.71788523149144</v>
      </c>
      <c r="N241">
        <f t="shared" ref="N241:W245" si="44">M241</f>
        <v>797.71788523149144</v>
      </c>
      <c r="O241">
        <f t="shared" si="44"/>
        <v>797.71788523149144</v>
      </c>
      <c r="P241">
        <f t="shared" si="44"/>
        <v>797.71788523149144</v>
      </c>
      <c r="Q241">
        <f t="shared" si="44"/>
        <v>797.71788523149144</v>
      </c>
      <c r="R241">
        <f t="shared" si="44"/>
        <v>797.71788523149144</v>
      </c>
      <c r="S241">
        <f t="shared" si="44"/>
        <v>797.71788523149144</v>
      </c>
      <c r="T241">
        <f t="shared" si="44"/>
        <v>797.71788523149144</v>
      </c>
      <c r="U241">
        <f t="shared" si="44"/>
        <v>797.71788523149144</v>
      </c>
      <c r="V241">
        <f t="shared" si="44"/>
        <v>797.71788523149144</v>
      </c>
      <c r="W241">
        <f t="shared" si="44"/>
        <v>797.71788523149144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 cm="1">
        <f t="array" ref="N364">INDEX([1]!annual_data,_xlfn.XMATCH(_xlfn.CONCAT(
SUBSTITUTE($A364,LEFT($A364,FIND($C364,$A364)+LEN($C364)-1),),
$F364,
$G364:$I364,
SUBSTITUTE($J364,LEFT($A364,FIND($C364,$A364)+LEN($C364)-1),)),
[1]!annual_index),_xlfn.XMATCH(N$2,[1]!annual_header))</f>
        <v>3.07530746302041</v>
      </c>
      <c r="O364" cm="1">
        <f t="array" ref="O364">INDEX([1]!annual_data,_xlfn.XMATCH(_xlfn.CONCAT(
SUBSTITUTE($A364,LEFT($A364,FIND($C364,$A364)+LEN($C364)-1),),
$F364,
$G364:$I364,
SUBSTITUTE($J364,LEFT($A364,FIND($C364,$A364)+LEN($C364)-1),)),
[1]!annual_index),_xlfn.XMATCH(O$2,[1]!annual_header))</f>
        <v>3.07530746302041</v>
      </c>
      <c r="P364" cm="1">
        <f t="array" ref="P364">INDEX([1]!annual_data,_xlfn.XMATCH(_xlfn.CONCAT(
SUBSTITUTE($A364,LEFT($A364,FIND($C364,$A364)+LEN($C364)-1),),
$F364,
$G364:$I364,
SUBSTITUTE($J364,LEFT($A364,FIND($C364,$A364)+LEN($C364)-1),)),
[1]!annual_index),_xlfn.XMATCH(P$2,[1]!annual_header))</f>
        <v>3.07530746302041</v>
      </c>
      <c r="Q364" cm="1">
        <f t="array" ref="Q364">INDEX([1]!annual_data,_xlfn.XMATCH(_xlfn.CONCAT(
SUBSTITUTE($A364,LEFT($A364,FIND($C364,$A364)+LEN($C364)-1),),
$F364,
$G364:$I364,
SUBSTITUTE($J364,LEFT($A364,FIND($C364,$A364)+LEN($C364)-1),)),
[1]!annual_index),_xlfn.XMATCH(Q$2,[1]!annual_header))</f>
        <v>3.07530746302041</v>
      </c>
      <c r="R364" cm="1">
        <f t="array" ref="R364">INDEX([1]!annual_data,_xlfn.XMATCH(_xlfn.CONCAT(
SUBSTITUTE($A364,LEFT($A364,FIND($C364,$A364)+LEN($C364)-1),),
$F364,
$G364:$I364,
SUBSTITUTE($J364,LEFT($A364,FIND($C364,$A364)+LEN($C364)-1),)),
[1]!annual_index),_xlfn.XMATCH(R$2,[1]!annual_header))</f>
        <v>3.07530746302041</v>
      </c>
      <c r="S364" cm="1">
        <f t="array" ref="S364">INDEX([1]!annual_data,_xlfn.XMATCH(_xlfn.CONCAT(
SUBSTITUTE($A364,LEFT($A364,FIND($C364,$A364)+LEN($C364)-1),),
$F364,
$G364:$I364,
SUBSTITUTE($J364,LEFT($A364,FIND($C364,$A364)+LEN($C364)-1),)),
[1]!annual_index),_xlfn.XMATCH(S$2,[1]!annual_header))</f>
        <v>3.07530746302041</v>
      </c>
      <c r="T364" cm="1">
        <f t="array" ref="T364">INDEX([1]!annual_data,_xlfn.XMATCH(_xlfn.CONCAT(
SUBSTITUTE($A364,LEFT($A364,FIND($C364,$A364)+LEN($C364)-1),),
$F364,
$G364:$I364,
SUBSTITUTE($J364,LEFT($A364,FIND($C364,$A364)+LEN($C364)-1),)),
[1]!annual_index),_xlfn.XMATCH(T$2,[1]!annual_header))</f>
        <v>3.07530746302041</v>
      </c>
      <c r="U364" cm="1">
        <f t="array" ref="U364">INDEX([1]!annual_data,_xlfn.XMATCH(_xlfn.CONCAT(
SUBSTITUTE($A364,LEFT($A364,FIND($C364,$A364)+LEN($C364)-1),),
$F364,
$G364:$I364,
SUBSTITUTE($J364,LEFT($A364,FIND($C364,$A364)+LEN($C364)-1),)),
[1]!annual_index),_xlfn.XMATCH(U$2,[1]!annual_header))</f>
        <v>3.07530746302041</v>
      </c>
      <c r="V364" cm="1">
        <f t="array" ref="V364">INDEX([1]!annual_data,_xlfn.XMATCH(_xlfn.CONCAT(
SUBSTITUTE($A364,LEFT($A364,FIND($C364,$A364)+LEN($C364)-1),),
$F364,
$G364:$I364,
SUBSTITUTE($J364,LEFT($A364,FIND($C364,$A364)+LEN($C364)-1),)),
[1]!annual_index),_xlfn.XMATCH(V$2,[1]!annual_header))</f>
        <v>3.07530746302041</v>
      </c>
      <c r="W364" cm="1">
        <f t="array" ref="W364">INDEX([1]!annual_data,_xlfn.XMATCH(_xlfn.CONCAT(
SUBSTITUTE($A364,LEFT($A364,FIND($C364,$A364)+LEN($C364)-1),),
$F364,
$G364:$I364,
SUBSTITUTE($J364,LEFT($A364,FIND($C364,$A364)+LEN($C364)-1),)),
[1]!annual_index),_xlfn.XMATCH(W$2,[1]!annual_header))</f>
        <v>3.07530746302041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2">M366</f>
        <v>2000</v>
      </c>
      <c r="O366">
        <f t="shared" si="72"/>
        <v>2000</v>
      </c>
      <c r="P366">
        <f t="shared" si="72"/>
        <v>2000</v>
      </c>
      <c r="Q366">
        <f t="shared" si="72"/>
        <v>2000</v>
      </c>
      <c r="R366">
        <f t="shared" si="72"/>
        <v>2000</v>
      </c>
      <c r="S366">
        <f t="shared" si="72"/>
        <v>2000</v>
      </c>
      <c r="T366">
        <f t="shared" si="72"/>
        <v>2000</v>
      </c>
      <c r="U366">
        <f t="shared" si="72"/>
        <v>2000</v>
      </c>
      <c r="V366">
        <f t="shared" si="72"/>
        <v>2000</v>
      </c>
      <c r="W366">
        <f t="shared" si="72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2"/>
        <v>2101</v>
      </c>
      <c r="O367">
        <f t="shared" si="72"/>
        <v>2101</v>
      </c>
      <c r="P367">
        <f t="shared" si="72"/>
        <v>2101</v>
      </c>
      <c r="Q367">
        <f t="shared" si="72"/>
        <v>2101</v>
      </c>
      <c r="R367">
        <f t="shared" si="72"/>
        <v>2101</v>
      </c>
      <c r="S367">
        <f t="shared" si="72"/>
        <v>2101</v>
      </c>
      <c r="T367">
        <f t="shared" si="72"/>
        <v>2101</v>
      </c>
      <c r="U367">
        <f t="shared" si="72"/>
        <v>2101</v>
      </c>
      <c r="V367">
        <f t="shared" si="72"/>
        <v>2101</v>
      </c>
      <c r="W367">
        <f t="shared" si="72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2"/>
        <v>30</v>
      </c>
      <c r="O368">
        <f t="shared" si="72"/>
        <v>30</v>
      </c>
      <c r="P368">
        <f t="shared" si="72"/>
        <v>30</v>
      </c>
      <c r="Q368">
        <f t="shared" si="72"/>
        <v>30</v>
      </c>
      <c r="R368">
        <f t="shared" si="72"/>
        <v>30</v>
      </c>
      <c r="S368">
        <f t="shared" si="72"/>
        <v>30</v>
      </c>
      <c r="T368">
        <f t="shared" si="72"/>
        <v>30</v>
      </c>
      <c r="U368">
        <f t="shared" si="72"/>
        <v>30</v>
      </c>
      <c r="V368">
        <f t="shared" si="72"/>
        <v>30</v>
      </c>
      <c r="W368">
        <f t="shared" si="72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3">M370</f>
        <v>56000</v>
      </c>
      <c r="O370">
        <f t="shared" si="73"/>
        <v>56000</v>
      </c>
      <c r="P370">
        <f t="shared" si="73"/>
        <v>56000</v>
      </c>
      <c r="Q370">
        <f t="shared" si="73"/>
        <v>56000</v>
      </c>
      <c r="R370">
        <f t="shared" si="73"/>
        <v>56000</v>
      </c>
      <c r="S370">
        <f t="shared" si="73"/>
        <v>56000</v>
      </c>
      <c r="T370">
        <f t="shared" si="73"/>
        <v>56000</v>
      </c>
      <c r="U370">
        <f t="shared" si="73"/>
        <v>56000</v>
      </c>
      <c r="V370">
        <f t="shared" si="73"/>
        <v>56000</v>
      </c>
      <c r="W370">
        <f t="shared" si="73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3"/>
        <v>248501928.57809299</v>
      </c>
      <c r="O371">
        <f t="shared" si="73"/>
        <v>248501928.57809299</v>
      </c>
      <c r="P371">
        <f t="shared" si="73"/>
        <v>248501928.57809299</v>
      </c>
      <c r="Q371">
        <f t="shared" si="73"/>
        <v>248501928.57809299</v>
      </c>
      <c r="R371">
        <f t="shared" si="73"/>
        <v>248501928.57809299</v>
      </c>
      <c r="S371">
        <f t="shared" si="73"/>
        <v>248501928.57809299</v>
      </c>
      <c r="T371">
        <f t="shared" si="73"/>
        <v>248501928.57809299</v>
      </c>
      <c r="U371">
        <f t="shared" si="73"/>
        <v>248501928.57809299</v>
      </c>
      <c r="V371">
        <f t="shared" si="73"/>
        <v>248501928.57809299</v>
      </c>
      <c r="W371">
        <f t="shared" si="73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 cm="1">
        <f t="array" ref="N372">INDEX([1]!annual_data,_xlfn.XMATCH(_xlfn.CONCAT(
SUBSTITUTE($A372,LEFT($A372,FIND($C372,$A372)+LEN($C372)-1),),
$F372,
$G372:$I372,
SUBSTITUTE($J372,LEFT($A372,FIND($C372,$A372)+LEN($C372)-1),)),
[1]!annual_index),_xlfn.XMATCH(N$2,[1]!annual_header))</f>
        <v>1.96</v>
      </c>
      <c r="O372" cm="1">
        <f t="array" ref="O372">INDEX([1]!annual_data,_xlfn.XMATCH(_xlfn.CONCAT(
SUBSTITUTE($A372,LEFT($A372,FIND($C372,$A372)+LEN($C372)-1),),
$F372,
$G372:$I372,
SUBSTITUTE($J372,LEFT($A372,FIND($C372,$A372)+LEN($C372)-1),)),
[1]!annual_index),_xlfn.XMATCH(O$2,[1]!annual_header))</f>
        <v>1.96</v>
      </c>
      <c r="P372" cm="1">
        <f t="array" ref="P372">INDEX([1]!annual_data,_xlfn.XMATCH(_xlfn.CONCAT(
SUBSTITUTE($A372,LEFT($A372,FIND($C372,$A372)+LEN($C372)-1),),
$F372,
$G372:$I372,
SUBSTITUTE($J372,LEFT($A372,FIND($C372,$A372)+LEN($C372)-1),)),
[1]!annual_index),_xlfn.XMATCH(P$2,[1]!annual_header))</f>
        <v>1.96</v>
      </c>
      <c r="Q372" cm="1">
        <f t="array" ref="Q372">INDEX([1]!annual_data,_xlfn.XMATCH(_xlfn.CONCAT(
SUBSTITUTE($A372,LEFT($A372,FIND($C372,$A372)+LEN($C372)-1),),
$F372,
$G372:$I372,
SUBSTITUTE($J372,LEFT($A372,FIND($C372,$A372)+LEN($C372)-1),)),
[1]!annual_index),_xlfn.XMATCH(Q$2,[1]!annual_header))</f>
        <v>1.96</v>
      </c>
      <c r="R372" cm="1">
        <f t="array" ref="R372">INDEX([1]!annual_data,_xlfn.XMATCH(_xlfn.CONCAT(
SUBSTITUTE($A372,LEFT($A372,FIND($C372,$A372)+LEN($C372)-1),),
$F372,
$G372:$I372,
SUBSTITUTE($J372,LEFT($A372,FIND($C372,$A372)+LEN($C372)-1),)),
[1]!annual_index),_xlfn.XMATCH(R$2,[1]!annual_header))</f>
        <v>1.96</v>
      </c>
      <c r="S372" cm="1">
        <f t="array" ref="S372">INDEX([1]!annual_data,_xlfn.XMATCH(_xlfn.CONCAT(
SUBSTITUTE($A372,LEFT($A372,FIND($C372,$A372)+LEN($C372)-1),),
$F372,
$G372:$I372,
SUBSTITUTE($J372,LEFT($A372,FIND($C372,$A372)+LEN($C372)-1),)),
[1]!annual_index),_xlfn.XMATCH(S$2,[1]!annual_header))</f>
        <v>1.96</v>
      </c>
      <c r="T372" cm="1">
        <f t="array" ref="T372">INDEX([1]!annual_data,_xlfn.XMATCH(_xlfn.CONCAT(
SUBSTITUTE($A372,LEFT($A372,FIND($C372,$A372)+LEN($C372)-1),),
$F372,
$G372:$I372,
SUBSTITUTE($J372,LEFT($A372,FIND($C372,$A372)+LEN($C372)-1),)),
[1]!annual_index),_xlfn.XMATCH(T$2,[1]!annual_header))</f>
        <v>1.96</v>
      </c>
      <c r="U372" cm="1">
        <f t="array" ref="U372">INDEX([1]!annual_data,_xlfn.XMATCH(_xlfn.CONCAT(
SUBSTITUTE($A372,LEFT($A372,FIND($C372,$A372)+LEN($C372)-1),),
$F372,
$G372:$I372,
SUBSTITUTE($J372,LEFT($A372,FIND($C372,$A372)+LEN($C372)-1),)),
[1]!annual_index),_xlfn.XMATCH(U$2,[1]!annual_header))</f>
        <v>1.96</v>
      </c>
      <c r="V372" cm="1">
        <f t="array" ref="V372">INDEX([1]!annual_data,_xlfn.XMATCH(_xlfn.CONCAT(
SUBSTITUTE($A372,LEFT($A372,FIND($C372,$A372)+LEN($C372)-1),),
$F372,
$G372:$I372,
SUBSTITUTE($J372,LEFT($A372,FIND($C372,$A372)+LEN($C372)-1),)),
[1]!annual_index),_xlfn.XMATCH(V$2,[1]!annual_header))</f>
        <v>1.96</v>
      </c>
      <c r="W372" cm="1">
        <f t="array" ref="W372">INDEX([1]!annual_data,_xlfn.XMATCH(_xlfn.CONCAT(
SUBSTITUTE($A372,LEFT($A372,FIND($C372,$A372)+LEN($C372)-1),),
$F372,
$G372:$I372,
SUBSTITUTE($J372,LEFT($A372,FIND($C372,$A372)+LEN($C372)-1),)),
[1]!annual_index),_xlfn.XMATCH(W$2,[1]!annual_header))</f>
        <v>1.96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4">M374</f>
        <v>2025</v>
      </c>
      <c r="O374">
        <f t="shared" si="74"/>
        <v>2025</v>
      </c>
      <c r="P374">
        <f t="shared" si="74"/>
        <v>2025</v>
      </c>
      <c r="Q374">
        <f t="shared" si="74"/>
        <v>2025</v>
      </c>
      <c r="R374">
        <f t="shared" si="74"/>
        <v>2025</v>
      </c>
      <c r="S374">
        <f t="shared" si="74"/>
        <v>2025</v>
      </c>
      <c r="T374">
        <f t="shared" si="74"/>
        <v>2025</v>
      </c>
      <c r="U374">
        <f t="shared" si="74"/>
        <v>2025</v>
      </c>
      <c r="V374">
        <f t="shared" si="74"/>
        <v>2025</v>
      </c>
      <c r="W374">
        <f t="shared" si="74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4"/>
        <v>2101</v>
      </c>
      <c r="O375">
        <f t="shared" si="74"/>
        <v>2101</v>
      </c>
      <c r="P375">
        <f t="shared" si="74"/>
        <v>2101</v>
      </c>
      <c r="Q375">
        <f t="shared" si="74"/>
        <v>2101</v>
      </c>
      <c r="R375">
        <f t="shared" si="74"/>
        <v>2101</v>
      </c>
      <c r="S375">
        <f t="shared" si="74"/>
        <v>2101</v>
      </c>
      <c r="T375">
        <f t="shared" si="74"/>
        <v>2101</v>
      </c>
      <c r="U375">
        <f t="shared" si="74"/>
        <v>2101</v>
      </c>
      <c r="V375">
        <f t="shared" si="74"/>
        <v>2101</v>
      </c>
      <c r="W375">
        <f t="shared" si="74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4"/>
        <v>30</v>
      </c>
      <c r="O376">
        <f t="shared" si="74"/>
        <v>30</v>
      </c>
      <c r="P376">
        <f t="shared" si="74"/>
        <v>30</v>
      </c>
      <c r="Q376">
        <f t="shared" si="74"/>
        <v>30</v>
      </c>
      <c r="R376">
        <f t="shared" si="74"/>
        <v>30</v>
      </c>
      <c r="S376">
        <f t="shared" si="74"/>
        <v>30</v>
      </c>
      <c r="T376">
        <f t="shared" si="74"/>
        <v>30</v>
      </c>
      <c r="U376">
        <f t="shared" si="74"/>
        <v>30</v>
      </c>
      <c r="V376">
        <f t="shared" si="74"/>
        <v>30</v>
      </c>
      <c r="W376">
        <f t="shared" si="74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5">M378</f>
        <v>56000</v>
      </c>
      <c r="O378">
        <f t="shared" si="75"/>
        <v>56000</v>
      </c>
      <c r="P378">
        <f t="shared" si="75"/>
        <v>56000</v>
      </c>
      <c r="Q378">
        <f t="shared" si="75"/>
        <v>56000</v>
      </c>
      <c r="R378">
        <f t="shared" si="75"/>
        <v>56000</v>
      </c>
      <c r="S378">
        <f t="shared" si="75"/>
        <v>56000</v>
      </c>
      <c r="T378">
        <f t="shared" si="75"/>
        <v>56000</v>
      </c>
      <c r="U378">
        <f t="shared" si="75"/>
        <v>56000</v>
      </c>
      <c r="V378">
        <f t="shared" si="75"/>
        <v>56000</v>
      </c>
      <c r="W378">
        <f t="shared" si="75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5"/>
        <v>312843740.470339</v>
      </c>
      <c r="O379">
        <f t="shared" si="75"/>
        <v>312843740.470339</v>
      </c>
      <c r="P379">
        <f t="shared" si="75"/>
        <v>312843740.470339</v>
      </c>
      <c r="Q379">
        <f t="shared" si="75"/>
        <v>312843740.470339</v>
      </c>
      <c r="R379">
        <f t="shared" si="75"/>
        <v>312843740.470339</v>
      </c>
      <c r="S379">
        <f t="shared" si="75"/>
        <v>312843740.470339</v>
      </c>
      <c r="T379">
        <f t="shared" si="75"/>
        <v>312843740.470339</v>
      </c>
      <c r="U379">
        <f t="shared" si="75"/>
        <v>312843740.470339</v>
      </c>
      <c r="V379">
        <f t="shared" si="75"/>
        <v>312843740.470339</v>
      </c>
      <c r="W379">
        <f t="shared" si="75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 cm="1">
        <f t="array" ref="N380">INDEX([1]!annual_data,_xlfn.XMATCH(_xlfn.CONCAT(
SUBSTITUTE($A380,LEFT($A380,FIND($C380,$A380)+LEN($C380)-1),),
$F380,
$G380:$I380,
SUBSTITUTE($J380,LEFT($A380,FIND($C380,$A380)+LEN($C380)-1),)),
[1]!annual_index),_xlfn.XMATCH(N$2,[1]!annual_header))</f>
        <v>1.96</v>
      </c>
      <c r="O380" cm="1">
        <f t="array" ref="O380">INDEX([1]!annual_data,_xlfn.XMATCH(_xlfn.CONCAT(
SUBSTITUTE($A380,LEFT($A380,FIND($C380,$A380)+LEN($C380)-1),),
$F380,
$G380:$I380,
SUBSTITUTE($J380,LEFT($A380,FIND($C380,$A380)+LEN($C380)-1),)),
[1]!annual_index),_xlfn.XMATCH(O$2,[1]!annual_header))</f>
        <v>1.96</v>
      </c>
      <c r="P380" cm="1">
        <f t="array" ref="P380">INDEX([1]!annual_data,_xlfn.XMATCH(_xlfn.CONCAT(
SUBSTITUTE($A380,LEFT($A380,FIND($C380,$A380)+LEN($C380)-1),),
$F380,
$G380:$I380,
SUBSTITUTE($J380,LEFT($A380,FIND($C380,$A380)+LEN($C380)-1),)),
[1]!annual_index),_xlfn.XMATCH(P$2,[1]!annual_header))</f>
        <v>1.96</v>
      </c>
      <c r="Q380" cm="1">
        <f t="array" ref="Q380">INDEX([1]!annual_data,_xlfn.XMATCH(_xlfn.CONCAT(
SUBSTITUTE($A380,LEFT($A380,FIND($C380,$A380)+LEN($C380)-1),),
$F380,
$G380:$I380,
SUBSTITUTE($J380,LEFT($A380,FIND($C380,$A380)+LEN($C380)-1),)),
[1]!annual_index),_xlfn.XMATCH(Q$2,[1]!annual_header))</f>
        <v>1.96</v>
      </c>
      <c r="R380" cm="1">
        <f t="array" ref="R380">INDEX([1]!annual_data,_xlfn.XMATCH(_xlfn.CONCAT(
SUBSTITUTE($A380,LEFT($A380,FIND($C380,$A380)+LEN($C380)-1),),
$F380,
$G380:$I380,
SUBSTITUTE($J380,LEFT($A380,FIND($C380,$A380)+LEN($C380)-1),)),
[1]!annual_index),_xlfn.XMATCH(R$2,[1]!annual_header))</f>
        <v>1.96</v>
      </c>
      <c r="S380" cm="1">
        <f t="array" ref="S380">INDEX([1]!annual_data,_xlfn.XMATCH(_xlfn.CONCAT(
SUBSTITUTE($A380,LEFT($A380,FIND($C380,$A380)+LEN($C380)-1),),
$F380,
$G380:$I380,
SUBSTITUTE($J380,LEFT($A380,FIND($C380,$A380)+LEN($C380)-1),)),
[1]!annual_index),_xlfn.XMATCH(S$2,[1]!annual_header))</f>
        <v>1.96</v>
      </c>
      <c r="T380" cm="1">
        <f t="array" ref="T380">INDEX([1]!annual_data,_xlfn.XMATCH(_xlfn.CONCAT(
SUBSTITUTE($A380,LEFT($A380,FIND($C380,$A380)+LEN($C380)-1),),
$F380,
$G380:$I380,
SUBSTITUTE($J380,LEFT($A380,FIND($C380,$A380)+LEN($C380)-1),)),
[1]!annual_index),_xlfn.XMATCH(T$2,[1]!annual_header))</f>
        <v>1.96</v>
      </c>
      <c r="U380" cm="1">
        <f t="array" ref="U380">INDEX([1]!annual_data,_xlfn.XMATCH(_xlfn.CONCAT(
SUBSTITUTE($A380,LEFT($A380,FIND($C380,$A380)+LEN($C380)-1),),
$F380,
$G380:$I380,
SUBSTITUTE($J380,LEFT($A380,FIND($C380,$A380)+LEN($C380)-1),)),
[1]!annual_index),_xlfn.XMATCH(U$2,[1]!annual_header))</f>
        <v>1.96</v>
      </c>
      <c r="V380" cm="1">
        <f t="array" ref="V380">INDEX([1]!annual_data,_xlfn.XMATCH(_xlfn.CONCAT(
SUBSTITUTE($A380,LEFT($A380,FIND($C380,$A380)+LEN($C380)-1),),
$F380,
$G380:$I380,
SUBSTITUTE($J380,LEFT($A380,FIND($C380,$A380)+LEN($C380)-1),)),
[1]!annual_index),_xlfn.XMATCH(V$2,[1]!annual_header))</f>
        <v>1.96</v>
      </c>
      <c r="W380" cm="1">
        <f t="array" ref="W380">INDEX([1]!annual_data,_xlfn.XMATCH(_xlfn.CONCAT(
SUBSTITUTE($A380,LEFT($A380,FIND($C380,$A380)+LEN($C380)-1),),
$F380,
$G380:$I380,
SUBSTITUTE($J380,LEFT($A380,FIND($C380,$A380)+LEN($C380)-1),)),
[1]!annual_index),_xlfn.XMATCH(W$2,[1]!annual_header))</f>
        <v>1.96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6">M382</f>
        <v>2035</v>
      </c>
      <c r="O382">
        <f t="shared" si="76"/>
        <v>2035</v>
      </c>
      <c r="P382">
        <f t="shared" si="76"/>
        <v>2035</v>
      </c>
      <c r="Q382">
        <f t="shared" si="76"/>
        <v>2035</v>
      </c>
      <c r="R382">
        <f t="shared" si="76"/>
        <v>2035</v>
      </c>
      <c r="S382">
        <f t="shared" si="76"/>
        <v>2035</v>
      </c>
      <c r="T382">
        <f t="shared" si="76"/>
        <v>2035</v>
      </c>
      <c r="U382">
        <f t="shared" si="76"/>
        <v>2035</v>
      </c>
      <c r="V382">
        <f t="shared" si="76"/>
        <v>2035</v>
      </c>
      <c r="W382">
        <f t="shared" si="76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6"/>
        <v>2101</v>
      </c>
      <c r="O383">
        <f t="shared" si="76"/>
        <v>2101</v>
      </c>
      <c r="P383">
        <f t="shared" si="76"/>
        <v>2101</v>
      </c>
      <c r="Q383">
        <f t="shared" si="76"/>
        <v>2101</v>
      </c>
      <c r="R383">
        <f t="shared" si="76"/>
        <v>2101</v>
      </c>
      <c r="S383">
        <f t="shared" si="76"/>
        <v>2101</v>
      </c>
      <c r="T383">
        <f t="shared" si="76"/>
        <v>2101</v>
      </c>
      <c r="U383">
        <f t="shared" si="76"/>
        <v>2101</v>
      </c>
      <c r="V383">
        <f t="shared" si="76"/>
        <v>2101</v>
      </c>
      <c r="W383">
        <f t="shared" si="76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6"/>
        <v>30</v>
      </c>
      <c r="O384">
        <f t="shared" si="76"/>
        <v>30</v>
      </c>
      <c r="P384">
        <f t="shared" si="76"/>
        <v>30</v>
      </c>
      <c r="Q384">
        <f t="shared" si="76"/>
        <v>30</v>
      </c>
      <c r="R384">
        <f t="shared" si="76"/>
        <v>30</v>
      </c>
      <c r="S384">
        <f t="shared" si="76"/>
        <v>30</v>
      </c>
      <c r="T384">
        <f t="shared" si="76"/>
        <v>30</v>
      </c>
      <c r="U384">
        <f t="shared" si="76"/>
        <v>30</v>
      </c>
      <c r="V384">
        <f t="shared" si="76"/>
        <v>30</v>
      </c>
      <c r="W384">
        <f t="shared" si="76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77">M386</f>
        <v>56000</v>
      </c>
      <c r="O386">
        <f t="shared" si="77"/>
        <v>56000</v>
      </c>
      <c r="P386">
        <f t="shared" si="77"/>
        <v>56000</v>
      </c>
      <c r="Q386">
        <f t="shared" si="77"/>
        <v>56000</v>
      </c>
      <c r="R386">
        <f t="shared" si="77"/>
        <v>56000</v>
      </c>
      <c r="S386">
        <f t="shared" si="77"/>
        <v>56000</v>
      </c>
      <c r="T386">
        <f t="shared" si="77"/>
        <v>56000</v>
      </c>
      <c r="U386">
        <f t="shared" si="77"/>
        <v>56000</v>
      </c>
      <c r="V386">
        <f t="shared" si="77"/>
        <v>56000</v>
      </c>
      <c r="W386">
        <f t="shared" si="77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77"/>
        <v>312843740.470339</v>
      </c>
      <c r="O387">
        <f t="shared" si="77"/>
        <v>312843740.470339</v>
      </c>
      <c r="P387">
        <f t="shared" si="77"/>
        <v>312843740.470339</v>
      </c>
      <c r="Q387">
        <f t="shared" si="77"/>
        <v>312843740.470339</v>
      </c>
      <c r="R387">
        <f t="shared" si="77"/>
        <v>312843740.470339</v>
      </c>
      <c r="S387">
        <f t="shared" si="77"/>
        <v>312843740.470339</v>
      </c>
      <c r="T387">
        <f t="shared" si="77"/>
        <v>312843740.470339</v>
      </c>
      <c r="U387">
        <f t="shared" si="77"/>
        <v>312843740.470339</v>
      </c>
      <c r="V387">
        <f t="shared" si="77"/>
        <v>312843740.470339</v>
      </c>
      <c r="W387">
        <f t="shared" si="77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 cm="1">
        <f t="array" ref="N388">INDEX([1]!annual_data,_xlfn.XMATCH(_xlfn.CONCAT(
SUBSTITUTE($A388,LEFT($A388,FIND($C388,$A388)+LEN($C388)-1),),
$F388,
$G388:$I388,
SUBSTITUTE($J388,LEFT($A388,FIND($C388,$A388)+LEN($C388)-1),)),
[1]!annual_index),_xlfn.XMATCH(N$2,[1]!annual_header))</f>
        <v>1.96</v>
      </c>
      <c r="O388" cm="1">
        <f t="array" ref="O388">INDEX([1]!annual_data,_xlfn.XMATCH(_xlfn.CONCAT(
SUBSTITUTE($A388,LEFT($A388,FIND($C388,$A388)+LEN($C388)-1),),
$F388,
$G388:$I388,
SUBSTITUTE($J388,LEFT($A388,FIND($C388,$A388)+LEN($C388)-1),)),
[1]!annual_index),_xlfn.XMATCH(O$2,[1]!annual_header))</f>
        <v>1.96</v>
      </c>
      <c r="P388" cm="1">
        <f t="array" ref="P388">INDEX([1]!annual_data,_xlfn.XMATCH(_xlfn.CONCAT(
SUBSTITUTE($A388,LEFT($A388,FIND($C388,$A388)+LEN($C388)-1),),
$F388,
$G388:$I388,
SUBSTITUTE($J388,LEFT($A388,FIND($C388,$A388)+LEN($C388)-1),)),
[1]!annual_index),_xlfn.XMATCH(P$2,[1]!annual_header))</f>
        <v>1.96</v>
      </c>
      <c r="Q388" cm="1">
        <f t="array" ref="Q388">INDEX([1]!annual_data,_xlfn.XMATCH(_xlfn.CONCAT(
SUBSTITUTE($A388,LEFT($A388,FIND($C388,$A388)+LEN($C388)-1),),
$F388,
$G388:$I388,
SUBSTITUTE($J388,LEFT($A388,FIND($C388,$A388)+LEN($C388)-1),)),
[1]!annual_index),_xlfn.XMATCH(Q$2,[1]!annual_header))</f>
        <v>1.96</v>
      </c>
      <c r="R388" cm="1">
        <f t="array" ref="R388">INDEX([1]!annual_data,_xlfn.XMATCH(_xlfn.CONCAT(
SUBSTITUTE($A388,LEFT($A388,FIND($C388,$A388)+LEN($C388)-1),),
$F388,
$G388:$I388,
SUBSTITUTE($J388,LEFT($A388,FIND($C388,$A388)+LEN($C388)-1),)),
[1]!annual_index),_xlfn.XMATCH(R$2,[1]!annual_header))</f>
        <v>1.96</v>
      </c>
      <c r="S388" cm="1">
        <f t="array" ref="S388">INDEX([1]!annual_data,_xlfn.XMATCH(_xlfn.CONCAT(
SUBSTITUTE($A388,LEFT($A388,FIND($C388,$A388)+LEN($C388)-1),),
$F388,
$G388:$I388,
SUBSTITUTE($J388,LEFT($A388,FIND($C388,$A388)+LEN($C388)-1),)),
[1]!annual_index),_xlfn.XMATCH(S$2,[1]!annual_header))</f>
        <v>1.96</v>
      </c>
      <c r="T388" cm="1">
        <f t="array" ref="T388">INDEX([1]!annual_data,_xlfn.XMATCH(_xlfn.CONCAT(
SUBSTITUTE($A388,LEFT($A388,FIND($C388,$A388)+LEN($C388)-1),),
$F388,
$G388:$I388,
SUBSTITUTE($J388,LEFT($A388,FIND($C388,$A388)+LEN($C388)-1),)),
[1]!annual_index),_xlfn.XMATCH(T$2,[1]!annual_header))</f>
        <v>1.96</v>
      </c>
      <c r="U388" cm="1">
        <f t="array" ref="U388">INDEX([1]!annual_data,_xlfn.XMATCH(_xlfn.CONCAT(
SUBSTITUTE($A388,LEFT($A388,FIND($C388,$A388)+LEN($C388)-1),),
$F388,
$G388:$I388,
SUBSTITUTE($J388,LEFT($A388,FIND($C388,$A388)+LEN($C388)-1),)),
[1]!annual_index),_xlfn.XMATCH(U$2,[1]!annual_header))</f>
        <v>1.96</v>
      </c>
      <c r="V388" cm="1">
        <f t="array" ref="V388">INDEX([1]!annual_data,_xlfn.XMATCH(_xlfn.CONCAT(
SUBSTITUTE($A388,LEFT($A388,FIND($C388,$A388)+LEN($C388)-1),),
$F388,
$G388:$I388,
SUBSTITUTE($J388,LEFT($A388,FIND($C388,$A388)+LEN($C388)-1),)),
[1]!annual_index),_xlfn.XMATCH(V$2,[1]!annual_header))</f>
        <v>1.96</v>
      </c>
      <c r="W388" cm="1">
        <f t="array" ref="W388">INDEX([1]!annual_data,_xlfn.XMATCH(_xlfn.CONCAT(
SUBSTITUTE($A388,LEFT($A388,FIND($C388,$A388)+LEN($C388)-1),),
$F388,
$G388:$I388,
SUBSTITUTE($J388,LEFT($A388,FIND($C388,$A388)+LEN($C388)-1),)),
[1]!annual_index),_xlfn.XMATCH(W$2,[1]!annual_header))</f>
        <v>1.96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78">M391</f>
        <v>0.3</v>
      </c>
      <c r="O391">
        <f t="shared" si="78"/>
        <v>0.3</v>
      </c>
      <c r="P391">
        <f t="shared" si="78"/>
        <v>0.3</v>
      </c>
      <c r="Q391">
        <f t="shared" si="78"/>
        <v>0.3</v>
      </c>
      <c r="R391">
        <f t="shared" si="78"/>
        <v>0.3</v>
      </c>
      <c r="S391">
        <f t="shared" si="78"/>
        <v>0.3</v>
      </c>
      <c r="T391">
        <f t="shared" si="78"/>
        <v>0.3</v>
      </c>
      <c r="U391">
        <f t="shared" si="78"/>
        <v>0.3</v>
      </c>
      <c r="V391">
        <f t="shared" si="78"/>
        <v>0.3</v>
      </c>
      <c r="W391">
        <f t="shared" si="78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78"/>
        <v>0.3</v>
      </c>
      <c r="O392">
        <f t="shared" si="78"/>
        <v>0.3</v>
      </c>
      <c r="P392">
        <f t="shared" si="78"/>
        <v>0.3</v>
      </c>
      <c r="Q392">
        <f t="shared" si="78"/>
        <v>0.3</v>
      </c>
      <c r="R392">
        <f t="shared" si="78"/>
        <v>0.3</v>
      </c>
      <c r="S392">
        <f t="shared" si="78"/>
        <v>0.3</v>
      </c>
      <c r="T392">
        <f t="shared" si="78"/>
        <v>0.3</v>
      </c>
      <c r="U392">
        <f t="shared" si="78"/>
        <v>0.3</v>
      </c>
      <c r="V392">
        <f t="shared" si="78"/>
        <v>0.3</v>
      </c>
      <c r="W392">
        <f t="shared" si="78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78"/>
        <v>15</v>
      </c>
      <c r="O393">
        <f t="shared" si="78"/>
        <v>15</v>
      </c>
      <c r="P393">
        <f t="shared" si="78"/>
        <v>15</v>
      </c>
      <c r="Q393">
        <f t="shared" si="78"/>
        <v>15</v>
      </c>
      <c r="R393">
        <f t="shared" si="78"/>
        <v>15</v>
      </c>
      <c r="S393">
        <f t="shared" si="78"/>
        <v>15</v>
      </c>
      <c r="T393">
        <f t="shared" si="78"/>
        <v>15</v>
      </c>
      <c r="U393">
        <f t="shared" si="78"/>
        <v>15</v>
      </c>
      <c r="V393">
        <f t="shared" si="78"/>
        <v>15</v>
      </c>
      <c r="W393">
        <f t="shared" si="78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79">M395</f>
        <v>1990</v>
      </c>
      <c r="O395">
        <f t="shared" si="79"/>
        <v>1990</v>
      </c>
      <c r="P395">
        <f t="shared" si="79"/>
        <v>1990</v>
      </c>
      <c r="Q395">
        <f t="shared" si="79"/>
        <v>1990</v>
      </c>
      <c r="R395">
        <f t="shared" si="79"/>
        <v>1990</v>
      </c>
      <c r="S395">
        <f t="shared" si="79"/>
        <v>1990</v>
      </c>
      <c r="T395">
        <f t="shared" si="79"/>
        <v>1990</v>
      </c>
      <c r="U395">
        <f t="shared" si="79"/>
        <v>1990</v>
      </c>
      <c r="V395">
        <f t="shared" si="79"/>
        <v>1990</v>
      </c>
      <c r="W395">
        <f t="shared" si="79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79"/>
        <v>2101</v>
      </c>
      <c r="O396">
        <f t="shared" si="79"/>
        <v>2101</v>
      </c>
      <c r="P396">
        <f t="shared" si="79"/>
        <v>2101</v>
      </c>
      <c r="Q396">
        <f t="shared" si="79"/>
        <v>2101</v>
      </c>
      <c r="R396">
        <f t="shared" si="79"/>
        <v>2101</v>
      </c>
      <c r="S396">
        <f t="shared" si="79"/>
        <v>2101</v>
      </c>
      <c r="T396">
        <f t="shared" si="79"/>
        <v>2101</v>
      </c>
      <c r="U396">
        <f t="shared" si="79"/>
        <v>2101</v>
      </c>
      <c r="V396">
        <f t="shared" si="79"/>
        <v>2101</v>
      </c>
      <c r="W396">
        <f t="shared" si="79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79"/>
        <v>16</v>
      </c>
      <c r="O397">
        <f t="shared" si="79"/>
        <v>16</v>
      </c>
      <c r="P397">
        <f t="shared" si="79"/>
        <v>16</v>
      </c>
      <c r="Q397">
        <f t="shared" si="79"/>
        <v>16</v>
      </c>
      <c r="R397">
        <f t="shared" si="79"/>
        <v>16</v>
      </c>
      <c r="S397">
        <f t="shared" si="79"/>
        <v>16</v>
      </c>
      <c r="T397">
        <f t="shared" si="79"/>
        <v>16</v>
      </c>
      <c r="U397">
        <f t="shared" si="79"/>
        <v>16</v>
      </c>
      <c r="V397">
        <f t="shared" si="79"/>
        <v>16</v>
      </c>
      <c r="W397">
        <f t="shared" si="79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0">M399</f>
        <v>20</v>
      </c>
      <c r="O399">
        <f t="shared" si="80"/>
        <v>20</v>
      </c>
      <c r="P399">
        <f t="shared" si="80"/>
        <v>20</v>
      </c>
      <c r="Q399">
        <f t="shared" si="80"/>
        <v>20</v>
      </c>
      <c r="R399">
        <f t="shared" si="80"/>
        <v>20</v>
      </c>
      <c r="S399">
        <f t="shared" si="80"/>
        <v>20</v>
      </c>
      <c r="T399">
        <f t="shared" si="80"/>
        <v>20</v>
      </c>
      <c r="U399">
        <f t="shared" si="80"/>
        <v>20</v>
      </c>
      <c r="V399">
        <f t="shared" si="80"/>
        <v>20</v>
      </c>
      <c r="W399">
        <f t="shared" si="80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0"/>
        <v>29739.242990654198</v>
      </c>
      <c r="O400">
        <f t="shared" si="80"/>
        <v>29739.242990654198</v>
      </c>
      <c r="P400">
        <f t="shared" si="80"/>
        <v>29739.242990654198</v>
      </c>
      <c r="Q400">
        <f t="shared" si="80"/>
        <v>29739.242990654198</v>
      </c>
      <c r="R400">
        <f t="shared" si="80"/>
        <v>29739.242990654198</v>
      </c>
      <c r="S400">
        <f t="shared" si="80"/>
        <v>29739.242990654198</v>
      </c>
      <c r="T400">
        <f t="shared" si="80"/>
        <v>29739.242990654198</v>
      </c>
      <c r="U400">
        <f t="shared" si="80"/>
        <v>29739.242990654198</v>
      </c>
      <c r="V400">
        <f t="shared" si="80"/>
        <v>29739.242990654198</v>
      </c>
      <c r="W400">
        <f t="shared" si="80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0"/>
        <v>8.0184894592907536</v>
      </c>
      <c r="O401">
        <f t="shared" si="80"/>
        <v>8.0184894592907536</v>
      </c>
      <c r="P401">
        <f t="shared" si="80"/>
        <v>8.0184894592907536</v>
      </c>
      <c r="Q401">
        <f t="shared" si="80"/>
        <v>8.0184894592907536</v>
      </c>
      <c r="R401">
        <f t="shared" si="80"/>
        <v>8.0184894592907536</v>
      </c>
      <c r="S401">
        <f t="shared" si="80"/>
        <v>8.0184894592907536</v>
      </c>
      <c r="T401">
        <f t="shared" si="80"/>
        <v>8.0184894592907536</v>
      </c>
      <c r="U401">
        <f t="shared" si="80"/>
        <v>8.0184894592907536</v>
      </c>
      <c r="V401">
        <f t="shared" si="80"/>
        <v>8.0184894592907536</v>
      </c>
      <c r="W401">
        <f t="shared" si="80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1">M403</f>
        <v>2010</v>
      </c>
      <c r="O403">
        <f t="shared" si="81"/>
        <v>2010</v>
      </c>
      <c r="P403">
        <f t="shared" si="81"/>
        <v>2010</v>
      </c>
      <c r="Q403">
        <f t="shared" si="81"/>
        <v>2010</v>
      </c>
      <c r="R403">
        <f t="shared" si="81"/>
        <v>2010</v>
      </c>
      <c r="S403">
        <f t="shared" si="81"/>
        <v>2010</v>
      </c>
      <c r="T403">
        <f t="shared" si="81"/>
        <v>2010</v>
      </c>
      <c r="U403">
        <f t="shared" si="81"/>
        <v>2010</v>
      </c>
      <c r="V403">
        <f t="shared" si="81"/>
        <v>2010</v>
      </c>
      <c r="W403">
        <f t="shared" si="81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1"/>
        <v>2101</v>
      </c>
      <c r="O404">
        <f t="shared" si="81"/>
        <v>2101</v>
      </c>
      <c r="P404">
        <f t="shared" si="81"/>
        <v>2101</v>
      </c>
      <c r="Q404">
        <f t="shared" si="81"/>
        <v>2101</v>
      </c>
      <c r="R404">
        <f t="shared" si="81"/>
        <v>2101</v>
      </c>
      <c r="S404">
        <f t="shared" si="81"/>
        <v>2101</v>
      </c>
      <c r="T404">
        <f t="shared" si="81"/>
        <v>2101</v>
      </c>
      <c r="U404">
        <f t="shared" si="81"/>
        <v>2101</v>
      </c>
      <c r="V404">
        <f t="shared" si="81"/>
        <v>2101</v>
      </c>
      <c r="W404">
        <f t="shared" si="81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1"/>
        <v>16</v>
      </c>
      <c r="O405">
        <f t="shared" si="81"/>
        <v>16</v>
      </c>
      <c r="P405">
        <f t="shared" si="81"/>
        <v>16</v>
      </c>
      <c r="Q405">
        <f t="shared" si="81"/>
        <v>16</v>
      </c>
      <c r="R405">
        <f t="shared" si="81"/>
        <v>16</v>
      </c>
      <c r="S405">
        <f t="shared" si="81"/>
        <v>16</v>
      </c>
      <c r="T405">
        <f t="shared" si="81"/>
        <v>16</v>
      </c>
      <c r="U405">
        <f t="shared" si="81"/>
        <v>16</v>
      </c>
      <c r="V405">
        <f t="shared" si="81"/>
        <v>16</v>
      </c>
      <c r="W405">
        <f t="shared" si="81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2">M407</f>
        <v>20</v>
      </c>
      <c r="O407">
        <f t="shared" si="82"/>
        <v>20</v>
      </c>
      <c r="P407">
        <f t="shared" si="82"/>
        <v>20</v>
      </c>
      <c r="Q407">
        <f t="shared" si="82"/>
        <v>20</v>
      </c>
      <c r="R407">
        <f t="shared" si="82"/>
        <v>20</v>
      </c>
      <c r="S407">
        <f t="shared" si="82"/>
        <v>20</v>
      </c>
      <c r="T407">
        <f t="shared" si="82"/>
        <v>20</v>
      </c>
      <c r="U407">
        <f t="shared" si="82"/>
        <v>20</v>
      </c>
      <c r="V407">
        <f t="shared" si="82"/>
        <v>20</v>
      </c>
      <c r="W407">
        <f t="shared" si="82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2"/>
        <v>40174.065826659236</v>
      </c>
      <c r="O408">
        <f t="shared" si="82"/>
        <v>40174.065826659236</v>
      </c>
      <c r="P408">
        <f t="shared" si="82"/>
        <v>40174.065826659236</v>
      </c>
      <c r="Q408">
        <f t="shared" si="82"/>
        <v>40174.065826659236</v>
      </c>
      <c r="R408">
        <f t="shared" si="82"/>
        <v>40174.065826659236</v>
      </c>
      <c r="S408">
        <f t="shared" si="82"/>
        <v>40174.065826659236</v>
      </c>
      <c r="T408">
        <f t="shared" si="82"/>
        <v>40174.065826659236</v>
      </c>
      <c r="U408">
        <f t="shared" si="82"/>
        <v>40174.065826659236</v>
      </c>
      <c r="V408">
        <f t="shared" si="82"/>
        <v>40174.065826659236</v>
      </c>
      <c r="W408">
        <f t="shared" si="82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2"/>
        <v>6.1840181541030885</v>
      </c>
      <c r="O409">
        <f t="shared" si="82"/>
        <v>6.1840181541030885</v>
      </c>
      <c r="P409">
        <f t="shared" si="82"/>
        <v>6.1840181541030885</v>
      </c>
      <c r="Q409">
        <f t="shared" si="82"/>
        <v>6.1840181541030885</v>
      </c>
      <c r="R409">
        <f t="shared" si="82"/>
        <v>6.1840181541030885</v>
      </c>
      <c r="S409">
        <f t="shared" si="82"/>
        <v>6.1840181541030885</v>
      </c>
      <c r="T409">
        <f t="shared" si="82"/>
        <v>6.1840181541030885</v>
      </c>
      <c r="U409">
        <f t="shared" si="82"/>
        <v>6.1840181541030885</v>
      </c>
      <c r="V409">
        <f t="shared" si="82"/>
        <v>6.1840181541030885</v>
      </c>
      <c r="W409">
        <f t="shared" si="82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3">M411</f>
        <v>2020</v>
      </c>
      <c r="O411">
        <f t="shared" si="83"/>
        <v>2020</v>
      </c>
      <c r="P411">
        <f t="shared" si="83"/>
        <v>2020</v>
      </c>
      <c r="Q411">
        <f t="shared" si="83"/>
        <v>2020</v>
      </c>
      <c r="R411">
        <f t="shared" si="83"/>
        <v>2020</v>
      </c>
      <c r="S411">
        <f t="shared" si="83"/>
        <v>2020</v>
      </c>
      <c r="T411">
        <f t="shared" si="83"/>
        <v>2020</v>
      </c>
      <c r="U411">
        <f t="shared" si="83"/>
        <v>2020</v>
      </c>
      <c r="V411">
        <f t="shared" si="83"/>
        <v>2020</v>
      </c>
      <c r="W411">
        <f t="shared" si="83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3"/>
        <v>2101</v>
      </c>
      <c r="O412">
        <f t="shared" si="83"/>
        <v>2101</v>
      </c>
      <c r="P412">
        <f t="shared" si="83"/>
        <v>2101</v>
      </c>
      <c r="Q412">
        <f t="shared" si="83"/>
        <v>2101</v>
      </c>
      <c r="R412">
        <f t="shared" si="83"/>
        <v>2101</v>
      </c>
      <c r="S412">
        <f t="shared" si="83"/>
        <v>2101</v>
      </c>
      <c r="T412">
        <f t="shared" si="83"/>
        <v>2101</v>
      </c>
      <c r="U412">
        <f t="shared" si="83"/>
        <v>2101</v>
      </c>
      <c r="V412">
        <f t="shared" si="83"/>
        <v>2101</v>
      </c>
      <c r="W412">
        <f t="shared" si="83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3"/>
        <v>16</v>
      </c>
      <c r="O413">
        <f t="shared" si="83"/>
        <v>16</v>
      </c>
      <c r="P413">
        <f t="shared" si="83"/>
        <v>16</v>
      </c>
      <c r="Q413">
        <f t="shared" si="83"/>
        <v>16</v>
      </c>
      <c r="R413">
        <f t="shared" si="83"/>
        <v>16</v>
      </c>
      <c r="S413">
        <f t="shared" si="83"/>
        <v>16</v>
      </c>
      <c r="T413">
        <f t="shared" si="83"/>
        <v>16</v>
      </c>
      <c r="U413">
        <f t="shared" si="83"/>
        <v>16</v>
      </c>
      <c r="V413">
        <f t="shared" si="83"/>
        <v>16</v>
      </c>
      <c r="W413">
        <f t="shared" si="83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4">M415</f>
        <v>20</v>
      </c>
      <c r="O415">
        <f t="shared" si="84"/>
        <v>20</v>
      </c>
      <c r="P415">
        <f t="shared" si="84"/>
        <v>20</v>
      </c>
      <c r="Q415">
        <f t="shared" si="84"/>
        <v>20</v>
      </c>
      <c r="R415">
        <f t="shared" si="84"/>
        <v>20</v>
      </c>
      <c r="S415">
        <f t="shared" si="84"/>
        <v>20</v>
      </c>
      <c r="T415">
        <f t="shared" si="84"/>
        <v>20</v>
      </c>
      <c r="U415">
        <f t="shared" si="84"/>
        <v>20</v>
      </c>
      <c r="V415">
        <f t="shared" si="84"/>
        <v>20</v>
      </c>
      <c r="W415">
        <f t="shared" si="84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4"/>
        <v>60539.256223737932</v>
      </c>
      <c r="O416">
        <f t="shared" si="84"/>
        <v>60539.256223737932</v>
      </c>
      <c r="P416">
        <f t="shared" si="84"/>
        <v>60539.256223737932</v>
      </c>
      <c r="Q416">
        <f t="shared" si="84"/>
        <v>60539.256223737932</v>
      </c>
      <c r="R416">
        <f t="shared" si="84"/>
        <v>60539.256223737932</v>
      </c>
      <c r="S416">
        <f t="shared" si="84"/>
        <v>60539.256223737932</v>
      </c>
      <c r="T416">
        <f t="shared" si="84"/>
        <v>60539.256223737932</v>
      </c>
      <c r="U416">
        <f t="shared" si="84"/>
        <v>60539.256223737932</v>
      </c>
      <c r="V416">
        <f t="shared" si="84"/>
        <v>60539.256223737932</v>
      </c>
      <c r="W416">
        <f t="shared" si="84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4"/>
        <v>6.45</v>
      </c>
      <c r="O417">
        <f t="shared" si="84"/>
        <v>6.45</v>
      </c>
      <c r="P417">
        <f t="shared" si="84"/>
        <v>6.45</v>
      </c>
      <c r="Q417">
        <f t="shared" si="84"/>
        <v>6.45</v>
      </c>
      <c r="R417">
        <f t="shared" si="84"/>
        <v>6.45</v>
      </c>
      <c r="S417">
        <f t="shared" si="84"/>
        <v>6.45</v>
      </c>
      <c r="T417">
        <f t="shared" si="84"/>
        <v>6.45</v>
      </c>
      <c r="U417">
        <f t="shared" si="84"/>
        <v>6.45</v>
      </c>
      <c r="V417">
        <f t="shared" si="84"/>
        <v>6.45</v>
      </c>
      <c r="W417">
        <f t="shared" si="84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5">M419</f>
        <v>2025</v>
      </c>
      <c r="O419">
        <f t="shared" si="85"/>
        <v>2025</v>
      </c>
      <c r="P419">
        <f t="shared" si="85"/>
        <v>2025</v>
      </c>
      <c r="Q419">
        <f t="shared" si="85"/>
        <v>2025</v>
      </c>
      <c r="R419">
        <f t="shared" si="85"/>
        <v>2025</v>
      </c>
      <c r="S419">
        <f t="shared" si="85"/>
        <v>2025</v>
      </c>
      <c r="T419">
        <f t="shared" si="85"/>
        <v>2025</v>
      </c>
      <c r="U419">
        <f t="shared" si="85"/>
        <v>2025</v>
      </c>
      <c r="V419">
        <f t="shared" si="85"/>
        <v>2025</v>
      </c>
      <c r="W419">
        <f t="shared" si="85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5"/>
        <v>2101</v>
      </c>
      <c r="O420">
        <f t="shared" si="85"/>
        <v>2101</v>
      </c>
      <c r="P420">
        <f t="shared" si="85"/>
        <v>2101</v>
      </c>
      <c r="Q420">
        <f t="shared" si="85"/>
        <v>2101</v>
      </c>
      <c r="R420">
        <f t="shared" si="85"/>
        <v>2101</v>
      </c>
      <c r="S420">
        <f t="shared" si="85"/>
        <v>2101</v>
      </c>
      <c r="T420">
        <f t="shared" si="85"/>
        <v>2101</v>
      </c>
      <c r="U420">
        <f t="shared" si="85"/>
        <v>2101</v>
      </c>
      <c r="V420">
        <f t="shared" si="85"/>
        <v>2101</v>
      </c>
      <c r="W420">
        <f t="shared" si="85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5"/>
        <v>16</v>
      </c>
      <c r="O421">
        <f t="shared" si="85"/>
        <v>16</v>
      </c>
      <c r="P421">
        <f t="shared" si="85"/>
        <v>16</v>
      </c>
      <c r="Q421">
        <f t="shared" si="85"/>
        <v>16</v>
      </c>
      <c r="R421">
        <f t="shared" si="85"/>
        <v>16</v>
      </c>
      <c r="S421">
        <f t="shared" si="85"/>
        <v>16</v>
      </c>
      <c r="T421">
        <f t="shared" si="85"/>
        <v>16</v>
      </c>
      <c r="U421">
        <f t="shared" si="85"/>
        <v>16</v>
      </c>
      <c r="V421">
        <f t="shared" si="85"/>
        <v>16</v>
      </c>
      <c r="W421">
        <f t="shared" si="85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86">M423</f>
        <v>20</v>
      </c>
      <c r="O423">
        <f t="shared" si="86"/>
        <v>20</v>
      </c>
      <c r="P423">
        <f t="shared" si="86"/>
        <v>20</v>
      </c>
      <c r="Q423">
        <f t="shared" si="86"/>
        <v>20</v>
      </c>
      <c r="R423">
        <f t="shared" si="86"/>
        <v>20</v>
      </c>
      <c r="S423">
        <f t="shared" si="86"/>
        <v>20</v>
      </c>
      <c r="T423">
        <f t="shared" si="86"/>
        <v>20</v>
      </c>
      <c r="U423">
        <f t="shared" si="86"/>
        <v>20</v>
      </c>
      <c r="V423">
        <f t="shared" si="86"/>
        <v>20</v>
      </c>
      <c r="W423">
        <f t="shared" si="86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86"/>
        <v>149548.41676694271</v>
      </c>
      <c r="O424">
        <f t="shared" si="86"/>
        <v>149548.41676694271</v>
      </c>
      <c r="P424">
        <f t="shared" si="86"/>
        <v>149548.41676694271</v>
      </c>
      <c r="Q424">
        <f t="shared" si="86"/>
        <v>149548.41676694271</v>
      </c>
      <c r="R424">
        <f t="shared" si="86"/>
        <v>149548.41676694271</v>
      </c>
      <c r="S424">
        <f t="shared" si="86"/>
        <v>149548.41676694271</v>
      </c>
      <c r="T424">
        <f t="shared" si="86"/>
        <v>149548.41676694271</v>
      </c>
      <c r="U424">
        <f t="shared" si="86"/>
        <v>149548.41676694271</v>
      </c>
      <c r="V424">
        <f t="shared" si="86"/>
        <v>149548.41676694271</v>
      </c>
      <c r="W424">
        <f t="shared" si="86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86"/>
        <v>3.2250000000000001</v>
      </c>
      <c r="O425">
        <f t="shared" si="86"/>
        <v>3.2250000000000001</v>
      </c>
      <c r="P425">
        <f t="shared" si="86"/>
        <v>3.2250000000000001</v>
      </c>
      <c r="Q425">
        <f t="shared" si="86"/>
        <v>3.2250000000000001</v>
      </c>
      <c r="R425">
        <f t="shared" si="86"/>
        <v>3.2250000000000001</v>
      </c>
      <c r="S425">
        <f t="shared" si="86"/>
        <v>3.2250000000000001</v>
      </c>
      <c r="T425">
        <f t="shared" si="86"/>
        <v>3.2250000000000001</v>
      </c>
      <c r="U425">
        <f t="shared" si="86"/>
        <v>3.2250000000000001</v>
      </c>
      <c r="V425">
        <f t="shared" si="86"/>
        <v>3.2250000000000001</v>
      </c>
      <c r="W425">
        <f t="shared" si="86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87">M428</f>
        <v>0.65</v>
      </c>
      <c r="O428">
        <f t="shared" si="87"/>
        <v>0.65</v>
      </c>
      <c r="P428">
        <f t="shared" si="87"/>
        <v>0.65</v>
      </c>
      <c r="Q428">
        <f t="shared" si="87"/>
        <v>0.65</v>
      </c>
      <c r="R428">
        <f t="shared" si="87"/>
        <v>0.65</v>
      </c>
      <c r="S428">
        <f t="shared" si="87"/>
        <v>0.65</v>
      </c>
      <c r="T428">
        <f t="shared" si="87"/>
        <v>0.65</v>
      </c>
      <c r="U428">
        <f t="shared" si="87"/>
        <v>0.65</v>
      </c>
      <c r="V428">
        <f t="shared" si="87"/>
        <v>0.65</v>
      </c>
      <c r="W428">
        <f t="shared" si="87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87"/>
        <v>0.35</v>
      </c>
      <c r="O429">
        <f t="shared" si="87"/>
        <v>0.35</v>
      </c>
      <c r="P429">
        <f t="shared" si="87"/>
        <v>0.35</v>
      </c>
      <c r="Q429">
        <f t="shared" si="87"/>
        <v>0.35</v>
      </c>
      <c r="R429">
        <f t="shared" si="87"/>
        <v>0.35</v>
      </c>
      <c r="S429">
        <f t="shared" si="87"/>
        <v>0.35</v>
      </c>
      <c r="T429">
        <f t="shared" si="87"/>
        <v>0.35</v>
      </c>
      <c r="U429">
        <f t="shared" si="87"/>
        <v>0.35</v>
      </c>
      <c r="V429">
        <f t="shared" si="87"/>
        <v>0.35</v>
      </c>
      <c r="W429">
        <f t="shared" si="87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88">M432</f>
        <v>0.25</v>
      </c>
      <c r="O432">
        <f t="shared" si="88"/>
        <v>0.25</v>
      </c>
      <c r="P432">
        <f t="shared" si="88"/>
        <v>0.25</v>
      </c>
      <c r="Q432">
        <f t="shared" si="88"/>
        <v>0.25</v>
      </c>
      <c r="R432">
        <f t="shared" si="88"/>
        <v>0.25</v>
      </c>
      <c r="S432">
        <f t="shared" si="88"/>
        <v>0.25</v>
      </c>
      <c r="T432">
        <f t="shared" si="88"/>
        <v>0.25</v>
      </c>
      <c r="U432">
        <f t="shared" si="88"/>
        <v>0.25</v>
      </c>
      <c r="V432">
        <f t="shared" si="88"/>
        <v>0.25</v>
      </c>
      <c r="W432">
        <f t="shared" si="88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88"/>
        <v>15</v>
      </c>
      <c r="O433">
        <f t="shared" si="88"/>
        <v>15</v>
      </c>
      <c r="P433">
        <f t="shared" si="88"/>
        <v>15</v>
      </c>
      <c r="Q433">
        <f t="shared" si="88"/>
        <v>15</v>
      </c>
      <c r="R433">
        <f t="shared" si="88"/>
        <v>15</v>
      </c>
      <c r="S433">
        <f t="shared" si="88"/>
        <v>15</v>
      </c>
      <c r="T433">
        <f t="shared" si="88"/>
        <v>15</v>
      </c>
      <c r="U433">
        <f t="shared" si="88"/>
        <v>15</v>
      </c>
      <c r="V433">
        <f t="shared" si="88"/>
        <v>15</v>
      </c>
      <c r="W433">
        <f t="shared" si="88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89">M435</f>
        <v>2020</v>
      </c>
      <c r="O435">
        <f t="shared" si="89"/>
        <v>2020</v>
      </c>
      <c r="P435">
        <f t="shared" si="89"/>
        <v>2020</v>
      </c>
      <c r="Q435">
        <f t="shared" si="89"/>
        <v>2020</v>
      </c>
      <c r="R435">
        <f t="shared" si="89"/>
        <v>2020</v>
      </c>
      <c r="S435">
        <f t="shared" si="89"/>
        <v>2020</v>
      </c>
      <c r="T435">
        <f t="shared" si="89"/>
        <v>2020</v>
      </c>
      <c r="U435">
        <f t="shared" si="89"/>
        <v>2020</v>
      </c>
      <c r="V435">
        <f t="shared" si="89"/>
        <v>2020</v>
      </c>
      <c r="W435">
        <f t="shared" si="89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89"/>
        <v>2101</v>
      </c>
      <c r="O436">
        <f t="shared" si="89"/>
        <v>2101</v>
      </c>
      <c r="P436">
        <f t="shared" si="89"/>
        <v>2101</v>
      </c>
      <c r="Q436">
        <f t="shared" si="89"/>
        <v>2101</v>
      </c>
      <c r="R436">
        <f t="shared" si="89"/>
        <v>2101</v>
      </c>
      <c r="S436">
        <f t="shared" si="89"/>
        <v>2101</v>
      </c>
      <c r="T436">
        <f t="shared" si="89"/>
        <v>2101</v>
      </c>
      <c r="U436">
        <f t="shared" si="89"/>
        <v>2101</v>
      </c>
      <c r="V436">
        <f t="shared" si="89"/>
        <v>2101</v>
      </c>
      <c r="W436">
        <f t="shared" si="89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89"/>
        <v>50</v>
      </c>
      <c r="O437">
        <f t="shared" si="89"/>
        <v>50</v>
      </c>
      <c r="P437">
        <f t="shared" si="89"/>
        <v>50</v>
      </c>
      <c r="Q437">
        <f t="shared" si="89"/>
        <v>50</v>
      </c>
      <c r="R437">
        <f t="shared" si="89"/>
        <v>50</v>
      </c>
      <c r="S437">
        <f t="shared" si="89"/>
        <v>50</v>
      </c>
      <c r="T437">
        <f t="shared" si="89"/>
        <v>50</v>
      </c>
      <c r="U437">
        <f t="shared" si="89"/>
        <v>50</v>
      </c>
      <c r="V437">
        <f t="shared" si="89"/>
        <v>50</v>
      </c>
      <c r="W437">
        <f t="shared" si="89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0">M439</f>
        <v>1767.2</v>
      </c>
      <c r="O439">
        <f t="shared" si="90"/>
        <v>1767.2</v>
      </c>
      <c r="P439">
        <f t="shared" si="90"/>
        <v>1767.2</v>
      </c>
      <c r="Q439">
        <f t="shared" si="90"/>
        <v>1767.2</v>
      </c>
      <c r="R439">
        <f t="shared" si="90"/>
        <v>1767.2</v>
      </c>
      <c r="S439">
        <f t="shared" si="90"/>
        <v>1767.2</v>
      </c>
      <c r="T439">
        <f t="shared" si="90"/>
        <v>1767.2</v>
      </c>
      <c r="U439">
        <f t="shared" si="90"/>
        <v>1767.2</v>
      </c>
      <c r="V439">
        <f t="shared" si="90"/>
        <v>1767.2</v>
      </c>
      <c r="W439">
        <f t="shared" si="90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0"/>
        <v>76000</v>
      </c>
      <c r="O440">
        <f t="shared" si="90"/>
        <v>76000</v>
      </c>
      <c r="P440">
        <f t="shared" si="90"/>
        <v>76000</v>
      </c>
      <c r="Q440">
        <f t="shared" si="90"/>
        <v>76000</v>
      </c>
      <c r="R440">
        <f t="shared" si="90"/>
        <v>76000</v>
      </c>
      <c r="S440">
        <f t="shared" si="90"/>
        <v>76000</v>
      </c>
      <c r="T440">
        <f t="shared" si="90"/>
        <v>76000</v>
      </c>
      <c r="U440">
        <f t="shared" si="90"/>
        <v>76000</v>
      </c>
      <c r="V440">
        <f t="shared" si="90"/>
        <v>76000</v>
      </c>
      <c r="W440">
        <f t="shared" si="90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0"/>
        <v>458.41</v>
      </c>
      <c r="O441">
        <f t="shared" si="90"/>
        <v>458.41</v>
      </c>
      <c r="P441">
        <f t="shared" si="90"/>
        <v>458.41</v>
      </c>
      <c r="Q441">
        <f t="shared" si="90"/>
        <v>458.41</v>
      </c>
      <c r="R441">
        <f t="shared" si="90"/>
        <v>458.41</v>
      </c>
      <c r="S441">
        <f t="shared" si="90"/>
        <v>458.41</v>
      </c>
      <c r="T441">
        <f t="shared" si="90"/>
        <v>458.41</v>
      </c>
      <c r="U441">
        <f t="shared" si="90"/>
        <v>458.41</v>
      </c>
      <c r="V441">
        <f t="shared" si="90"/>
        <v>458.41</v>
      </c>
      <c r="W441">
        <f t="shared" si="90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1">M444</f>
        <v>0.25</v>
      </c>
      <c r="O444">
        <f t="shared" si="91"/>
        <v>0.25</v>
      </c>
      <c r="P444">
        <f t="shared" si="91"/>
        <v>0.25</v>
      </c>
      <c r="Q444">
        <f t="shared" si="91"/>
        <v>0.25</v>
      </c>
      <c r="R444">
        <f t="shared" si="91"/>
        <v>0.25</v>
      </c>
      <c r="S444">
        <f t="shared" si="91"/>
        <v>0.25</v>
      </c>
      <c r="T444">
        <f t="shared" si="91"/>
        <v>0.25</v>
      </c>
      <c r="U444">
        <f t="shared" si="91"/>
        <v>0.25</v>
      </c>
      <c r="V444">
        <f t="shared" si="91"/>
        <v>0.25</v>
      </c>
      <c r="W444">
        <f t="shared" si="91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1"/>
        <v>15</v>
      </c>
      <c r="O445">
        <f t="shared" si="91"/>
        <v>15</v>
      </c>
      <c r="P445">
        <f t="shared" si="91"/>
        <v>15</v>
      </c>
      <c r="Q445">
        <f t="shared" si="91"/>
        <v>15</v>
      </c>
      <c r="R445">
        <f t="shared" si="91"/>
        <v>15</v>
      </c>
      <c r="S445">
        <f t="shared" si="91"/>
        <v>15</v>
      </c>
      <c r="T445">
        <f t="shared" si="91"/>
        <v>15</v>
      </c>
      <c r="U445">
        <f t="shared" si="91"/>
        <v>15</v>
      </c>
      <c r="V445">
        <f t="shared" si="91"/>
        <v>15</v>
      </c>
      <c r="W445">
        <f t="shared" si="91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2">M447</f>
        <v>2020</v>
      </c>
      <c r="O447">
        <f t="shared" si="92"/>
        <v>2020</v>
      </c>
      <c r="P447">
        <f t="shared" si="92"/>
        <v>2020</v>
      </c>
      <c r="Q447">
        <f t="shared" si="92"/>
        <v>2020</v>
      </c>
      <c r="R447">
        <f t="shared" si="92"/>
        <v>2020</v>
      </c>
      <c r="S447">
        <f t="shared" si="92"/>
        <v>2020</v>
      </c>
      <c r="T447">
        <f t="shared" si="92"/>
        <v>2020</v>
      </c>
      <c r="U447">
        <f t="shared" si="92"/>
        <v>2020</v>
      </c>
      <c r="V447">
        <f t="shared" si="92"/>
        <v>2020</v>
      </c>
      <c r="W447">
        <f t="shared" si="92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2"/>
        <v>2101</v>
      </c>
      <c r="O448">
        <f t="shared" si="92"/>
        <v>2101</v>
      </c>
      <c r="P448">
        <f t="shared" si="92"/>
        <v>2101</v>
      </c>
      <c r="Q448">
        <f t="shared" si="92"/>
        <v>2101</v>
      </c>
      <c r="R448">
        <f t="shared" si="92"/>
        <v>2101</v>
      </c>
      <c r="S448">
        <f t="shared" si="92"/>
        <v>2101</v>
      </c>
      <c r="T448">
        <f t="shared" si="92"/>
        <v>2101</v>
      </c>
      <c r="U448">
        <f t="shared" si="92"/>
        <v>2101</v>
      </c>
      <c r="V448">
        <f t="shared" si="92"/>
        <v>2101</v>
      </c>
      <c r="W448">
        <f t="shared" si="92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2"/>
        <v>50</v>
      </c>
      <c r="O449">
        <f t="shared" si="92"/>
        <v>50</v>
      </c>
      <c r="P449">
        <f t="shared" si="92"/>
        <v>50</v>
      </c>
      <c r="Q449">
        <f t="shared" si="92"/>
        <v>50</v>
      </c>
      <c r="R449">
        <f t="shared" si="92"/>
        <v>50</v>
      </c>
      <c r="S449">
        <f t="shared" si="92"/>
        <v>50</v>
      </c>
      <c r="T449">
        <f t="shared" si="92"/>
        <v>50</v>
      </c>
      <c r="U449">
        <f t="shared" si="92"/>
        <v>50</v>
      </c>
      <c r="V449">
        <f t="shared" si="92"/>
        <v>50</v>
      </c>
      <c r="W449">
        <f t="shared" si="92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3">M451</f>
        <v>8205</v>
      </c>
      <c r="O451">
        <f t="shared" si="93"/>
        <v>8205</v>
      </c>
      <c r="P451">
        <f t="shared" si="93"/>
        <v>8205</v>
      </c>
      <c r="Q451">
        <f t="shared" si="93"/>
        <v>8205</v>
      </c>
      <c r="R451">
        <f t="shared" si="93"/>
        <v>8205</v>
      </c>
      <c r="S451">
        <f t="shared" si="93"/>
        <v>8205</v>
      </c>
      <c r="T451">
        <f t="shared" si="93"/>
        <v>8205</v>
      </c>
      <c r="U451">
        <f t="shared" si="93"/>
        <v>8205</v>
      </c>
      <c r="V451">
        <f t="shared" si="93"/>
        <v>8205</v>
      </c>
      <c r="W451">
        <f t="shared" si="93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3"/>
        <v>310000</v>
      </c>
      <c r="O452">
        <f t="shared" si="93"/>
        <v>310000</v>
      </c>
      <c r="P452">
        <f t="shared" si="93"/>
        <v>310000</v>
      </c>
      <c r="Q452">
        <f t="shared" si="93"/>
        <v>310000</v>
      </c>
      <c r="R452">
        <f t="shared" si="93"/>
        <v>310000</v>
      </c>
      <c r="S452">
        <f t="shared" si="93"/>
        <v>310000</v>
      </c>
      <c r="T452">
        <f t="shared" si="93"/>
        <v>310000</v>
      </c>
      <c r="U452">
        <f t="shared" si="93"/>
        <v>310000</v>
      </c>
      <c r="V452">
        <f t="shared" si="93"/>
        <v>310000</v>
      </c>
      <c r="W452">
        <f t="shared" si="93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3"/>
        <v>9509</v>
      </c>
      <c r="O453">
        <f t="shared" si="93"/>
        <v>9509</v>
      </c>
      <c r="P453">
        <f t="shared" si="93"/>
        <v>9509</v>
      </c>
      <c r="Q453">
        <f t="shared" si="93"/>
        <v>9509</v>
      </c>
      <c r="R453">
        <f t="shared" si="93"/>
        <v>9509</v>
      </c>
      <c r="S453">
        <f t="shared" si="93"/>
        <v>9509</v>
      </c>
      <c r="T453">
        <f t="shared" si="93"/>
        <v>9509</v>
      </c>
      <c r="U453">
        <f t="shared" si="93"/>
        <v>9509</v>
      </c>
      <c r="V453">
        <f t="shared" si="93"/>
        <v>9509</v>
      </c>
      <c r="W453">
        <f t="shared" si="93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4">M456</f>
        <v>0.25</v>
      </c>
      <c r="O456">
        <f t="shared" si="94"/>
        <v>0.25</v>
      </c>
      <c r="P456">
        <f t="shared" si="94"/>
        <v>0.25</v>
      </c>
      <c r="Q456">
        <f t="shared" si="94"/>
        <v>0.25</v>
      </c>
      <c r="R456">
        <f t="shared" si="94"/>
        <v>0.25</v>
      </c>
      <c r="S456">
        <f t="shared" si="94"/>
        <v>0.25</v>
      </c>
      <c r="T456">
        <f t="shared" si="94"/>
        <v>0.25</v>
      </c>
      <c r="U456">
        <f t="shared" si="94"/>
        <v>0.25</v>
      </c>
      <c r="V456">
        <f t="shared" si="94"/>
        <v>0.25</v>
      </c>
      <c r="W456">
        <f t="shared" si="94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4"/>
        <v>15</v>
      </c>
      <c r="O457">
        <f t="shared" si="94"/>
        <v>15</v>
      </c>
      <c r="P457">
        <f t="shared" si="94"/>
        <v>15</v>
      </c>
      <c r="Q457">
        <f t="shared" si="94"/>
        <v>15</v>
      </c>
      <c r="R457">
        <f t="shared" si="94"/>
        <v>15</v>
      </c>
      <c r="S457">
        <f t="shared" si="94"/>
        <v>15</v>
      </c>
      <c r="T457">
        <f t="shared" si="94"/>
        <v>15</v>
      </c>
      <c r="U457">
        <f t="shared" si="94"/>
        <v>15</v>
      </c>
      <c r="V457">
        <f t="shared" si="94"/>
        <v>15</v>
      </c>
      <c r="W457">
        <f t="shared" si="94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5">M459</f>
        <v>2020</v>
      </c>
      <c r="O459">
        <f t="shared" si="95"/>
        <v>2020</v>
      </c>
      <c r="P459">
        <f t="shared" si="95"/>
        <v>2020</v>
      </c>
      <c r="Q459">
        <f t="shared" si="95"/>
        <v>2020</v>
      </c>
      <c r="R459">
        <f t="shared" si="95"/>
        <v>2020</v>
      </c>
      <c r="S459">
        <f t="shared" si="95"/>
        <v>2020</v>
      </c>
      <c r="T459">
        <f t="shared" si="95"/>
        <v>2020</v>
      </c>
      <c r="U459">
        <f t="shared" si="95"/>
        <v>2020</v>
      </c>
      <c r="V459">
        <f t="shared" si="95"/>
        <v>2020</v>
      </c>
      <c r="W459">
        <f t="shared" si="95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5"/>
        <v>2101</v>
      </c>
      <c r="O460">
        <f t="shared" si="95"/>
        <v>2101</v>
      </c>
      <c r="P460">
        <f t="shared" si="95"/>
        <v>2101</v>
      </c>
      <c r="Q460">
        <f t="shared" si="95"/>
        <v>2101</v>
      </c>
      <c r="R460">
        <f t="shared" si="95"/>
        <v>2101</v>
      </c>
      <c r="S460">
        <f t="shared" si="95"/>
        <v>2101</v>
      </c>
      <c r="T460">
        <f t="shared" si="95"/>
        <v>2101</v>
      </c>
      <c r="U460">
        <f t="shared" si="95"/>
        <v>2101</v>
      </c>
      <c r="V460">
        <f t="shared" si="95"/>
        <v>2101</v>
      </c>
      <c r="W460">
        <f t="shared" si="95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5"/>
        <v>50</v>
      </c>
      <c r="O461">
        <f t="shared" si="95"/>
        <v>50</v>
      </c>
      <c r="P461">
        <f t="shared" si="95"/>
        <v>50</v>
      </c>
      <c r="Q461">
        <f t="shared" si="95"/>
        <v>50</v>
      </c>
      <c r="R461">
        <f t="shared" si="95"/>
        <v>50</v>
      </c>
      <c r="S461">
        <f t="shared" si="95"/>
        <v>50</v>
      </c>
      <c r="T461">
        <f t="shared" si="95"/>
        <v>50</v>
      </c>
      <c r="U461">
        <f t="shared" si="95"/>
        <v>50</v>
      </c>
      <c r="V461">
        <f t="shared" si="95"/>
        <v>50</v>
      </c>
      <c r="W461">
        <f t="shared" si="95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96">M463</f>
        <v>20146</v>
      </c>
      <c r="O463">
        <f t="shared" si="96"/>
        <v>20146</v>
      </c>
      <c r="P463">
        <f t="shared" si="96"/>
        <v>20146</v>
      </c>
      <c r="Q463">
        <f t="shared" si="96"/>
        <v>20146</v>
      </c>
      <c r="R463">
        <f t="shared" si="96"/>
        <v>20146</v>
      </c>
      <c r="S463">
        <f t="shared" si="96"/>
        <v>20146</v>
      </c>
      <c r="T463">
        <f t="shared" si="96"/>
        <v>20146</v>
      </c>
      <c r="U463">
        <f t="shared" si="96"/>
        <v>20146</v>
      </c>
      <c r="V463">
        <f t="shared" si="96"/>
        <v>20146</v>
      </c>
      <c r="W463">
        <f t="shared" si="96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96"/>
        <v>639992</v>
      </c>
      <c r="O464">
        <f t="shared" si="96"/>
        <v>639992</v>
      </c>
      <c r="P464">
        <f t="shared" si="96"/>
        <v>639992</v>
      </c>
      <c r="Q464">
        <f t="shared" si="96"/>
        <v>639992</v>
      </c>
      <c r="R464">
        <f t="shared" si="96"/>
        <v>639992</v>
      </c>
      <c r="S464">
        <f t="shared" si="96"/>
        <v>639992</v>
      </c>
      <c r="T464">
        <f t="shared" si="96"/>
        <v>639992</v>
      </c>
      <c r="U464">
        <f t="shared" si="96"/>
        <v>639992</v>
      </c>
      <c r="V464">
        <f t="shared" si="96"/>
        <v>639992</v>
      </c>
      <c r="W464">
        <f t="shared" si="96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96"/>
        <v>48365</v>
      </c>
      <c r="O465">
        <f t="shared" si="96"/>
        <v>48365</v>
      </c>
      <c r="P465">
        <f t="shared" si="96"/>
        <v>48365</v>
      </c>
      <c r="Q465">
        <f t="shared" si="96"/>
        <v>48365</v>
      </c>
      <c r="R465">
        <f t="shared" si="96"/>
        <v>48365</v>
      </c>
      <c r="S465">
        <f t="shared" si="96"/>
        <v>48365</v>
      </c>
      <c r="T465">
        <f t="shared" si="96"/>
        <v>48365</v>
      </c>
      <c r="U465">
        <f t="shared" si="96"/>
        <v>48365</v>
      </c>
      <c r="V465">
        <f t="shared" si="96"/>
        <v>48365</v>
      </c>
      <c r="W465">
        <f t="shared" si="96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97">M467</f>
        <v>2025</v>
      </c>
      <c r="O467">
        <f t="shared" si="97"/>
        <v>2025</v>
      </c>
      <c r="P467">
        <f t="shared" si="97"/>
        <v>2025</v>
      </c>
      <c r="Q467">
        <f t="shared" si="97"/>
        <v>2025</v>
      </c>
      <c r="R467">
        <f t="shared" si="97"/>
        <v>2025</v>
      </c>
      <c r="S467">
        <f t="shared" si="97"/>
        <v>2025</v>
      </c>
      <c r="T467">
        <f t="shared" si="97"/>
        <v>2025</v>
      </c>
      <c r="U467">
        <f t="shared" si="97"/>
        <v>2025</v>
      </c>
      <c r="V467">
        <f t="shared" si="97"/>
        <v>2025</v>
      </c>
      <c r="W467">
        <f t="shared" si="97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97"/>
        <v>2101</v>
      </c>
      <c r="O468">
        <f t="shared" si="97"/>
        <v>2101</v>
      </c>
      <c r="P468">
        <f t="shared" si="97"/>
        <v>2101</v>
      </c>
      <c r="Q468">
        <f t="shared" si="97"/>
        <v>2101</v>
      </c>
      <c r="R468">
        <f t="shared" si="97"/>
        <v>2101</v>
      </c>
      <c r="S468">
        <f t="shared" si="97"/>
        <v>2101</v>
      </c>
      <c r="T468">
        <f t="shared" si="97"/>
        <v>2101</v>
      </c>
      <c r="U468">
        <f t="shared" si="97"/>
        <v>2101</v>
      </c>
      <c r="V468">
        <f t="shared" si="97"/>
        <v>2101</v>
      </c>
      <c r="W468">
        <f t="shared" si="97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97"/>
        <v>50</v>
      </c>
      <c r="O469">
        <f t="shared" si="97"/>
        <v>50</v>
      </c>
      <c r="P469">
        <f t="shared" si="97"/>
        <v>50</v>
      </c>
      <c r="Q469">
        <f t="shared" si="97"/>
        <v>50</v>
      </c>
      <c r="R469">
        <f t="shared" si="97"/>
        <v>50</v>
      </c>
      <c r="S469">
        <f t="shared" si="97"/>
        <v>50</v>
      </c>
      <c r="T469">
        <f t="shared" si="97"/>
        <v>50</v>
      </c>
      <c r="U469">
        <f t="shared" si="97"/>
        <v>50</v>
      </c>
      <c r="V469">
        <f t="shared" si="97"/>
        <v>50</v>
      </c>
      <c r="W469">
        <f t="shared" si="97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98">M471</f>
        <v>53016</v>
      </c>
      <c r="O471">
        <f t="shared" si="98"/>
        <v>53016</v>
      </c>
      <c r="P471">
        <f t="shared" si="98"/>
        <v>53016</v>
      </c>
      <c r="Q471">
        <f t="shared" si="98"/>
        <v>53016</v>
      </c>
      <c r="R471">
        <f t="shared" si="98"/>
        <v>53016</v>
      </c>
      <c r="S471">
        <f t="shared" si="98"/>
        <v>53016</v>
      </c>
      <c r="T471">
        <f t="shared" si="98"/>
        <v>53016</v>
      </c>
      <c r="U471">
        <f t="shared" si="98"/>
        <v>53016</v>
      </c>
      <c r="V471">
        <f t="shared" si="98"/>
        <v>53016</v>
      </c>
      <c r="W471">
        <f t="shared" si="98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98"/>
        <v>2179309</v>
      </c>
      <c r="O472">
        <f t="shared" si="98"/>
        <v>2179309</v>
      </c>
      <c r="P472">
        <f t="shared" si="98"/>
        <v>2179309</v>
      </c>
      <c r="Q472">
        <f t="shared" si="98"/>
        <v>2179309</v>
      </c>
      <c r="R472">
        <f t="shared" si="98"/>
        <v>2179309</v>
      </c>
      <c r="S472">
        <f t="shared" si="98"/>
        <v>2179309</v>
      </c>
      <c r="T472">
        <f t="shared" si="98"/>
        <v>2179309</v>
      </c>
      <c r="U472">
        <f t="shared" si="98"/>
        <v>2179309</v>
      </c>
      <c r="V472">
        <f t="shared" si="98"/>
        <v>2179309</v>
      </c>
      <c r="W472">
        <f t="shared" si="98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98"/>
        <v>67711</v>
      </c>
      <c r="O473">
        <f t="shared" si="98"/>
        <v>67711</v>
      </c>
      <c r="P473">
        <f t="shared" si="98"/>
        <v>67711</v>
      </c>
      <c r="Q473">
        <f t="shared" si="98"/>
        <v>67711</v>
      </c>
      <c r="R473">
        <f t="shared" si="98"/>
        <v>67711</v>
      </c>
      <c r="S473">
        <f t="shared" si="98"/>
        <v>67711</v>
      </c>
      <c r="T473">
        <f t="shared" si="98"/>
        <v>67711</v>
      </c>
      <c r="U473">
        <f t="shared" si="98"/>
        <v>67711</v>
      </c>
      <c r="V473">
        <f t="shared" si="98"/>
        <v>67711</v>
      </c>
      <c r="W473">
        <f t="shared" si="98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99">M476</f>
        <v>0.25</v>
      </c>
      <c r="O476">
        <f t="shared" si="99"/>
        <v>0.25</v>
      </c>
      <c r="P476">
        <f t="shared" si="99"/>
        <v>0.25</v>
      </c>
      <c r="Q476">
        <f t="shared" si="99"/>
        <v>0.25</v>
      </c>
      <c r="R476">
        <f t="shared" si="99"/>
        <v>0.25</v>
      </c>
      <c r="S476">
        <f t="shared" si="99"/>
        <v>0.25</v>
      </c>
      <c r="T476">
        <f t="shared" si="99"/>
        <v>0.25</v>
      </c>
      <c r="U476">
        <f t="shared" si="99"/>
        <v>0.25</v>
      </c>
      <c r="V476">
        <f t="shared" si="99"/>
        <v>0.25</v>
      </c>
      <c r="W476">
        <f t="shared" si="99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99"/>
        <v>15</v>
      </c>
      <c r="O477">
        <f t="shared" si="99"/>
        <v>15</v>
      </c>
      <c r="P477">
        <f t="shared" si="99"/>
        <v>15</v>
      </c>
      <c r="Q477">
        <f t="shared" si="99"/>
        <v>15</v>
      </c>
      <c r="R477">
        <f t="shared" si="99"/>
        <v>15</v>
      </c>
      <c r="S477">
        <f t="shared" si="99"/>
        <v>15</v>
      </c>
      <c r="T477">
        <f t="shared" si="99"/>
        <v>15</v>
      </c>
      <c r="U477">
        <f t="shared" si="99"/>
        <v>15</v>
      </c>
      <c r="V477">
        <f t="shared" si="99"/>
        <v>15</v>
      </c>
      <c r="W477">
        <f t="shared" si="99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0">M479</f>
        <v>2030</v>
      </c>
      <c r="O479">
        <f t="shared" si="100"/>
        <v>2030</v>
      </c>
      <c r="P479">
        <f t="shared" si="100"/>
        <v>2030</v>
      </c>
      <c r="Q479">
        <f t="shared" si="100"/>
        <v>2030</v>
      </c>
      <c r="R479">
        <f t="shared" si="100"/>
        <v>2030</v>
      </c>
      <c r="S479">
        <f t="shared" si="100"/>
        <v>2030</v>
      </c>
      <c r="T479">
        <f t="shared" si="100"/>
        <v>2030</v>
      </c>
      <c r="U479">
        <f t="shared" si="100"/>
        <v>2030</v>
      </c>
      <c r="V479">
        <f t="shared" si="100"/>
        <v>2030</v>
      </c>
      <c r="W479">
        <f t="shared" si="100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0"/>
        <v>2101</v>
      </c>
      <c r="O480">
        <f t="shared" si="100"/>
        <v>2101</v>
      </c>
      <c r="P480">
        <f t="shared" si="100"/>
        <v>2101</v>
      </c>
      <c r="Q480">
        <f t="shared" si="100"/>
        <v>2101</v>
      </c>
      <c r="R480">
        <f t="shared" si="100"/>
        <v>2101</v>
      </c>
      <c r="S480">
        <f t="shared" si="100"/>
        <v>2101</v>
      </c>
      <c r="T480">
        <f t="shared" si="100"/>
        <v>2101</v>
      </c>
      <c r="U480">
        <f t="shared" si="100"/>
        <v>2101</v>
      </c>
      <c r="V480">
        <f t="shared" si="100"/>
        <v>2101</v>
      </c>
      <c r="W480">
        <f t="shared" si="100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0"/>
        <v>50</v>
      </c>
      <c r="O481">
        <f t="shared" si="100"/>
        <v>50</v>
      </c>
      <c r="P481">
        <f t="shared" si="100"/>
        <v>50</v>
      </c>
      <c r="Q481">
        <f t="shared" si="100"/>
        <v>50</v>
      </c>
      <c r="R481">
        <f t="shared" si="100"/>
        <v>50</v>
      </c>
      <c r="S481">
        <f t="shared" si="100"/>
        <v>50</v>
      </c>
      <c r="T481">
        <f t="shared" si="100"/>
        <v>50</v>
      </c>
      <c r="U481">
        <f t="shared" si="100"/>
        <v>50</v>
      </c>
      <c r="V481">
        <f t="shared" si="100"/>
        <v>50</v>
      </c>
      <c r="W481">
        <f t="shared" si="100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1">M483</f>
        <v>1241974.5</v>
      </c>
      <c r="O483">
        <f t="shared" si="101"/>
        <v>1241974.5</v>
      </c>
      <c r="P483">
        <f t="shared" si="101"/>
        <v>1241974.5</v>
      </c>
      <c r="Q483">
        <f t="shared" si="101"/>
        <v>1241974.5</v>
      </c>
      <c r="R483">
        <f t="shared" si="101"/>
        <v>1241974.5</v>
      </c>
      <c r="S483">
        <f t="shared" si="101"/>
        <v>1241974.5</v>
      </c>
      <c r="T483">
        <f t="shared" si="101"/>
        <v>1241974.5</v>
      </c>
      <c r="U483">
        <f t="shared" si="101"/>
        <v>1241974.5</v>
      </c>
      <c r="V483">
        <f t="shared" si="101"/>
        <v>1241974.5</v>
      </c>
      <c r="W483">
        <f t="shared" si="101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1"/>
        <v>1365470000</v>
      </c>
      <c r="O484">
        <f t="shared" si="101"/>
        <v>1365470000</v>
      </c>
      <c r="P484">
        <f t="shared" si="101"/>
        <v>1365470000</v>
      </c>
      <c r="Q484">
        <f t="shared" si="101"/>
        <v>1365470000</v>
      </c>
      <c r="R484">
        <f t="shared" si="101"/>
        <v>1365470000</v>
      </c>
      <c r="S484">
        <f t="shared" si="101"/>
        <v>1365470000</v>
      </c>
      <c r="T484">
        <f t="shared" si="101"/>
        <v>1365470000</v>
      </c>
      <c r="U484">
        <f t="shared" si="101"/>
        <v>1365470000</v>
      </c>
      <c r="V484">
        <f t="shared" si="101"/>
        <v>1365470000</v>
      </c>
      <c r="W484">
        <f t="shared" si="101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1"/>
        <v>281751</v>
      </c>
      <c r="O485">
        <f t="shared" si="101"/>
        <v>281751</v>
      </c>
      <c r="P485">
        <f t="shared" si="101"/>
        <v>281751</v>
      </c>
      <c r="Q485">
        <f t="shared" si="101"/>
        <v>281751</v>
      </c>
      <c r="R485">
        <f t="shared" si="101"/>
        <v>281751</v>
      </c>
      <c r="S485">
        <f t="shared" si="101"/>
        <v>281751</v>
      </c>
      <c r="T485">
        <f t="shared" si="101"/>
        <v>281751</v>
      </c>
      <c r="U485">
        <f t="shared" si="101"/>
        <v>281751</v>
      </c>
      <c r="V485">
        <f t="shared" si="101"/>
        <v>281751</v>
      </c>
      <c r="W485">
        <f t="shared" si="101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2025-05-21T16:43:04Z</dcterms:created>
  <dcterms:modified xsi:type="dcterms:W3CDTF">2025-05-21T16:43:06Z</dcterms:modified>
</cp:coreProperties>
</file>