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BD12A552-4BC8-4FB0-A702-998D5F1AA18F}" xr6:coauthVersionLast="47" xr6:coauthVersionMax="47" xr10:uidLastSave="{00000000-0000-0000-0000-000000000000}"/>
  <bookViews>
    <workbookView xWindow="-120" yWindow="-120" windowWidth="29040" windowHeight="15720" xr2:uid="{76B7E4E7-B1A1-45A8-85C2-7F4E4F5C21D5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<sst xmlns="http://schemas.openxmlformats.org/spreadsheetml/2006/main" count="6381" uniqueCount="196">
  <si>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</si>
  <si>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</si>
  <si>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</si>
  <si>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</si>
  <si>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</si>
  <si>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</si>
  <si>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</si>
  <si>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</si>
  <si>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</si>
  <si>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</si>
  <si>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</si>
  <si>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</si>
  <si>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</si>
  <si>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</si>
  <si>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</si>
  <si>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</si>
  <si>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</t>
  </si>
  <si>
    <t>Service requested</t>
  </si>
  <si>
    <t>CIMS.CAN.SK.Natural Gas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</si>
  <si>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</si>
  <si>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</si>
  <si>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</si>
  <si>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</si>
  <si>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</si>
  <si>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</si>
  <si>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</si>
  <si>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</si>
  <si>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</si>
  <si>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</si>
  <si>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</si>
  <si>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</si>
  <si>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</si>
  <si>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</si>
  <si>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</si>
  <si>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</si>
  <si>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</si>
  <si>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</si>
  <si>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</si>
  <si>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</si>
  <si>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</si>
  <si>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</si>
  <si>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</si>
  <si>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</si>
  <si>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</si>
  <si>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</si>
  <si>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</si>
  <si>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</si>
  <si>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Gas.Production</t>
  </si>
  <si>
    <t>annual_tech</t>
  </si>
  <si>
    <t>Production</t>
  </si>
  <si>
    <t>Fixed Ratio</t>
  </si>
  <si>
    <t>CIMS.CAN.Natural Gas Market</t>
  </si>
  <si>
    <t>Aggregation requested</t>
  </si>
  <si>
    <t>CIMS.CAN.SK.Natural Gas.Production.Supply</t>
  </si>
  <si>
    <t>CIMS.CAN.SK.Natural Gas.Production.Transmission</t>
  </si>
  <si>
    <t>CIMS.CAN.SK.Natural Gas.Production.Distribution</t>
  </si>
  <si>
    <t>Natural Gas Supply</t>
  </si>
  <si>
    <t>CIMS.CAN.SK.Natural Gas.Production.Supply.Extraction</t>
  </si>
  <si>
    <t>CIMS.CAN.SK.Natural Gas.Production.Supply.Processing</t>
  </si>
  <si>
    <t>CIMS.CAN.SK.Natural Gas.Production.Supply.LNG Compression</t>
  </si>
  <si>
    <t>Extraction</t>
  </si>
  <si>
    <t>CIMS.CAN.SK.Natural Gas.Production.Supply.Extraction.Conventional</t>
  </si>
  <si>
    <t>CIMS.CAN.SK.Natural Gas.Production.Supply.Extraction.Shale</t>
  </si>
  <si>
    <t>CIMS.CAN.SK.Natural Gas.Production.Supply.Extraction.Tight</t>
  </si>
  <si>
    <t>CIMS.CAN.SK.Natural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</si>
  <si>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</si>
  <si>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</si>
  <si>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</si>
  <si>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</si>
  <si>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</si>
  <si>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</si>
  <si>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</si>
  <si>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</si>
  <si>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</si>
  <si>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</si>
  <si>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</si>
  <si>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</si>
  <si>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</si>
  <si>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</si>
  <si>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CIMS.CAN.SK.Natural Gas.Production.Supply.Extraction.Off road transport</t>
  </si>
  <si>
    <t>CIMS.CAN.SK.Natural Gas.Production.Supply.Extraction.Drilling</t>
  </si>
  <si>
    <t>annual_region_tech</t>
  </si>
  <si>
    <t>CIMS.CAN.SK.Natural Gas.Production.Supply.Extraction.Compression</t>
  </si>
  <si>
    <t>CIMS.CAN.SK.Natural Gas.Production.Supply.Testing and Maintenance</t>
  </si>
  <si>
    <t>CIMS.CAN.SK.Natural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</si>
  <si>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</si>
  <si>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</si>
  <si>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</si>
  <si>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</si>
  <si>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</si>
  <si>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</si>
  <si>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</si>
  <si>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CIMS.CAN.SK.Natural Gas.Production.Supply.Venting.Diffuse Venting</t>
  </si>
  <si>
    <t>Exploration and drilling Efficient</t>
  </si>
  <si>
    <t>Compression</t>
  </si>
  <si>
    <t>CIMS.CAN.SK.Natural Gas.Production.Supply.Direct Heat</t>
  </si>
  <si>
    <t>CIMS.CAN.SK.Natural Gas.Production.Supply.Direct Drive Small</t>
  </si>
  <si>
    <t>CIMS.CAN.SK.Natural Gas.Production.Supply.Direct Drive Large</t>
  </si>
  <si>
    <t>CIMS.CAN.SK.Natural Gas.Production.Supply.Venting.Point Venting</t>
  </si>
  <si>
    <t>Compression Efficient</t>
  </si>
  <si>
    <t>Off road transport</t>
  </si>
  <si>
    <t>Transport</t>
  </si>
  <si>
    <t>CIMS.CAN.SK.Natural Gas.OG Diesel Blend</t>
  </si>
  <si>
    <t>CIMS.CAN.SK.Natural Gas.OG Gasoline Blend</t>
  </si>
  <si>
    <t>Transport Efficient</t>
  </si>
  <si>
    <t>Processing</t>
  </si>
  <si>
    <t>CIMS.CAN.SK.Natural Gas.Production.Supply.Processing.Compression</t>
  </si>
  <si>
    <t>CIMS.CAN.SK.Natural Gas.Production.Supply.Controls</t>
  </si>
  <si>
    <t>CIMS.CAN.SK.Natural Gas.Production.Supply.Pumping</t>
  </si>
  <si>
    <t>CIMS.CAN.SK.Natural Gas.Production.Supply.Formation CO2</t>
  </si>
  <si>
    <t>CIMS.CAN.SK.Natural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</si>
  <si>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</si>
  <si>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</si>
  <si>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</si>
  <si>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</si>
  <si>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</si>
  <si>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</si>
  <si>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</si>
  <si>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CIMS.CAN.SK.Natural Gas.OG Methane Blend</t>
  </si>
  <si>
    <t>Boiler Efficient</t>
  </si>
  <si>
    <t>Cogeneration</t>
  </si>
  <si>
    <t>Boiler Efficient CCS</t>
  </si>
  <si>
    <t>CIMS.CAN.SK.Natural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</si>
  <si>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</si>
  <si>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</si>
  <si>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</si>
  <si>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</si>
  <si>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</si>
  <si>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</si>
  <si>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</si>
  <si>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</si>
  <si>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</si>
  <si>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</si>
  <si>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</si>
  <si>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</si>
  <si>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</si>
  <si>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</si>
  <si>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</si>
  <si>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</si>
  <si>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</si>
  <si>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</si>
  <si>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</si>
  <si>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CIMS.CAN.SK.Natural Gas.Production.Supply.Testing and Maintenance.Blowdowns</t>
  </si>
  <si>
    <t>CIMS.CAN.SK.Natural Gas.Production.Supply.Testing and Maintenance.Liquid Unloading</t>
  </si>
  <si>
    <t>CIMS.CAN.SK.Natural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</si>
  <si>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</si>
  <si>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</si>
  <si>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</si>
  <si>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</si>
  <si>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</si>
  <si>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</si>
  <si>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</si>
  <si>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</si>
  <si>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</si>
  <si>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</si>
  <si>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</si>
  <si>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</si>
  <si>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</si>
  <si>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</si>
  <si>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</si>
  <si>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</si>
  <si>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CIMS.CAN.SK.Natural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</si>
  <si>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</si>
  <si>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</si>
  <si>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</si>
  <si>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</si>
  <si>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</si>
  <si>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</si>
  <si>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</si>
  <si>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</si>
  <si>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</si>
  <si>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</si>
  <si>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</si>
  <si>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</si>
  <si>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</si>
  <si>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</si>
  <si>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</si>
  <si>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SK</t>
  </si>
  <si>
    <t>Emissions_removal</t>
  </si>
  <si>
    <t>Combustion</t>
  </si>
  <si>
    <t>Transmission</t>
  </si>
  <si>
    <t>CIMS.CAN.SK.Natural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</si>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</sst>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490CF-CDA8-4EBA-AB4B-566C055C81C0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8070900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9409300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6700300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5779800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4461100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3951412.3468969492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4167897.8881957554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4055395.6123903072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3945930.0621479428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3855932.0084102009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3767986.6138805575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0.4410206592259765</v>
      </c>
      <c r="N11" cm="1">
        <f t="array" aca="1" ref="N11" ca="1">IFERROR(INDEX([2]!FuelMult_JCIMS,_xlfn.XMATCH($C11&amp;$D11&amp;$J11,[2]!FuelMult_JCIMS_Index,0),_xlfn.XMATCH(N$2,$M$2:$W$2,0)),1)</f>
        <v>0.51474462579061209</v>
      </c>
      <c r="O11" cm="1">
        <f t="array" aca="1" ref="O11" ca="1">IFERROR(INDEX([2]!FuelMult_JCIMS,_xlfn.XMATCH($C11&amp;$D11&amp;$J11,[2]!FuelMult_JCIMS_Index,0),_xlfn.XMATCH(O$2,$M$2:$W$2,0)),1)</f>
        <v>0.70677257399490312</v>
      </c>
      <c r="P11" cm="1">
        <f t="array" aca="1" ref="P11" ca="1">IFERROR(INDEX([2]!FuelMult_JCIMS,_xlfn.XMATCH($C11&amp;$D11&amp;$J11,[2]!FuelMult_JCIMS_Index,0),_xlfn.XMATCH(P$2,$M$2:$W$2,0)),1)</f>
        <v>0.72108643300881825</v>
      </c>
      <c r="Q11" cm="1">
        <f t="array" aca="1" ref="Q11" ca="1">IFERROR(INDEX([2]!FuelMult_JCIMS,_xlfn.XMATCH($C11&amp;$D11&amp;$J11,[2]!FuelMult_JCIMS_Index,0),_xlfn.XMATCH(Q$2,$M$2:$W$2,0)),1)</f>
        <v>0.83694276135221857</v>
      </c>
      <c r="R11" cm="1">
        <f t="array" aca="1" ref="R11" ca="1">IFERROR(INDEX([2]!FuelMult_JCIMS,_xlfn.XMATCH($C11&amp;$D11&amp;$J11,[2]!FuelMult_JCIMS_Index,0),_xlfn.XMATCH(R$2,$M$2:$W$2,0)),1)</f>
        <v>0.92203966956990191</v>
      </c>
      <c r="S11" cm="1">
        <f t="array" aca="1" ref="S11" ca="1">IFERROR(INDEX([2]!FuelMult_JCIMS,_xlfn.XMATCH($C11&amp;$D11&amp;$J11,[2]!FuelMult_JCIMS_Index,0),_xlfn.XMATCH(S$2,$M$2:$W$2,0)),1)</f>
        <v>0.99586419799345394</v>
      </c>
      <c r="T11" cm="1">
        <f t="array" aca="1" ref="T11" ca="1">IFERROR(INDEX([2]!FuelMult_JCIMS,_xlfn.XMATCH($C11&amp;$D11&amp;$J11,[2]!FuelMult_JCIMS_Index,0),_xlfn.XMATCH(T$2,$M$2:$W$2,0)),1)</f>
        <v>1.0559589285208755</v>
      </c>
      <c r="U11" cm="1">
        <f t="array" aca="1" ref="U11" ca="1">IFERROR(INDEX([2]!FuelMult_JCIMS,_xlfn.XMATCH($C11&amp;$D11&amp;$J11,[2]!FuelMult_JCIMS_Index,0),_xlfn.XMATCH(U$2,$M$2:$W$2,0)),1)</f>
        <v>1.1019411457258728</v>
      </c>
      <c r="V11" cm="1">
        <f t="array" aca="1" ref="V11" ca="1">IFERROR(INDEX([2]!FuelMult_JCIMS,_xlfn.XMATCH($C11&amp;$D11&amp;$J11,[2]!FuelMult_JCIMS_Index,0),_xlfn.XMATCH(V$2,$M$2:$W$2,0)),1)</f>
        <v>1.1099393988456252</v>
      </c>
      <c r="W11" cm="1">
        <f t="array" aca="1" ref="W11" ca="1">IFERROR(INDEX([2]!FuelMult_JCIMS,_xlfn.XMATCH($C11&amp;$D11&amp;$J11,[2]!FuelMult_JCIMS_Index,0),_xlfn.XMATCH(W$2,$M$2:$W$2,0)),1)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1.05</v>
      </c>
      <c r="N12" cm="1">
        <f t="array" aca="1" ref="N12" ca="1">INDEX([2]!elec_price_mult,_xlfn.XMATCH($C12,[2]!region_CIMS),_xlfn.XMATCH(INDEX([2]!sector_CER_elec,_xlfn.XMATCH($D12,[2]!sector_CIMS)),[2]!elec_price_mult_index))</f>
        <v>1.05</v>
      </c>
      <c r="O12" cm="1">
        <f t="array" aca="1" ref="O12" ca="1">INDEX([2]!elec_price_mult,_xlfn.XMATCH($C12,[2]!region_CIMS),_xlfn.XMATCH(INDEX([2]!sector_CER_elec,_xlfn.XMATCH($D12,[2]!sector_CIMS)),[2]!elec_price_mult_index))</f>
        <v>1.05</v>
      </c>
      <c r="P12" cm="1">
        <f t="array" aca="1" ref="P12" ca="1">INDEX([2]!elec_price_mult,_xlfn.XMATCH($C12,[2]!region_CIMS),_xlfn.XMATCH(INDEX([2]!sector_CER_elec,_xlfn.XMATCH($D12,[2]!sector_CIMS)),[2]!elec_price_mult_index))</f>
        <v>1.05</v>
      </c>
      <c r="Q12" cm="1">
        <f t="array" aca="1" ref="Q12" ca="1">INDEX([2]!elec_price_mult,_xlfn.XMATCH($C12,[2]!region_CIMS),_xlfn.XMATCH(INDEX([2]!sector_CER_elec,_xlfn.XMATCH($D12,[2]!sector_CIMS)),[2]!elec_price_mult_index))</f>
        <v>1.05</v>
      </c>
      <c r="R12" cm="1">
        <f t="array" aca="1" ref="R12" ca="1">INDEX([2]!elec_price_mult,_xlfn.XMATCH($C12,[2]!region_CIMS),_xlfn.XMATCH(INDEX([2]!sector_CER_elec,_xlfn.XMATCH($D12,[2]!sector_CIMS)),[2]!elec_price_mult_index))</f>
        <v>1.05</v>
      </c>
      <c r="S12" cm="1">
        <f t="array" aca="1" ref="S12" ca="1">INDEX([2]!elec_price_mult,_xlfn.XMATCH($C12,[2]!region_CIMS),_xlfn.XMATCH(INDEX([2]!sector_CER_elec,_xlfn.XMATCH($D12,[2]!sector_CIMS)),[2]!elec_price_mult_index))</f>
        <v>1.05</v>
      </c>
      <c r="T12" cm="1">
        <f t="array" aca="1" ref="T12" ca="1">INDEX([2]!elec_price_mult,_xlfn.XMATCH($C12,[2]!region_CIMS),_xlfn.XMATCH(INDEX([2]!sector_CER_elec,_xlfn.XMATCH($D12,[2]!sector_CIMS)),[2]!elec_price_mult_index))</f>
        <v>1.05</v>
      </c>
      <c r="U12" cm="1">
        <f t="array" aca="1" ref="U12" ca="1">INDEX([2]!elec_price_mult,_xlfn.XMATCH($C12,[2]!region_CIMS),_xlfn.XMATCH(INDEX([2]!sector_CER_elec,_xlfn.XMATCH($D12,[2]!sector_CIMS)),[2]!elec_price_mult_index))</f>
        <v>1.05</v>
      </c>
      <c r="V12" cm="1">
        <f t="array" aca="1" ref="V12" ca="1">INDEX([2]!elec_price_mult,_xlfn.XMATCH($C12,[2]!region_CIMS),_xlfn.XMATCH(INDEX([2]!sector_CER_elec,_xlfn.XMATCH($D12,[2]!sector_CIMS)),[2]!elec_price_mult_index))</f>
        <v>1.05</v>
      </c>
      <c r="W12" cm="1">
        <f t="array" aca="1" ref="W12" ca="1">INDEX([2]!elec_price_mult,_xlfn.XMATCH($C12,[2]!region_CIMS),_xlfn.XMATCH(INDEX([2]!sector_CER_elec,_xlfn.XMATCH($D12,[2]!sector_CIMS)),[2]!elec_price_mult_index))</f>
        <v>1.05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1.0077054084620525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0.9854375186321187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0.9474795692558432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0.94097280286953955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0.90996853601730199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0.85974547700377746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0.85752824132152017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0.87125772534436052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0.8871701609018775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0.72098062165299603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0.79985634660134675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0.90352294300965796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1.1934352081120649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1.1608730190651959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1.1244157239975223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1.1253249424001677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1.1271816452209311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1.1326100300522974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0.57175524911648534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0.57175524911648534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0.57175524911648534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0.56240700370255026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0.62374750622043895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0.60765253360910032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0.60765253360910032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0.60765253360910032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0.60765253360910032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0.60765253360910032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0.60765253360910032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0.43440361911066744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0.44238975817922976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0.58390091806233824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0.70412637732230299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0.77174445622597188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0.82206018985671159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0.86641015692426404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0.89417215094677271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0.9152027434152632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0.9322443867714133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0.94609015210314495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0.56559638088933262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0.55761024182077024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0.41609908193766171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0.29587362267769696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0.22825554377402815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0.17793981014328838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0.13358984307573596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0.10582784905322717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8.4797256584736816E-2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6.7755613228586711E-2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5.3909847896855108E-2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2.5092069992984235E-3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4.1297573907204659E-3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4.9505948237705353E-3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3.9590018438395097E-3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3.5680627379780926E-3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4.0466781962520482E-3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4.0466781962520482E-3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4.0466781962520482E-3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4.0466781962520482E-3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4.0466781962520482E-3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4.0466781962520482E-3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6.4999999999999994E-5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6.4999999999999994E-5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6.4999999999999994E-5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6.4999999999999994E-5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6.4999999999999994E-5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6.4999999999999994E-5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6.4999999999999994E-5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6.4999999999999994E-5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6.4999999999999994E-5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6.4999999999999994E-5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6.4999999999999994E-5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6.4999999999999994E-5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6.4999999999999994E-5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6.4999999999999994E-5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6.4999999999999994E-5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6.4999999999999994E-5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6.4999999999999994E-5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6.4999999999999994E-5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6.4999999999999994E-5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6.4999999999999994E-5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6.4999999999999994E-5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6.4999999999999994E-5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2025-06-18T22:36:26Z</dcterms:created>
  <dcterms:modified xsi:type="dcterms:W3CDTF">2025-06-18T22:36:39Z</dcterms:modified>
</cp:coreProperties>
</file>