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CIMS\dev\cims-models\csv\policies\reference\Ref_renewable fuel content_Fed\"/>
    </mc:Choice>
  </mc:AlternateContent>
  <xr:revisionPtr revIDLastSave="0" documentId="8_{5488F189-FF5B-41CE-BE65-5102831F7E62}" xr6:coauthVersionLast="47" xr6:coauthVersionMax="47" xr10:uidLastSave="{00000000-0000-0000-0000-000000000000}"/>
  <bookViews>
    <workbookView xWindow="-120" yWindow="-120" windowWidth="29040" windowHeight="15720" xr2:uid="{F214169C-139D-494D-86E7-17E3F471F62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P9" i="1" l="1"/>
  <c r="Q9" i="1" s="1"/>
  <c r="R9" i="1" s="1"/>
  <c r="S9" i="1" s="1"/>
  <c r="T9" i="1" s="1"/>
  <c r="U9" i="1" s="1"/>
  <c r="V9" i="1" s="1"/>
  <c r="W9" i="1" s="1"/>
  <c r="P6" i="1"/>
  <c r="Q6" i="1" s="1"/>
  <c r="R6" i="1" s="1"/>
  <c r="S6" i="1" s="1"/>
  <c r="T6" i="1" s="1"/>
  <c r="U6" i="1" s="1"/>
  <c r="V6" i="1" s="1"/>
  <c r="W6" i="1" s="1"/>
  <c r="P3" i="1"/>
  <c r="Q3" i="1" s="1"/>
  <c r="R3" i="1" s="1"/>
  <c r="S3" i="1" s="1"/>
  <c r="T3" i="1" s="1"/>
  <c r="U3" i="1" s="1"/>
  <c r="V3" i="1" s="1"/>
  <c r="W3" i="1" s="1"/>
</calcChain>
</file>

<file path=xl/sharedStrings.xml><?xml version="1.0" encoding="utf-8"?>
<sst xmlns="http://schemas.openxmlformats.org/spreadsheetml/2006/main" count="77" uniqueCount="28">
  <si>
    <t>&lt;-- Navigate by typing to search</t>
  </si>
  <si>
    <t>Branch</t>
  </si>
  <si>
    <t>Type</t>
  </si>
  <si>
    <t>Region</t>
  </si>
  <si>
    <t>Sector</t>
  </si>
  <si>
    <t>Service</t>
  </si>
  <si>
    <t>Technology</t>
  </si>
  <si>
    <t>Parameter</t>
  </si>
  <si>
    <t>Context</t>
  </si>
  <si>
    <t>Sub_Context</t>
  </si>
  <si>
    <t>Target</t>
  </si>
  <si>
    <t>Source</t>
  </si>
  <si>
    <t>Unit</t>
  </si>
  <si>
    <t>Comments</t>
  </si>
  <si>
    <t>CIMS.CAN.SK.Fuel Blends.Gasoline_Transportation</t>
  </si>
  <si>
    <t>SK</t>
  </si>
  <si>
    <t>Gasoline_Transportation</t>
  </si>
  <si>
    <t>Market share_class_min</t>
  </si>
  <si>
    <t>%</t>
  </si>
  <si>
    <t>Ethanol</t>
  </si>
  <si>
    <t>Market share_class</t>
  </si>
  <si>
    <t>Renewable Gasoline</t>
  </si>
  <si>
    <t>CIMS.CAN.SK.Fuel Blends.Diesel_Transportation</t>
  </si>
  <si>
    <t>Diesel_Transportation</t>
  </si>
  <si>
    <t>Biodiesel</t>
  </si>
  <si>
    <t>Renewable Diesel</t>
  </si>
  <si>
    <t>CIMS.CAN.SK.Fuel Blends.Diesel_Industrial</t>
  </si>
  <si>
    <t>Diesel_Industrial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</si>
</sst>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2C50F5-3146-4B50-B2D8-DA033483B972}">
  <dimension ref="A1:X11"/>
  <sheetViews>
    <sheetView tabSelected="1" workbookViewId="0">
      <selection sqref="A1:X11"/>
    </sheetView>
  </sheetViews>
  <sheetFormatPr defaultRowHeight="15" x14ac:dyDescent="0.25"/>
  <sheetData>
    <row r="1" spans="1:24" x14ac:dyDescent="0.25">
      <c r="B1" t="s">
        <v>0</v>
      </c>
    </row>
    <row r="2" spans="1:24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>
        <v>2000</v>
      </c>
      <c r="N2">
        <v>2005</v>
      </c>
      <c r="O2">
        <v>2010</v>
      </c>
      <c r="P2">
        <v>2015</v>
      </c>
      <c r="Q2">
        <v>2020</v>
      </c>
      <c r="R2">
        <v>2025</v>
      </c>
      <c r="S2">
        <v>2030</v>
      </c>
      <c r="T2">
        <v>2035</v>
      </c>
      <c r="U2">
        <v>2040</v>
      </c>
      <c r="V2">
        <v>2045</v>
      </c>
      <c r="W2">
        <v>2050</v>
      </c>
      <c r="X2" t="s">
        <v>13</v>
      </c>
    </row>
    <row r="3" spans="1:24" x14ac:dyDescent="0.25">
      <c r="A3" t="s">
        <v>14</v>
      </c>
      <c r="B3" t="s">
        <v>5</v>
      </c>
      <c r="C3" t="s">
        <v>15</v>
      </c>
      <c r="E3" t="s">
        <v>16</v>
      </c>
      <c r="G3" t="s">
        <v>17</v>
      </c>
      <c r="H3" t="s">
        <v>16</v>
      </c>
      <c r="L3" t="s">
        <v>18</v>
      </c>
      <c r="M3">
        <v>0</v>
      </c>
      <c r="N3">
        <v>0</v>
      </c>
      <c r="O3">
        <v>0</v>
      </c>
      <c r="P3">
        <f>0.67*0.05/(0.67*0.05+1*0.95)</f>
        <v>3.4062023385866808E-2</v>
      </c>
      <c r="Q3">
        <f t="shared" ref="Q3:W3" si="0">P3</f>
        <v>3.4062023385866808E-2</v>
      </c>
      <c r="R3">
        <f t="shared" si="0"/>
        <v>3.4062023385866808E-2</v>
      </c>
      <c r="S3">
        <f t="shared" si="0"/>
        <v>3.4062023385866808E-2</v>
      </c>
      <c r="T3">
        <f t="shared" si="0"/>
        <v>3.4062023385866808E-2</v>
      </c>
      <c r="U3">
        <f t="shared" si="0"/>
        <v>3.4062023385866808E-2</v>
      </c>
      <c r="V3">
        <f t="shared" si="0"/>
        <v>3.4062023385866808E-2</v>
      </c>
      <c r="W3">
        <f t="shared" si="0"/>
        <v>3.4062023385866808E-2</v>
      </c>
    </row>
    <row r="4" spans="1:24" x14ac:dyDescent="0.25">
      <c r="A4" t="s">
        <v>14</v>
      </c>
      <c r="B4" t="s">
        <v>5</v>
      </c>
      <c r="C4" t="s">
        <v>15</v>
      </c>
      <c r="E4" t="s">
        <v>16</v>
      </c>
      <c r="F4" t="s">
        <v>19</v>
      </c>
      <c r="G4" t="s">
        <v>20</v>
      </c>
      <c r="H4" t="s">
        <v>16</v>
      </c>
    </row>
    <row r="5" spans="1:24" x14ac:dyDescent="0.25">
      <c r="A5" t="s">
        <v>14</v>
      </c>
      <c r="B5" t="s">
        <v>5</v>
      </c>
      <c r="C5" t="s">
        <v>15</v>
      </c>
      <c r="E5" t="s">
        <v>16</v>
      </c>
      <c r="F5" t="s">
        <v>21</v>
      </c>
      <c r="G5" t="s">
        <v>20</v>
      </c>
      <c r="H5" t="s">
        <v>16</v>
      </c>
    </row>
    <row r="6" spans="1:24" x14ac:dyDescent="0.25">
      <c r="A6" t="s">
        <v>22</v>
      </c>
      <c r="B6" t="s">
        <v>5</v>
      </c>
      <c r="C6" t="s">
        <v>15</v>
      </c>
      <c r="E6" t="s">
        <v>23</v>
      </c>
      <c r="G6" t="s">
        <v>17</v>
      </c>
      <c r="H6" t="s">
        <v>23</v>
      </c>
      <c r="L6" t="s">
        <v>18</v>
      </c>
      <c r="M6">
        <v>0</v>
      </c>
      <c r="N6">
        <v>0</v>
      </c>
      <c r="O6">
        <v>0</v>
      </c>
      <c r="P6">
        <f>0.87*0.02/(0.87*0.02+1*0.98)</f>
        <v>1.7445357930619611E-2</v>
      </c>
      <c r="Q6">
        <f t="shared" ref="Q6:W6" si="1">P6</f>
        <v>1.7445357930619611E-2</v>
      </c>
      <c r="R6">
        <f t="shared" si="1"/>
        <v>1.7445357930619611E-2</v>
      </c>
      <c r="S6">
        <f t="shared" si="1"/>
        <v>1.7445357930619611E-2</v>
      </c>
      <c r="T6">
        <f t="shared" si="1"/>
        <v>1.7445357930619611E-2</v>
      </c>
      <c r="U6">
        <f t="shared" si="1"/>
        <v>1.7445357930619611E-2</v>
      </c>
      <c r="V6">
        <f t="shared" si="1"/>
        <v>1.7445357930619611E-2</v>
      </c>
      <c r="W6">
        <f t="shared" si="1"/>
        <v>1.7445357930619611E-2</v>
      </c>
    </row>
    <row r="7" spans="1:24" x14ac:dyDescent="0.25">
      <c r="A7" t="s">
        <v>22</v>
      </c>
      <c r="B7" t="s">
        <v>5</v>
      </c>
      <c r="C7" t="s">
        <v>15</v>
      </c>
      <c r="E7" t="s">
        <v>23</v>
      </c>
      <c r="F7" t="s">
        <v>24</v>
      </c>
      <c r="G7" t="s">
        <v>20</v>
      </c>
      <c r="H7" t="s">
        <v>23</v>
      </c>
    </row>
    <row r="8" spans="1:24" x14ac:dyDescent="0.25">
      <c r="A8" t="s">
        <v>22</v>
      </c>
      <c r="B8" t="s">
        <v>5</v>
      </c>
      <c r="C8" t="s">
        <v>15</v>
      </c>
      <c r="E8" t="s">
        <v>23</v>
      </c>
      <c r="F8" t="s">
        <v>25</v>
      </c>
      <c r="G8" t="s">
        <v>20</v>
      </c>
      <c r="H8" t="s">
        <v>23</v>
      </c>
    </row>
    <row r="9" spans="1:24" x14ac:dyDescent="0.25">
      <c r="A9" t="s">
        <v>26</v>
      </c>
      <c r="B9" t="s">
        <v>5</v>
      </c>
      <c r="C9" t="s">
        <v>15</v>
      </c>
      <c r="E9" t="s">
        <v>27</v>
      </c>
      <c r="G9" t="s">
        <v>17</v>
      </c>
      <c r="H9" t="s">
        <v>27</v>
      </c>
      <c r="L9" t="s">
        <v>18</v>
      </c>
      <c r="M9">
        <v>0</v>
      </c>
      <c r="N9">
        <v>0</v>
      </c>
      <c r="O9">
        <v>0</v>
      </c>
      <c r="P9">
        <f>0.87*0.02/(0.87*0.02+1*0.98)</f>
        <v>1.7445357930619611E-2</v>
      </c>
      <c r="Q9">
        <f>P9</f>
        <v>1.7445357930619611E-2</v>
      </c>
      <c r="R9">
        <f t="shared" ref="R9" si="2">Q9</f>
        <v>1.7445357930619611E-2</v>
      </c>
      <c r="S9">
        <f>R9</f>
        <v>1.7445357930619611E-2</v>
      </c>
      <c r="T9">
        <f>S9</f>
        <v>1.7445357930619611E-2</v>
      </c>
      <c r="U9">
        <f>T9</f>
        <v>1.7445357930619611E-2</v>
      </c>
      <c r="V9">
        <f>U9</f>
        <v>1.7445357930619611E-2</v>
      </c>
      <c r="W9">
        <f>V9</f>
        <v>1.7445357930619611E-2</v>
      </c>
    </row>
    <row r="10" spans="1:24" x14ac:dyDescent="0.25">
      <c r="A10" t="s">
        <v>26</v>
      </c>
      <c r="B10" t="s">
        <v>5</v>
      </c>
      <c r="C10" t="s">
        <v>15</v>
      </c>
      <c r="E10" t="s">
        <v>27</v>
      </c>
      <c r="F10" t="s">
        <v>24</v>
      </c>
      <c r="G10" t="s">
        <v>20</v>
      </c>
      <c r="H10" t="s">
        <v>27</v>
      </c>
    </row>
    <row r="11" spans="1:24" x14ac:dyDescent="0.25">
      <c r="A11" t="s">
        <v>26</v>
      </c>
      <c r="B11" t="s">
        <v>5</v>
      </c>
      <c r="C11" t="s">
        <v>15</v>
      </c>
      <c r="E11" t="s">
        <v>27</v>
      </c>
      <c r="F11" t="s">
        <v>25</v>
      </c>
      <c r="G11" t="s">
        <v>20</v>
      </c>
      <c r="H1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Bradford Griffin</dc:creator>
  <cp:lastModifiedBy>Bradford Griffin</cp:lastModifiedBy>
  <dcterms:created xsi:type="dcterms:W3CDTF">2025-04-14T23:01:50Z</dcterms:created>
  <dcterms:modified xsi:type="dcterms:W3CDTF">2025-04-14T23:01:50Z</dcterms:modified>
</cp:coreProperties>
</file>