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F8ED46A8-A84B-438A-9B01-285DF39A61C6}" xr6:coauthVersionLast="47" xr6:coauthVersionMax="47" xr10:uidLastSave="{00000000-0000-0000-0000-000000000000}"/>
  <bookViews>
    <workbookView xWindow="28680" yWindow="-120" windowWidth="29040" windowHeight="15720" xr2:uid="{77B896C4-3367-4874-8A00-1BEB4E7CC6D6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6" i="1" l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P62" i="1"/>
  <c r="Q62" i="1" s="1"/>
  <c r="R62" i="1" s="1"/>
  <c r="S62" i="1" s="1"/>
  <c r="T62" i="1" s="1"/>
  <c r="U62" i="1" s="1"/>
  <c r="V62" i="1" s="1"/>
  <c r="W62" i="1" s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P52" i="1"/>
  <c r="Q52" i="1" s="1"/>
  <c r="R52" i="1" s="1"/>
  <c r="S52" i="1" s="1"/>
  <c r="T52" i="1" s="1"/>
  <c r="U52" i="1" s="1"/>
  <c r="V52" i="1" s="1"/>
  <c r="W52" i="1" s="1"/>
  <c r="O52" i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O35" i="1"/>
  <c r="P35" i="1" s="1"/>
  <c r="Q35" i="1" s="1"/>
  <c r="R35" i="1" s="1"/>
  <c r="S35" i="1" s="1"/>
  <c r="T35" i="1" s="1"/>
  <c r="U35" i="1" s="1"/>
  <c r="V35" i="1" s="1"/>
  <c r="W35" i="1" s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/>
  <c r="S12" i="1" a="1"/>
  <c r="R12" i="1" a="1"/>
  <c r="R12" i="1" s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R3" i="1" s="1"/>
  <c r="S3" i="1" s="1"/>
  <c r="T3" i="1" s="1"/>
  <c r="U3" i="1" s="1"/>
  <c r="V3" i="1" s="1"/>
  <c r="W3" i="1" s="1"/>
  <c r="P3" i="1" a="1"/>
  <c r="P3" i="1" s="1"/>
  <c r="O3" i="1"/>
  <c r="O3" i="1" a="1"/>
  <c r="N3" i="1" a="1"/>
  <c r="N3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<sst xmlns="http://schemas.openxmlformats.org/spreadsheetml/2006/main" count="1061" uniqueCount="86">
  <si>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</si>
  <si>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</si>
  <si>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</si>
  <si>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</si>
  <si>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</si>
  <si>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</si>
  <si>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</si>
  <si>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</si>
  <si>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</si>
  <si>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</si>
  <si>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</si>
  <si>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</si>
  <si>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</si>
  <si>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</si>
  <si>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</si>
  <si>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</si>
  <si>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Waste</t>
  </si>
  <si>
    <t>Service requested</t>
  </si>
  <si>
    <t>CIMS.CAN.AB.Waste</t>
  </si>
  <si>
    <t>tCO2e</t>
  </si>
  <si>
    <t>Service provided</t>
  </si>
  <si>
    <t>tonne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</si>
  <si>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</si>
  <si>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</si>
  <si>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</si>
  <si>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</si>
  <si>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</si>
  <si>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</si>
  <si>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</si>
  <si>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</si>
  <si>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</si>
  <si>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</si>
  <si>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</si>
  <si>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</si>
  <si>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</si>
  <si>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</si>
  <si>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</si>
  <si>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</si>
  <si>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</si>
  <si>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</si>
  <si>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</si>
  <si>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</si>
  <si>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</si>
  <si>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</si>
  <si>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</si>
  <si>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</si>
  <si>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CIMS.CAN.AB.Waste.Sites</t>
  </si>
  <si>
    <t>Sites</t>
  </si>
  <si>
    <t>Fixed Ratio</t>
  </si>
  <si>
    <t>CIMS.CAN.AB.Waste.Sites.Large Sites</t>
  </si>
  <si>
    <t>CIMS.CAN.AB.Waste.Sites.Medium Sites</t>
  </si>
  <si>
    <t>CIMS.CAN.AB.Waste.Sites.Small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</si>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</sst>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236.58399999999997</v>
          </cell>
        </row>
        <row r="9">
          <cell r="A9" t="str">
            <v>ECONOMIC CATEGORY</v>
          </cell>
          <cell r="C9">
            <v>107.018</v>
          </cell>
        </row>
        <row r="10">
          <cell r="C10">
            <v>103.441</v>
          </cell>
        </row>
        <row r="11">
          <cell r="C11">
            <v>53.469000000000008</v>
          </cell>
        </row>
        <row r="12">
          <cell r="C12">
            <v>21.341000000000001</v>
          </cell>
        </row>
        <row r="13">
          <cell r="C13">
            <v>13.933</v>
          </cell>
        </row>
        <row r="14">
          <cell r="C14">
            <v>7.4079999999999995</v>
          </cell>
        </row>
        <row r="15">
          <cell r="C15">
            <v>0</v>
          </cell>
        </row>
        <row r="16">
          <cell r="C16">
            <v>23.718999999999998</v>
          </cell>
        </row>
        <row r="17">
          <cell r="C17">
            <v>3.3379999999999996</v>
          </cell>
        </row>
        <row r="18">
          <cell r="C18">
            <v>9.2140000000000004</v>
          </cell>
        </row>
        <row r="19">
          <cell r="C19">
            <v>11.167</v>
          </cell>
        </row>
        <row r="20">
          <cell r="C20">
            <v>4.9119999999999999</v>
          </cell>
        </row>
        <row r="21">
          <cell r="C21">
            <v>3.577</v>
          </cell>
        </row>
        <row r="22">
          <cell r="C22">
            <v>3.2319999999999998</v>
          </cell>
        </row>
        <row r="23">
          <cell r="C23">
            <v>0.34500000000000003</v>
          </cell>
        </row>
        <row r="24">
          <cell r="C24">
            <v>48.828000000000003</v>
          </cell>
        </row>
        <row r="25">
          <cell r="C25">
            <v>19.268000000000001</v>
          </cell>
        </row>
        <row r="26">
          <cell r="C26">
            <v>10.618</v>
          </cell>
        </row>
        <row r="27">
          <cell r="C27">
            <v>9.1270000000000007</v>
          </cell>
        </row>
        <row r="28">
          <cell r="C28">
            <v>1.4909999999999999</v>
          </cell>
        </row>
        <row r="29">
          <cell r="C29">
            <v>6.4979999999999993</v>
          </cell>
        </row>
        <row r="30">
          <cell r="C30">
            <v>6.2619999999999996</v>
          </cell>
        </row>
        <row r="31">
          <cell r="C31">
            <v>0.23599999999999999</v>
          </cell>
        </row>
        <row r="32">
          <cell r="C32">
            <v>2.1520000000000001</v>
          </cell>
        </row>
        <row r="33">
          <cell r="C33">
            <v>17.141999999999996</v>
          </cell>
        </row>
        <row r="34">
          <cell r="C34">
            <v>0.33100000000000002</v>
          </cell>
        </row>
        <row r="35">
          <cell r="C35">
            <v>0.73799999999999999</v>
          </cell>
        </row>
        <row r="36">
          <cell r="C36">
            <v>0.82199999999999995</v>
          </cell>
        </row>
        <row r="37">
          <cell r="C37">
            <v>0.13500000000000001</v>
          </cell>
        </row>
        <row r="38">
          <cell r="C38">
            <v>1.639</v>
          </cell>
        </row>
        <row r="39">
          <cell r="C39">
            <v>0.215</v>
          </cell>
        </row>
        <row r="40">
          <cell r="C40">
            <v>13.261999999999999</v>
          </cell>
        </row>
        <row r="41">
          <cell r="C41">
            <v>15.654999999999999</v>
          </cell>
        </row>
        <row r="42">
          <cell r="C42">
            <v>7.0259999999999998</v>
          </cell>
        </row>
        <row r="43">
          <cell r="C43">
            <v>8.6290000000000013</v>
          </cell>
        </row>
        <row r="44">
          <cell r="C44">
            <v>20.376000000000001</v>
          </cell>
        </row>
        <row r="45">
          <cell r="C45">
            <v>2.8079999999999998</v>
          </cell>
        </row>
        <row r="46">
          <cell r="C46">
            <v>2.573</v>
          </cell>
        </row>
        <row r="47">
          <cell r="C47">
            <v>14.995000000000001</v>
          </cell>
        </row>
        <row r="48">
          <cell r="C48">
            <v>2.7769999999999997</v>
          </cell>
        </row>
        <row r="49">
          <cell r="C49">
            <v>2.2559999999999998</v>
          </cell>
        </row>
        <row r="50">
          <cell r="C50">
            <v>0.503</v>
          </cell>
        </row>
        <row r="51">
          <cell r="C51">
            <v>1.7999999999999999E-2</v>
          </cell>
        </row>
        <row r="52">
          <cell r="C52">
            <v>0.93199999999999994</v>
          </cell>
        </row>
        <row r="53">
          <cell r="C53">
            <v>4.5879999999999992</v>
          </cell>
        </row>
        <row r="54">
          <cell r="C54">
            <v>3.2919999999999994</v>
          </cell>
        </row>
        <row r="55">
          <cell r="C55">
            <v>0.93800000000000006</v>
          </cell>
        </row>
        <row r="56">
          <cell r="C56">
            <v>0.35799999999999998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251.14400000000001</v>
          </cell>
        </row>
        <row r="68">
          <cell r="A68" t="str">
            <v>ECONOMIC CATEGORY</v>
          </cell>
          <cell r="C68">
            <v>119.661</v>
          </cell>
        </row>
        <row r="69">
          <cell r="C69">
            <v>114.96299999999999</v>
          </cell>
        </row>
        <row r="70">
          <cell r="C70">
            <v>60.478999999999999</v>
          </cell>
        </row>
        <row r="71">
          <cell r="C71">
            <v>17.292000000000002</v>
          </cell>
        </row>
        <row r="72">
          <cell r="C72">
            <v>14.173999999999999</v>
          </cell>
        </row>
        <row r="73">
          <cell r="C73">
            <v>3.1180000000000003</v>
          </cell>
        </row>
        <row r="74">
          <cell r="C74">
            <v>0</v>
          </cell>
        </row>
        <row r="75">
          <cell r="C75">
            <v>33.170999999999992</v>
          </cell>
        </row>
        <row r="76">
          <cell r="C76">
            <v>5.81</v>
          </cell>
        </row>
        <row r="77">
          <cell r="C77">
            <v>12.744999999999999</v>
          </cell>
        </row>
        <row r="78">
          <cell r="C78">
            <v>14.615999999999998</v>
          </cell>
        </row>
        <row r="79">
          <cell r="C79">
            <v>4.0209999999999999</v>
          </cell>
        </row>
        <row r="80">
          <cell r="C80">
            <v>4.6979999999999995</v>
          </cell>
        </row>
        <row r="81">
          <cell r="C81">
            <v>4.3869999999999996</v>
          </cell>
        </row>
        <row r="82">
          <cell r="C82">
            <v>0.31100000000000005</v>
          </cell>
        </row>
        <row r="83">
          <cell r="C83">
            <v>47.642999999999994</v>
          </cell>
        </row>
        <row r="84">
          <cell r="C84">
            <v>22.049999999999997</v>
          </cell>
        </row>
        <row r="85">
          <cell r="C85">
            <v>11.916</v>
          </cell>
        </row>
        <row r="86">
          <cell r="C86">
            <v>10.269</v>
          </cell>
        </row>
        <row r="87">
          <cell r="C87">
            <v>1.6469999999999998</v>
          </cell>
        </row>
        <row r="88">
          <cell r="C88">
            <v>7.984</v>
          </cell>
        </row>
        <row r="89">
          <cell r="C89">
            <v>7.7619999999999996</v>
          </cell>
        </row>
        <row r="90">
          <cell r="C90">
            <v>0.222</v>
          </cell>
        </row>
        <row r="91">
          <cell r="C91">
            <v>2.15</v>
          </cell>
        </row>
        <row r="92">
          <cell r="C92">
            <v>17.684000000000001</v>
          </cell>
        </row>
        <row r="93">
          <cell r="C93">
            <v>0.41399999999999998</v>
          </cell>
        </row>
        <row r="94">
          <cell r="C94">
            <v>0.56299999999999994</v>
          </cell>
        </row>
        <row r="95">
          <cell r="C95">
            <v>0.75</v>
          </cell>
        </row>
        <row r="96">
          <cell r="C96">
            <v>8.8999999999999996E-2</v>
          </cell>
        </row>
        <row r="97">
          <cell r="C97">
            <v>1.845</v>
          </cell>
        </row>
        <row r="98">
          <cell r="C98">
            <v>0.29700000000000004</v>
          </cell>
        </row>
        <row r="99">
          <cell r="C99">
            <v>13.726000000000001</v>
          </cell>
        </row>
        <row r="100">
          <cell r="C100">
            <v>16.190000000000001</v>
          </cell>
        </row>
        <row r="101">
          <cell r="C101">
            <v>8.4450000000000003</v>
          </cell>
        </row>
        <row r="102">
          <cell r="C102">
            <v>7.7450000000000001</v>
          </cell>
        </row>
        <row r="103">
          <cell r="C103">
            <v>21.114000000000001</v>
          </cell>
        </row>
        <row r="104">
          <cell r="C104">
            <v>2.669</v>
          </cell>
        </row>
        <row r="105">
          <cell r="C105">
            <v>2.488</v>
          </cell>
        </row>
        <row r="106">
          <cell r="C106">
            <v>15.957000000000001</v>
          </cell>
        </row>
        <row r="107">
          <cell r="C107">
            <v>3.2939999999999996</v>
          </cell>
        </row>
        <row r="108">
          <cell r="C108">
            <v>2.7509999999999999</v>
          </cell>
        </row>
        <row r="109">
          <cell r="C109">
            <v>0.52500000000000002</v>
          </cell>
        </row>
        <row r="110">
          <cell r="C110">
            <v>1.7999999999999999E-2</v>
          </cell>
        </row>
        <row r="111">
          <cell r="C111">
            <v>0.69900000000000007</v>
          </cell>
        </row>
        <row r="112">
          <cell r="C112">
            <v>2.8090000000000002</v>
          </cell>
        </row>
        <row r="113">
          <cell r="C113">
            <v>1.3699999999999999</v>
          </cell>
        </row>
        <row r="114">
          <cell r="C114">
            <v>1.0609999999999999</v>
          </cell>
        </row>
        <row r="115">
          <cell r="C115">
            <v>0.378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268.488</v>
          </cell>
        </row>
        <row r="127">
          <cell r="A127" t="str">
            <v>ECONOMIC CATEGORY</v>
          </cell>
          <cell r="C127">
            <v>134.779</v>
          </cell>
        </row>
        <row r="128">
          <cell r="C128">
            <v>130.61199999999997</v>
          </cell>
        </row>
        <row r="129">
          <cell r="C129">
            <v>55.742000000000004</v>
          </cell>
        </row>
        <row r="130">
          <cell r="C130">
            <v>18.829000000000001</v>
          </cell>
        </row>
        <row r="131">
          <cell r="C131">
            <v>14.3</v>
          </cell>
        </row>
        <row r="132">
          <cell r="C132">
            <v>4.5289999999999999</v>
          </cell>
        </row>
        <row r="133">
          <cell r="C133">
            <v>0</v>
          </cell>
        </row>
        <row r="134">
          <cell r="C134">
            <v>53.834000000000003</v>
          </cell>
        </row>
        <row r="135">
          <cell r="C135">
            <v>8.6129999999999995</v>
          </cell>
        </row>
        <row r="136">
          <cell r="C136">
            <v>24.119999999999997</v>
          </cell>
        </row>
        <row r="137">
          <cell r="C137">
            <v>21.100999999999999</v>
          </cell>
        </row>
        <row r="138">
          <cell r="C138">
            <v>2.2069999999999999</v>
          </cell>
        </row>
        <row r="139">
          <cell r="C139">
            <v>4.1669999999999998</v>
          </cell>
        </row>
        <row r="140">
          <cell r="C140">
            <v>3.9549999999999996</v>
          </cell>
        </row>
        <row r="141">
          <cell r="C141">
            <v>0.21199999999999999</v>
          </cell>
        </row>
        <row r="142">
          <cell r="C142">
            <v>44.720999999999997</v>
          </cell>
        </row>
        <row r="143">
          <cell r="C143">
            <v>27.510999999999996</v>
          </cell>
        </row>
        <row r="144">
          <cell r="C144">
            <v>12.883000000000001</v>
          </cell>
        </row>
        <row r="145">
          <cell r="C145">
            <v>10.917</v>
          </cell>
        </row>
        <row r="146">
          <cell r="C146">
            <v>1.966</v>
          </cell>
        </row>
        <row r="147">
          <cell r="C147">
            <v>12.551</v>
          </cell>
        </row>
        <row r="148">
          <cell r="C148">
            <v>12.38</v>
          </cell>
        </row>
        <row r="149">
          <cell r="C149">
            <v>0.17100000000000001</v>
          </cell>
        </row>
        <row r="150">
          <cell r="C150">
            <v>2.077</v>
          </cell>
        </row>
        <row r="151">
          <cell r="C151">
            <v>16.759</v>
          </cell>
        </row>
        <row r="152">
          <cell r="C152">
            <v>0.54500000000000004</v>
          </cell>
        </row>
        <row r="153">
          <cell r="C153">
            <v>0.77700000000000002</v>
          </cell>
        </row>
        <row r="154">
          <cell r="C154">
            <v>0.73100000000000009</v>
          </cell>
        </row>
        <row r="155">
          <cell r="C155">
            <v>0.11100000000000002</v>
          </cell>
        </row>
        <row r="156">
          <cell r="C156">
            <v>1.647</v>
          </cell>
        </row>
        <row r="157">
          <cell r="C157">
            <v>0.219</v>
          </cell>
        </row>
        <row r="158">
          <cell r="C158">
            <v>12.728999999999999</v>
          </cell>
        </row>
        <row r="159">
          <cell r="C159">
            <v>18.024000000000001</v>
          </cell>
        </row>
        <row r="160">
          <cell r="C160">
            <v>9.51</v>
          </cell>
        </row>
        <row r="161">
          <cell r="C161">
            <v>8.5140000000000011</v>
          </cell>
        </row>
        <row r="162">
          <cell r="C162">
            <v>19.079000000000001</v>
          </cell>
        </row>
        <row r="163">
          <cell r="C163">
            <v>3.0129999999999999</v>
          </cell>
        </row>
        <row r="164">
          <cell r="C164">
            <v>3.0979999999999999</v>
          </cell>
        </row>
        <row r="165">
          <cell r="C165">
            <v>12.968</v>
          </cell>
        </row>
        <row r="166">
          <cell r="C166">
            <v>3.6239999999999997</v>
          </cell>
        </row>
        <row r="167">
          <cell r="C167">
            <v>3.081</v>
          </cell>
        </row>
        <row r="168">
          <cell r="C168">
            <v>0.53300000000000003</v>
          </cell>
        </row>
        <row r="169">
          <cell r="C169">
            <v>0.01</v>
          </cell>
        </row>
        <row r="170">
          <cell r="C170">
            <v>1.0920000000000001</v>
          </cell>
        </row>
        <row r="171">
          <cell r="C171">
            <v>2.899</v>
          </cell>
        </row>
        <row r="172">
          <cell r="C172">
            <v>1.9769999999999999</v>
          </cell>
        </row>
        <row r="173">
          <cell r="C173">
            <v>0.59499999999999997</v>
          </cell>
        </row>
        <row r="174">
          <cell r="C174">
            <v>0.32700000000000001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290.75399999999996</v>
          </cell>
        </row>
        <row r="186">
          <cell r="A186" t="str">
            <v>ECONOMIC CATEGORY</v>
          </cell>
          <cell r="C186">
            <v>155.38399999999999</v>
          </cell>
        </row>
        <row r="187">
          <cell r="C187">
            <v>150.35299999999998</v>
          </cell>
        </row>
        <row r="188">
          <cell r="C188">
            <v>54.358000000000004</v>
          </cell>
        </row>
        <row r="189">
          <cell r="C189">
            <v>21.396999999999998</v>
          </cell>
        </row>
        <row r="190">
          <cell r="C190">
            <v>16.883000000000003</v>
          </cell>
        </row>
        <row r="191">
          <cell r="C191">
            <v>4.5140000000000002</v>
          </cell>
        </row>
        <row r="192">
          <cell r="C192">
            <v>0</v>
          </cell>
        </row>
        <row r="193">
          <cell r="C193">
            <v>71.070999999999998</v>
          </cell>
        </row>
        <row r="194">
          <cell r="C194">
            <v>11.05</v>
          </cell>
        </row>
        <row r="195">
          <cell r="C195">
            <v>38.893999999999998</v>
          </cell>
        </row>
        <row r="196">
          <cell r="C196">
            <v>21.126999999999999</v>
          </cell>
        </row>
        <row r="197">
          <cell r="C197">
            <v>3.5270000000000001</v>
          </cell>
        </row>
        <row r="198">
          <cell r="C198">
            <v>5.0309999999999997</v>
          </cell>
        </row>
        <row r="199">
          <cell r="C199">
            <v>4.8370000000000006</v>
          </cell>
        </row>
        <row r="200">
          <cell r="C200">
            <v>0.19400000000000001</v>
          </cell>
        </row>
        <row r="201">
          <cell r="C201">
            <v>41.334000000000003</v>
          </cell>
        </row>
        <row r="202">
          <cell r="C202">
            <v>27.170999999999996</v>
          </cell>
        </row>
        <row r="203">
          <cell r="C203">
            <v>13.507</v>
          </cell>
        </row>
        <row r="204">
          <cell r="C204">
            <v>11.280999999999999</v>
          </cell>
        </row>
        <row r="205">
          <cell r="C205">
            <v>2.226</v>
          </cell>
        </row>
        <row r="206">
          <cell r="C206">
            <v>11.266</v>
          </cell>
        </row>
        <row r="207">
          <cell r="C207">
            <v>11.085000000000001</v>
          </cell>
        </row>
        <row r="208">
          <cell r="C208">
            <v>0.18099999999999999</v>
          </cell>
        </row>
        <row r="209">
          <cell r="C209">
            <v>2.3980000000000001</v>
          </cell>
        </row>
        <row r="210">
          <cell r="C210">
            <v>19.487000000000002</v>
          </cell>
        </row>
        <row r="211">
          <cell r="C211">
            <v>0.92099999999999993</v>
          </cell>
        </row>
        <row r="212">
          <cell r="C212">
            <v>1.06</v>
          </cell>
        </row>
        <row r="213">
          <cell r="C213">
            <v>0.94499999999999995</v>
          </cell>
        </row>
        <row r="214">
          <cell r="C214">
            <v>0.13700000000000001</v>
          </cell>
        </row>
        <row r="215">
          <cell r="C215">
            <v>1.4540000000000002</v>
          </cell>
        </row>
        <row r="216">
          <cell r="C216">
            <v>0.19900000000000001</v>
          </cell>
        </row>
        <row r="217">
          <cell r="C217">
            <v>14.771000000000001</v>
          </cell>
        </row>
        <row r="218">
          <cell r="C218">
            <v>19.055999999999997</v>
          </cell>
        </row>
        <row r="219">
          <cell r="C219">
            <v>10.414999999999999</v>
          </cell>
        </row>
        <row r="220">
          <cell r="C220">
            <v>8.641</v>
          </cell>
        </row>
        <row r="221">
          <cell r="C221">
            <v>19.988999999999997</v>
          </cell>
        </row>
        <row r="222">
          <cell r="C222">
            <v>3.08</v>
          </cell>
        </row>
        <row r="223">
          <cell r="C223">
            <v>4.1920000000000002</v>
          </cell>
        </row>
        <row r="224">
          <cell r="C224">
            <v>12.716999999999999</v>
          </cell>
        </row>
        <row r="225">
          <cell r="C225">
            <v>4.3050000000000006</v>
          </cell>
        </row>
        <row r="226">
          <cell r="C226">
            <v>3.6909999999999998</v>
          </cell>
        </row>
        <row r="227">
          <cell r="C227">
            <v>0.58199999999999996</v>
          </cell>
        </row>
        <row r="228">
          <cell r="C228">
            <v>3.2000000000000001E-2</v>
          </cell>
        </row>
        <row r="229">
          <cell r="C229">
            <v>0.89399999999999991</v>
          </cell>
        </row>
        <row r="230">
          <cell r="C230">
            <v>3.1339999999999999</v>
          </cell>
        </row>
        <row r="231">
          <cell r="C231">
            <v>2.2079999999999997</v>
          </cell>
        </row>
        <row r="232">
          <cell r="C232">
            <v>0.66200000000000003</v>
          </cell>
        </row>
        <row r="233">
          <cell r="C233">
            <v>0.26400000000000001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268.5</v>
          </cell>
        </row>
        <row r="245">
          <cell r="A245" t="str">
            <v>ECONOMIC CATEGORY</v>
          </cell>
          <cell r="C245">
            <v>151.703</v>
          </cell>
        </row>
        <row r="246">
          <cell r="C246">
            <v>147.50899999999999</v>
          </cell>
        </row>
        <row r="247">
          <cell r="C247">
            <v>46.64</v>
          </cell>
        </row>
        <row r="248">
          <cell r="C248">
            <v>16.344000000000001</v>
          </cell>
        </row>
        <row r="249">
          <cell r="C249">
            <v>12.977</v>
          </cell>
        </row>
        <row r="250">
          <cell r="C250">
            <v>3.3670000000000004</v>
          </cell>
        </row>
        <row r="251">
          <cell r="C251">
            <v>0</v>
          </cell>
        </row>
        <row r="252">
          <cell r="C252">
            <v>79.388999999999996</v>
          </cell>
        </row>
        <row r="253">
          <cell r="C253">
            <v>15.183000000000002</v>
          </cell>
        </row>
        <row r="254">
          <cell r="C254">
            <v>41.651000000000003</v>
          </cell>
        </row>
        <row r="255">
          <cell r="C255">
            <v>22.554999999999996</v>
          </cell>
        </row>
        <row r="256">
          <cell r="C256">
            <v>5.1359999999999992</v>
          </cell>
        </row>
        <row r="257">
          <cell r="C257">
            <v>4.194</v>
          </cell>
        </row>
        <row r="258">
          <cell r="C258">
            <v>3.9910000000000001</v>
          </cell>
        </row>
        <row r="259">
          <cell r="C259">
            <v>0.20300000000000001</v>
          </cell>
        </row>
        <row r="260">
          <cell r="C260">
            <v>27.128</v>
          </cell>
        </row>
        <row r="261">
          <cell r="C261">
            <v>22.579000000000001</v>
          </cell>
        </row>
        <row r="262">
          <cell r="C262">
            <v>11.414</v>
          </cell>
        </row>
        <row r="263">
          <cell r="C263">
            <v>10.161999999999999</v>
          </cell>
        </row>
        <row r="264">
          <cell r="C264">
            <v>1.252</v>
          </cell>
        </row>
        <row r="265">
          <cell r="C265">
            <v>8.8940000000000001</v>
          </cell>
        </row>
        <row r="266">
          <cell r="C266">
            <v>8.6379999999999999</v>
          </cell>
        </row>
        <row r="267">
          <cell r="C267">
            <v>0.25600000000000001</v>
          </cell>
        </row>
        <row r="268">
          <cell r="C268">
            <v>2.2709999999999999</v>
          </cell>
        </row>
        <row r="269">
          <cell r="C269">
            <v>17.820999999999998</v>
          </cell>
        </row>
        <row r="270">
          <cell r="C270">
            <v>0.90400000000000003</v>
          </cell>
        </row>
        <row r="271">
          <cell r="C271">
            <v>0.625</v>
          </cell>
        </row>
        <row r="272">
          <cell r="C272">
            <v>1.5940000000000001</v>
          </cell>
        </row>
        <row r="273">
          <cell r="C273">
            <v>8.7999999999999995E-2</v>
          </cell>
        </row>
        <row r="274">
          <cell r="C274">
            <v>1.5569999999999999</v>
          </cell>
        </row>
        <row r="275">
          <cell r="C275">
            <v>0.24</v>
          </cell>
        </row>
        <row r="276">
          <cell r="C276">
            <v>12.812999999999999</v>
          </cell>
        </row>
        <row r="277">
          <cell r="C277">
            <v>20.937999999999999</v>
          </cell>
        </row>
        <row r="278">
          <cell r="C278">
            <v>11.758999999999999</v>
          </cell>
        </row>
        <row r="279">
          <cell r="C279">
            <v>9.1790000000000003</v>
          </cell>
        </row>
        <row r="280">
          <cell r="C280">
            <v>20.428999999999998</v>
          </cell>
        </row>
        <row r="281">
          <cell r="C281">
            <v>2.863</v>
          </cell>
        </row>
        <row r="282">
          <cell r="C282">
            <v>4.3639999999999999</v>
          </cell>
        </row>
        <row r="283">
          <cell r="C283">
            <v>13.202</v>
          </cell>
        </row>
        <row r="284">
          <cell r="C284">
            <v>4.5729999999999995</v>
          </cell>
        </row>
        <row r="285">
          <cell r="C285">
            <v>4.0909999999999993</v>
          </cell>
        </row>
        <row r="286">
          <cell r="C286">
            <v>0.44500000000000001</v>
          </cell>
        </row>
        <row r="287">
          <cell r="C287">
            <v>3.6999999999999998E-2</v>
          </cell>
        </row>
        <row r="288">
          <cell r="C288">
            <v>0.43700000000000006</v>
          </cell>
        </row>
        <row r="289">
          <cell r="C289">
            <v>2.8919999999999999</v>
          </cell>
        </row>
        <row r="290">
          <cell r="C290">
            <v>1.921</v>
          </cell>
        </row>
        <row r="291">
          <cell r="C291">
            <v>0.73399999999999999</v>
          </cell>
        </row>
        <row r="292">
          <cell r="C292">
            <v>0.23700000000000002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6367-C2AC-4E88-BE5C-C591BF9095CD}">
  <dimension ref="A1:X136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ref="M3">INDEX([1]AB_2!$C$1:$C$293,_xlfn.XMATCH(M$2,[1]AB_2!$A$1:$A$293)+47)*10^6</f>
        <v>2776999.9999999995</v>
      </c>
      <c r="N3" cm="1">
        <f t="array" ref="N3">INDEX([1]AB_2!$C$1:$C$293,_xlfn.XMATCH(N$2,[1]AB_2!$A$1:$A$293)+47)*10^6</f>
        <v>3293999.9999999995</v>
      </c>
      <c r="O3" cm="1">
        <f t="array" ref="O3">INDEX([1]AB_2!$C$1:$C$293,_xlfn.XMATCH(O$2,[1]AB_2!$A$1:$A$293)+47)*10^6</f>
        <v>3623999.9999999995</v>
      </c>
      <c r="P3" cm="1">
        <f t="array" ref="P3">INDEX([1]AB_2!$C$1:$C$293,_xlfn.XMATCH(P$2,[1]AB_2!$A$1:$A$293)+47)*10^6</f>
        <v>4305000.0000000009</v>
      </c>
      <c r="Q3" cm="1">
        <f t="array" ref="Q3">INDEX([1]AB_2!$C$1:$C$293,_xlfn.XMATCH(Q$2,[1]AB_2!$A$1:$A$293)+47)*10^6</f>
        <v>4572999.9999999991</v>
      </c>
      <c r="R3">
        <f>Q3*(1-0)^5</f>
        <v>4572999.9999999991</v>
      </c>
      <c r="S3">
        <f t="shared" ref="S3:W3" si="0">R3*(1-0)^5</f>
        <v>4572999.9999999991</v>
      </c>
      <c r="T3">
        <f t="shared" si="0"/>
        <v>4572999.9999999991</v>
      </c>
      <c r="U3">
        <f t="shared" si="0"/>
        <v>4572999.9999999991</v>
      </c>
      <c r="V3">
        <f t="shared" si="0"/>
        <v>4572999.9999999991</v>
      </c>
      <c r="W3">
        <f t="shared" si="0"/>
        <v>4572999.9999999991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1.4</v>
      </c>
      <c r="N12" cm="1">
        <f t="array" ref="N12">INDEX([2]!elec_price_mult,_xlfn.XMATCH($C12,[2]!region_CIMS),_xlfn.XMATCH(INDEX([2]!sector_CER_elec,MATCH($D12,[2]!sector_CIMS,0)),[2]!elec_price_mult_index))</f>
        <v>1.4</v>
      </c>
      <c r="O12" cm="1">
        <f t="array" ref="O12">INDEX([2]!elec_price_mult,_xlfn.XMATCH($C12,[2]!region_CIMS),_xlfn.XMATCH(INDEX([2]!sector_CER_elec,MATCH($D12,[2]!sector_CIMS,0)),[2]!elec_price_mult_index))</f>
        <v>1.4</v>
      </c>
      <c r="P12" cm="1">
        <f t="array" ref="P12">INDEX([2]!elec_price_mult,_xlfn.XMATCH($C12,[2]!region_CIMS),_xlfn.XMATCH(INDEX([2]!sector_CER_elec,MATCH($D12,[2]!sector_CIMS,0)),[2]!elec_price_mult_index))</f>
        <v>1.4</v>
      </c>
      <c r="Q12" cm="1">
        <f t="array" ref="Q12">INDEX([2]!elec_price_mult,_xlfn.XMATCH($C12,[2]!region_CIMS),_xlfn.XMATCH(INDEX([2]!sector_CER_elec,MATCH($D12,[2]!sector_CIMS,0)),[2]!elec_price_mult_index))</f>
        <v>1.4</v>
      </c>
      <c r="R12" cm="1">
        <f t="array" ref="R12">INDEX([2]!elec_price_mult,_xlfn.XMATCH($C12,[2]!region_CIMS),_xlfn.XMATCH(INDEX([2]!sector_CER_elec,MATCH($D12,[2]!sector_CIMS,0)),[2]!elec_price_mult_index))</f>
        <v>1.4</v>
      </c>
      <c r="S12" cm="1">
        <f t="array" ref="S12">INDEX([2]!elec_price_mult,_xlfn.XMATCH($C12,[2]!region_CIMS),_xlfn.XMATCH(INDEX([2]!sector_CER_elec,MATCH($D12,[2]!sector_CIMS,0)),[2]!elec_price_mult_index))</f>
        <v>1.4</v>
      </c>
      <c r="T12" cm="1">
        <f t="array" ref="T12">INDEX([2]!elec_price_mult,_xlfn.XMATCH($C12,[2]!region_CIMS),_xlfn.XMATCH(INDEX([2]!sector_CER_elec,MATCH($D12,[2]!sector_CIMS,0)),[2]!elec_price_mult_index))</f>
        <v>1.4</v>
      </c>
      <c r="U12" cm="1">
        <f t="array" ref="U12">INDEX([2]!elec_price_mult,_xlfn.XMATCH($C12,[2]!region_CIMS),_xlfn.XMATCH(INDEX([2]!sector_CER_elec,MATCH($D12,[2]!sector_CIMS,0)),[2]!elec_price_mult_index))</f>
        <v>1.4</v>
      </c>
      <c r="V12" cm="1">
        <f t="array" ref="V12">INDEX([2]!elec_price_mult,_xlfn.XMATCH($C12,[2]!region_CIMS),_xlfn.XMATCH(INDEX([2]!sector_CER_elec,MATCH($D12,[2]!sector_CIMS,0)),[2]!elec_price_mult_index))</f>
        <v>1.4</v>
      </c>
      <c r="W12" cm="1">
        <f t="array" ref="W12">INDEX([2]!elec_price_mult,_xlfn.XMATCH($C12,[2]!region_CIMS),_xlfn.XMATCH(INDEX([2]!sector_CER_elec,MATCH($D12,[2]!sector_CIMS,0)),[2]!elec_price_mult_index))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1.000378894883039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1.0062312829534481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0.98990490414836541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0.95448255052012154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0.89969127736964249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0.83772972941534063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0.76463515286446626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0.762051937660705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0.78042605378448227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0.80039623533836257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0.98296466686255124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0.95795224930238976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0.9216057882535309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0.82491294601289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0.87667465336115047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0.95254125109808363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0.97807374043867257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0.98307895805614276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0.9777937427418979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0.97409507848884092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0.62540607455797403</v>
      </c>
      <c r="N29">
        <v>0.62540607455797403</v>
      </c>
      <c r="O29">
        <v>0.62540607455797403</v>
      </c>
      <c r="P29">
        <v>0.62540607455797403</v>
      </c>
      <c r="Q29">
        <v>0.62540607455797403</v>
      </c>
      <c r="R29">
        <v>0.62540607455797403</v>
      </c>
      <c r="S29">
        <v>0.62540607455797403</v>
      </c>
      <c r="T29">
        <v>0.62540607455797403</v>
      </c>
      <c r="U29">
        <v>0.62540607455797403</v>
      </c>
      <c r="V29">
        <v>0.62540607455797403</v>
      </c>
      <c r="W29">
        <v>0.62540607455797403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0.30467240457463701</v>
      </c>
      <c r="N30">
        <v>0.30467240457463701</v>
      </c>
      <c r="O30">
        <v>0.30467240457463701</v>
      </c>
      <c r="P30">
        <v>0.30467240457463701</v>
      </c>
      <c r="Q30">
        <v>0.30467240457463701</v>
      </c>
      <c r="R30">
        <v>0.30467240457463701</v>
      </c>
      <c r="S30">
        <v>0.30467240457463701</v>
      </c>
      <c r="T30">
        <v>0.30467240457463701</v>
      </c>
      <c r="U30">
        <v>0.30467240457463701</v>
      </c>
      <c r="V30">
        <v>0.30467240457463701</v>
      </c>
      <c r="W30">
        <v>0.30467240457463701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6.9921520867388495E-2</v>
      </c>
      <c r="N31">
        <v>6.9921520867388495E-2</v>
      </c>
      <c r="O31">
        <v>6.9921520867388495E-2</v>
      </c>
      <c r="P31">
        <v>6.9921520867388495E-2</v>
      </c>
      <c r="Q31">
        <v>6.9921520867388495E-2</v>
      </c>
      <c r="R31">
        <v>6.9921520867388495E-2</v>
      </c>
      <c r="S31">
        <v>6.9921520867388495E-2</v>
      </c>
      <c r="T31">
        <v>6.9921520867388495E-2</v>
      </c>
      <c r="U31">
        <v>6.9921520867388495E-2</v>
      </c>
      <c r="V31">
        <v>6.9921520867388495E-2</v>
      </c>
      <c r="W31">
        <v>6.9921520867388495E-2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0.35</v>
      </c>
      <c r="N34">
        <f t="shared" ref="N34:W35" si="1">M34</f>
        <v>0.35</v>
      </c>
      <c r="O34">
        <f t="shared" si="1"/>
        <v>0.35</v>
      </c>
      <c r="P34">
        <f t="shared" si="1"/>
        <v>0.35</v>
      </c>
      <c r="Q34">
        <f t="shared" si="1"/>
        <v>0.35</v>
      </c>
      <c r="R34">
        <f t="shared" si="1"/>
        <v>0.35</v>
      </c>
      <c r="S34">
        <f t="shared" si="1"/>
        <v>0.35</v>
      </c>
      <c r="T34">
        <f t="shared" si="1"/>
        <v>0.35</v>
      </c>
      <c r="U34">
        <f t="shared" si="1"/>
        <v>0.35</v>
      </c>
      <c r="V34">
        <f t="shared" si="1"/>
        <v>0.35</v>
      </c>
      <c r="W34">
        <f t="shared" si="1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22</v>
      </c>
      <c r="N35">
        <f t="shared" si="1"/>
        <v>22</v>
      </c>
      <c r="O35">
        <f t="shared" si="1"/>
        <v>22</v>
      </c>
      <c r="P35">
        <f t="shared" si="1"/>
        <v>22</v>
      </c>
      <c r="Q35">
        <f t="shared" si="1"/>
        <v>22</v>
      </c>
      <c r="R35">
        <f t="shared" si="1"/>
        <v>22</v>
      </c>
      <c r="S35">
        <f t="shared" si="1"/>
        <v>22</v>
      </c>
      <c r="T35">
        <f t="shared" si="1"/>
        <v>22</v>
      </c>
      <c r="U35">
        <f t="shared" si="1"/>
        <v>22</v>
      </c>
      <c r="V35">
        <f t="shared" si="1"/>
        <v>22</v>
      </c>
      <c r="W35">
        <f t="shared" si="1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1995</v>
      </c>
      <c r="N37">
        <f t="shared" ref="N37:W39" si="2">M37</f>
        <v>1995</v>
      </c>
      <c r="O37">
        <f t="shared" si="2"/>
        <v>1995</v>
      </c>
      <c r="P37">
        <f t="shared" si="2"/>
        <v>1995</v>
      </c>
      <c r="Q37">
        <f t="shared" si="2"/>
        <v>1995</v>
      </c>
      <c r="R37">
        <f t="shared" si="2"/>
        <v>1995</v>
      </c>
      <c r="S37">
        <f t="shared" si="2"/>
        <v>1995</v>
      </c>
      <c r="T37">
        <f t="shared" si="2"/>
        <v>1995</v>
      </c>
      <c r="U37">
        <f t="shared" si="2"/>
        <v>1995</v>
      </c>
      <c r="V37">
        <f t="shared" si="2"/>
        <v>1995</v>
      </c>
      <c r="W37">
        <f t="shared" si="2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2"/>
        <v>2101</v>
      </c>
      <c r="O38">
        <f t="shared" si="2"/>
        <v>2101</v>
      </c>
      <c r="P38">
        <f t="shared" si="2"/>
        <v>2101</v>
      </c>
      <c r="Q38">
        <f t="shared" si="2"/>
        <v>2101</v>
      </c>
      <c r="R38">
        <f t="shared" si="2"/>
        <v>2101</v>
      </c>
      <c r="S38">
        <f t="shared" si="2"/>
        <v>2101</v>
      </c>
      <c r="T38">
        <f t="shared" si="2"/>
        <v>2101</v>
      </c>
      <c r="U38">
        <f t="shared" si="2"/>
        <v>2101</v>
      </c>
      <c r="V38">
        <f t="shared" si="2"/>
        <v>2101</v>
      </c>
      <c r="W38">
        <f t="shared" si="2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150</v>
      </c>
      <c r="N39">
        <f t="shared" si="2"/>
        <v>150</v>
      </c>
      <c r="O39">
        <f t="shared" si="2"/>
        <v>150</v>
      </c>
      <c r="P39">
        <f t="shared" si="2"/>
        <v>150</v>
      </c>
      <c r="Q39">
        <f t="shared" si="2"/>
        <v>150</v>
      </c>
      <c r="R39">
        <f t="shared" si="2"/>
        <v>150</v>
      </c>
      <c r="S39">
        <f t="shared" si="2"/>
        <v>150</v>
      </c>
      <c r="T39">
        <f t="shared" si="2"/>
        <v>150</v>
      </c>
      <c r="U39">
        <f t="shared" si="2"/>
        <v>150</v>
      </c>
      <c r="V39">
        <f t="shared" si="2"/>
        <v>150</v>
      </c>
      <c r="W39">
        <f t="shared" si="2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1125000</v>
      </c>
      <c r="N41">
        <f t="shared" ref="N41:W43" si="3">M41</f>
        <v>1125000</v>
      </c>
      <c r="O41">
        <f t="shared" si="3"/>
        <v>1125000</v>
      </c>
      <c r="P41">
        <f t="shared" si="3"/>
        <v>1125000</v>
      </c>
      <c r="Q41">
        <f t="shared" si="3"/>
        <v>1125000</v>
      </c>
      <c r="R41">
        <f t="shared" si="3"/>
        <v>1125000</v>
      </c>
      <c r="S41">
        <f t="shared" si="3"/>
        <v>1125000</v>
      </c>
      <c r="T41">
        <f t="shared" si="3"/>
        <v>1125000</v>
      </c>
      <c r="U41">
        <f t="shared" si="3"/>
        <v>1125000</v>
      </c>
      <c r="V41">
        <f t="shared" si="3"/>
        <v>1125000</v>
      </c>
      <c r="W41">
        <f t="shared" si="3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65</v>
      </c>
      <c r="L42" t="s">
        <v>62</v>
      </c>
      <c r="M42">
        <v>30</v>
      </c>
      <c r="N42">
        <f t="shared" si="3"/>
        <v>30</v>
      </c>
      <c r="O42">
        <f t="shared" si="3"/>
        <v>30</v>
      </c>
      <c r="P42">
        <f t="shared" si="3"/>
        <v>30</v>
      </c>
      <c r="Q42">
        <f t="shared" si="3"/>
        <v>30</v>
      </c>
      <c r="R42">
        <f t="shared" si="3"/>
        <v>30</v>
      </c>
      <c r="S42">
        <f t="shared" si="3"/>
        <v>30</v>
      </c>
      <c r="T42">
        <f t="shared" si="3"/>
        <v>30</v>
      </c>
      <c r="U42">
        <f t="shared" si="3"/>
        <v>30</v>
      </c>
      <c r="V42">
        <f t="shared" si="3"/>
        <v>30</v>
      </c>
      <c r="W42">
        <f t="shared" si="3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66</v>
      </c>
      <c r="H43" t="s">
        <v>67</v>
      </c>
      <c r="I43" t="s">
        <v>68</v>
      </c>
      <c r="L43" t="s">
        <v>69</v>
      </c>
      <c r="M43">
        <v>3.7999999999999999E-2</v>
      </c>
      <c r="N43">
        <f t="shared" si="3"/>
        <v>3.7999999999999999E-2</v>
      </c>
      <c r="O43">
        <f t="shared" si="3"/>
        <v>3.7999999999999999E-2</v>
      </c>
      <c r="P43">
        <f t="shared" si="3"/>
        <v>3.7999999999999999E-2</v>
      </c>
      <c r="Q43">
        <f t="shared" si="3"/>
        <v>3.7999999999999999E-2</v>
      </c>
      <c r="R43">
        <f t="shared" si="3"/>
        <v>3.7999999999999999E-2</v>
      </c>
      <c r="S43">
        <f t="shared" si="3"/>
        <v>3.7999999999999999E-2</v>
      </c>
      <c r="T43">
        <f t="shared" si="3"/>
        <v>3.7999999999999999E-2</v>
      </c>
      <c r="U43">
        <f t="shared" si="3"/>
        <v>3.7999999999999999E-2</v>
      </c>
      <c r="V43">
        <f t="shared" si="3"/>
        <v>3.7999999999999999E-2</v>
      </c>
      <c r="W43">
        <f t="shared" si="3"/>
        <v>3.7999999999999999E-2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70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70</v>
      </c>
      <c r="G45" t="s">
        <v>58</v>
      </c>
      <c r="L45" t="s">
        <v>59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70</v>
      </c>
      <c r="G46" t="s">
        <v>60</v>
      </c>
      <c r="L46" t="s">
        <v>59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70</v>
      </c>
      <c r="G47" t="s">
        <v>61</v>
      </c>
      <c r="L47" t="s">
        <v>62</v>
      </c>
      <c r="M47">
        <v>150</v>
      </c>
      <c r="N47">
        <f t="shared" si="4"/>
        <v>150</v>
      </c>
      <c r="O47">
        <f t="shared" si="4"/>
        <v>150</v>
      </c>
      <c r="P47">
        <f t="shared" si="4"/>
        <v>150</v>
      </c>
      <c r="Q47">
        <f t="shared" si="4"/>
        <v>150</v>
      </c>
      <c r="R47">
        <f t="shared" si="4"/>
        <v>150</v>
      </c>
      <c r="S47">
        <f t="shared" si="4"/>
        <v>150</v>
      </c>
      <c r="T47">
        <f t="shared" si="4"/>
        <v>150</v>
      </c>
      <c r="U47">
        <f t="shared" si="4"/>
        <v>150</v>
      </c>
      <c r="V47">
        <f t="shared" si="4"/>
        <v>150</v>
      </c>
      <c r="W47">
        <f t="shared" si="4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70</v>
      </c>
      <c r="G48" t="s">
        <v>63</v>
      </c>
      <c r="L48" t="s">
        <v>55</v>
      </c>
      <c r="M48"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70</v>
      </c>
      <c r="G49" t="s">
        <v>64</v>
      </c>
      <c r="L49" t="s">
        <v>21</v>
      </c>
      <c r="M49">
        <v>1125000</v>
      </c>
      <c r="N49">
        <f t="shared" ref="N49:W54" si="5">M49</f>
        <v>1125000</v>
      </c>
      <c r="O49">
        <f t="shared" si="5"/>
        <v>1125000</v>
      </c>
      <c r="P49">
        <f t="shared" si="5"/>
        <v>1125000</v>
      </c>
      <c r="Q49">
        <f t="shared" si="5"/>
        <v>1125000</v>
      </c>
      <c r="R49">
        <f t="shared" si="5"/>
        <v>1125000</v>
      </c>
      <c r="S49">
        <f t="shared" si="5"/>
        <v>1125000</v>
      </c>
      <c r="T49">
        <f t="shared" si="5"/>
        <v>1125000</v>
      </c>
      <c r="U49">
        <f t="shared" si="5"/>
        <v>1125000</v>
      </c>
      <c r="V49">
        <f t="shared" si="5"/>
        <v>1125000</v>
      </c>
      <c r="W49">
        <f t="shared" si="5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70</v>
      </c>
      <c r="G50" t="s">
        <v>71</v>
      </c>
      <c r="L50" t="s">
        <v>72</v>
      </c>
      <c r="M50">
        <v>3348977.8037383198</v>
      </c>
      <c r="N50">
        <f t="shared" si="5"/>
        <v>3348977.8037383198</v>
      </c>
      <c r="O50">
        <f t="shared" si="5"/>
        <v>3348977.8037383198</v>
      </c>
      <c r="P50">
        <f t="shared" si="5"/>
        <v>3348977.8037383198</v>
      </c>
      <c r="Q50">
        <f t="shared" si="5"/>
        <v>3348977.8037383198</v>
      </c>
      <c r="R50">
        <f t="shared" si="5"/>
        <v>3348977.8037383198</v>
      </c>
      <c r="S50">
        <f t="shared" si="5"/>
        <v>3348977.8037383198</v>
      </c>
      <c r="T50">
        <f t="shared" si="5"/>
        <v>3348977.8037383198</v>
      </c>
      <c r="U50">
        <f t="shared" si="5"/>
        <v>3348977.8037383198</v>
      </c>
      <c r="V50">
        <f t="shared" si="5"/>
        <v>3348977.8037383198</v>
      </c>
      <c r="W50">
        <f t="shared" si="5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70</v>
      </c>
      <c r="G51" t="s">
        <v>65</v>
      </c>
      <c r="L51" t="s">
        <v>62</v>
      </c>
      <c r="M51">
        <v>30</v>
      </c>
      <c r="N51">
        <f t="shared" si="5"/>
        <v>30</v>
      </c>
      <c r="O51">
        <f t="shared" si="5"/>
        <v>30</v>
      </c>
      <c r="P51">
        <f t="shared" si="5"/>
        <v>30</v>
      </c>
      <c r="Q51">
        <f t="shared" si="5"/>
        <v>30</v>
      </c>
      <c r="R51">
        <f t="shared" si="5"/>
        <v>30</v>
      </c>
      <c r="S51">
        <f t="shared" si="5"/>
        <v>30</v>
      </c>
      <c r="T51">
        <f t="shared" si="5"/>
        <v>30</v>
      </c>
      <c r="U51">
        <f t="shared" si="5"/>
        <v>30</v>
      </c>
      <c r="V51">
        <f t="shared" si="5"/>
        <v>30</v>
      </c>
      <c r="W51">
        <f t="shared" si="5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70</v>
      </c>
      <c r="G52" t="s">
        <v>73</v>
      </c>
      <c r="L52" t="s">
        <v>72</v>
      </c>
      <c r="M52">
        <v>355475.216992523</v>
      </c>
      <c r="N52">
        <f t="shared" si="5"/>
        <v>355475.216992523</v>
      </c>
      <c r="O52">
        <f t="shared" si="5"/>
        <v>355475.216992523</v>
      </c>
      <c r="P52">
        <f t="shared" si="5"/>
        <v>355475.216992523</v>
      </c>
      <c r="Q52">
        <f t="shared" si="5"/>
        <v>355475.216992523</v>
      </c>
      <c r="R52">
        <f t="shared" si="5"/>
        <v>355475.216992523</v>
      </c>
      <c r="S52">
        <f t="shared" si="5"/>
        <v>355475.216992523</v>
      </c>
      <c r="T52">
        <f t="shared" si="5"/>
        <v>355475.216992523</v>
      </c>
      <c r="U52">
        <f t="shared" si="5"/>
        <v>355475.216992523</v>
      </c>
      <c r="V52">
        <f t="shared" si="5"/>
        <v>355475.216992523</v>
      </c>
      <c r="W52">
        <f t="shared" si="5"/>
        <v>355475.216992523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70</v>
      </c>
      <c r="G53" t="s">
        <v>17</v>
      </c>
      <c r="J53" t="s">
        <v>26</v>
      </c>
      <c r="L53" t="s">
        <v>74</v>
      </c>
      <c r="M53">
        <v>0.12773314299999999</v>
      </c>
      <c r="N53">
        <f t="shared" si="5"/>
        <v>0.12773314299999999</v>
      </c>
      <c r="O53">
        <f t="shared" si="5"/>
        <v>0.12773314299999999</v>
      </c>
      <c r="P53">
        <f t="shared" si="5"/>
        <v>0.12773314299999999</v>
      </c>
      <c r="Q53">
        <f t="shared" si="5"/>
        <v>0.12773314299999999</v>
      </c>
      <c r="R53">
        <f t="shared" si="5"/>
        <v>0.12773314299999999</v>
      </c>
      <c r="S53">
        <f t="shared" si="5"/>
        <v>0.12773314299999999</v>
      </c>
      <c r="T53">
        <f t="shared" si="5"/>
        <v>0.12773314299999999</v>
      </c>
      <c r="U53">
        <f t="shared" si="5"/>
        <v>0.12773314299999999</v>
      </c>
      <c r="V53">
        <f t="shared" si="5"/>
        <v>0.12773314299999999</v>
      </c>
      <c r="W53">
        <f t="shared" si="5"/>
        <v>0.12773314299999999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70</v>
      </c>
      <c r="G54" t="s">
        <v>66</v>
      </c>
      <c r="H54" t="s">
        <v>75</v>
      </c>
      <c r="I54" t="s">
        <v>68</v>
      </c>
      <c r="L54" t="s">
        <v>76</v>
      </c>
      <c r="M54">
        <v>0.05</v>
      </c>
      <c r="N54">
        <f t="shared" si="5"/>
        <v>0.05</v>
      </c>
      <c r="O54">
        <f t="shared" si="5"/>
        <v>0.05</v>
      </c>
      <c r="P54">
        <f t="shared" si="5"/>
        <v>0.05</v>
      </c>
      <c r="Q54">
        <f t="shared" si="5"/>
        <v>0.05</v>
      </c>
      <c r="R54">
        <f t="shared" si="5"/>
        <v>0.05</v>
      </c>
      <c r="S54">
        <f t="shared" si="5"/>
        <v>0.05</v>
      </c>
      <c r="T54">
        <f t="shared" si="5"/>
        <v>0.05</v>
      </c>
      <c r="U54">
        <f t="shared" si="5"/>
        <v>0.05</v>
      </c>
      <c r="V54">
        <f t="shared" si="5"/>
        <v>0.05</v>
      </c>
      <c r="W54">
        <f t="shared" si="5"/>
        <v>0.05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77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77</v>
      </c>
      <c r="G56" t="s">
        <v>58</v>
      </c>
      <c r="L56" t="s">
        <v>59</v>
      </c>
      <c r="M56">
        <v>1995</v>
      </c>
      <c r="N56">
        <f t="shared" ref="N56:W58" si="6">M56</f>
        <v>1995</v>
      </c>
      <c r="O56">
        <f t="shared" si="6"/>
        <v>1995</v>
      </c>
      <c r="P56">
        <f t="shared" si="6"/>
        <v>1995</v>
      </c>
      <c r="Q56">
        <f t="shared" si="6"/>
        <v>1995</v>
      </c>
      <c r="R56">
        <f t="shared" si="6"/>
        <v>1995</v>
      </c>
      <c r="S56">
        <f t="shared" si="6"/>
        <v>1995</v>
      </c>
      <c r="T56">
        <f t="shared" si="6"/>
        <v>1995</v>
      </c>
      <c r="U56">
        <f t="shared" si="6"/>
        <v>1995</v>
      </c>
      <c r="V56">
        <f t="shared" si="6"/>
        <v>1995</v>
      </c>
      <c r="W56">
        <f t="shared" si="6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77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77</v>
      </c>
      <c r="G58" t="s">
        <v>61</v>
      </c>
      <c r="L58" t="s">
        <v>62</v>
      </c>
      <c r="M58">
        <v>150</v>
      </c>
      <c r="N58">
        <f t="shared" si="6"/>
        <v>150</v>
      </c>
      <c r="O58">
        <f t="shared" si="6"/>
        <v>150</v>
      </c>
      <c r="P58">
        <f t="shared" si="6"/>
        <v>150</v>
      </c>
      <c r="Q58">
        <f t="shared" si="6"/>
        <v>150</v>
      </c>
      <c r="R58">
        <f t="shared" si="6"/>
        <v>150</v>
      </c>
      <c r="S58">
        <f t="shared" si="6"/>
        <v>150</v>
      </c>
      <c r="T58">
        <f t="shared" si="6"/>
        <v>150</v>
      </c>
      <c r="U58">
        <f t="shared" si="6"/>
        <v>150</v>
      </c>
      <c r="V58">
        <f t="shared" si="6"/>
        <v>150</v>
      </c>
      <c r="W58">
        <f t="shared" si="6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77</v>
      </c>
      <c r="G59" t="s">
        <v>63</v>
      </c>
      <c r="L59" t="s">
        <v>55</v>
      </c>
      <c r="M59"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77</v>
      </c>
      <c r="G60" t="s">
        <v>64</v>
      </c>
      <c r="L60" t="s">
        <v>21</v>
      </c>
      <c r="M60">
        <v>1125000</v>
      </c>
      <c r="N60">
        <f t="shared" ref="N60:W66" si="7">M60</f>
        <v>1125000</v>
      </c>
      <c r="O60">
        <f t="shared" si="7"/>
        <v>1125000</v>
      </c>
      <c r="P60">
        <f t="shared" si="7"/>
        <v>1125000</v>
      </c>
      <c r="Q60">
        <f t="shared" si="7"/>
        <v>1125000</v>
      </c>
      <c r="R60">
        <f t="shared" si="7"/>
        <v>1125000</v>
      </c>
      <c r="S60">
        <f t="shared" si="7"/>
        <v>1125000</v>
      </c>
      <c r="T60">
        <f t="shared" si="7"/>
        <v>1125000</v>
      </c>
      <c r="U60">
        <f t="shared" si="7"/>
        <v>1125000</v>
      </c>
      <c r="V60">
        <f t="shared" si="7"/>
        <v>1125000</v>
      </c>
      <c r="W60">
        <f t="shared" si="7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77</v>
      </c>
      <c r="G61" t="s">
        <v>71</v>
      </c>
      <c r="L61" t="s">
        <v>72</v>
      </c>
      <c r="M61">
        <v>7413021.34579439</v>
      </c>
      <c r="N61">
        <f t="shared" si="7"/>
        <v>7413021.34579439</v>
      </c>
      <c r="O61">
        <f t="shared" si="7"/>
        <v>7413021.34579439</v>
      </c>
      <c r="P61">
        <f t="shared" si="7"/>
        <v>7413021.34579439</v>
      </c>
      <c r="Q61">
        <f t="shared" si="7"/>
        <v>7413021.34579439</v>
      </c>
      <c r="R61">
        <f t="shared" si="7"/>
        <v>7413021.34579439</v>
      </c>
      <c r="S61">
        <f t="shared" si="7"/>
        <v>7413021.34579439</v>
      </c>
      <c r="T61">
        <f t="shared" si="7"/>
        <v>7413021.34579439</v>
      </c>
      <c r="U61">
        <f t="shared" si="7"/>
        <v>7413021.34579439</v>
      </c>
      <c r="V61">
        <f t="shared" si="7"/>
        <v>7413021.34579439</v>
      </c>
      <c r="W61">
        <f t="shared" si="7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77</v>
      </c>
      <c r="G62" t="s">
        <v>65</v>
      </c>
      <c r="L62" t="s">
        <v>62</v>
      </c>
      <c r="M62">
        <v>30</v>
      </c>
      <c r="N62">
        <f t="shared" si="7"/>
        <v>30</v>
      </c>
      <c r="O62">
        <f t="shared" si="7"/>
        <v>30</v>
      </c>
      <c r="P62">
        <f t="shared" si="7"/>
        <v>30</v>
      </c>
      <c r="Q62">
        <f t="shared" si="7"/>
        <v>30</v>
      </c>
      <c r="R62">
        <f t="shared" si="7"/>
        <v>30</v>
      </c>
      <c r="S62">
        <f t="shared" si="7"/>
        <v>30</v>
      </c>
      <c r="T62">
        <f t="shared" si="7"/>
        <v>30</v>
      </c>
      <c r="U62">
        <f t="shared" si="7"/>
        <v>30</v>
      </c>
      <c r="V62">
        <f t="shared" si="7"/>
        <v>30</v>
      </c>
      <c r="W62">
        <f t="shared" si="7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77</v>
      </c>
      <c r="G63" t="s">
        <v>73</v>
      </c>
      <c r="L63" t="s">
        <v>72</v>
      </c>
      <c r="M63">
        <v>608009.841121495</v>
      </c>
      <c r="N63">
        <f t="shared" si="7"/>
        <v>608009.841121495</v>
      </c>
      <c r="O63">
        <f t="shared" si="7"/>
        <v>608009.841121495</v>
      </c>
      <c r="P63">
        <f t="shared" si="7"/>
        <v>608009.841121495</v>
      </c>
      <c r="Q63">
        <f t="shared" si="7"/>
        <v>608009.841121495</v>
      </c>
      <c r="R63">
        <f t="shared" si="7"/>
        <v>608009.841121495</v>
      </c>
      <c r="S63">
        <f t="shared" si="7"/>
        <v>608009.841121495</v>
      </c>
      <c r="T63">
        <f t="shared" si="7"/>
        <v>608009.841121495</v>
      </c>
      <c r="U63">
        <f t="shared" si="7"/>
        <v>608009.841121495</v>
      </c>
      <c r="V63">
        <f t="shared" si="7"/>
        <v>608009.841121495</v>
      </c>
      <c r="W63">
        <f t="shared" si="7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77</v>
      </c>
      <c r="G64" t="s">
        <v>17</v>
      </c>
      <c r="J64" t="s">
        <v>26</v>
      </c>
      <c r="L64" t="s">
        <v>74</v>
      </c>
      <c r="M64">
        <v>0.12773314299999999</v>
      </c>
      <c r="N64">
        <f t="shared" si="7"/>
        <v>0.12773314299999999</v>
      </c>
      <c r="O64">
        <f t="shared" si="7"/>
        <v>0.12773314299999999</v>
      </c>
      <c r="P64">
        <f t="shared" si="7"/>
        <v>0.12773314299999999</v>
      </c>
      <c r="Q64">
        <f t="shared" si="7"/>
        <v>0.12773314299999999</v>
      </c>
      <c r="R64">
        <f t="shared" si="7"/>
        <v>0.12773314299999999</v>
      </c>
      <c r="S64">
        <f t="shared" si="7"/>
        <v>0.12773314299999999</v>
      </c>
      <c r="T64">
        <f t="shared" si="7"/>
        <v>0.12773314299999999</v>
      </c>
      <c r="U64">
        <f t="shared" si="7"/>
        <v>0.12773314299999999</v>
      </c>
      <c r="V64">
        <f t="shared" si="7"/>
        <v>0.12773314299999999</v>
      </c>
      <c r="W64">
        <f t="shared" si="7"/>
        <v>0.12773314299999999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77</v>
      </c>
      <c r="G65" t="s">
        <v>17</v>
      </c>
      <c r="J65" t="s">
        <v>31</v>
      </c>
      <c r="L65" t="s">
        <v>74</v>
      </c>
      <c r="M65">
        <v>-3.8319943000000002E-2</v>
      </c>
      <c r="N65">
        <f t="shared" si="7"/>
        <v>-3.8319943000000002E-2</v>
      </c>
      <c r="O65">
        <f t="shared" si="7"/>
        <v>-3.8319943000000002E-2</v>
      </c>
      <c r="P65">
        <f t="shared" si="7"/>
        <v>-3.8319943000000002E-2</v>
      </c>
      <c r="Q65">
        <f t="shared" si="7"/>
        <v>-3.8319943000000002E-2</v>
      </c>
      <c r="R65">
        <f t="shared" si="7"/>
        <v>-3.8319943000000002E-2</v>
      </c>
      <c r="S65">
        <f t="shared" si="7"/>
        <v>-3.8319943000000002E-2</v>
      </c>
      <c r="T65">
        <f t="shared" si="7"/>
        <v>-3.8319943000000002E-2</v>
      </c>
      <c r="U65">
        <f t="shared" si="7"/>
        <v>-3.8319943000000002E-2</v>
      </c>
      <c r="V65">
        <f t="shared" si="7"/>
        <v>-3.8319943000000002E-2</v>
      </c>
      <c r="W65">
        <f t="shared" si="7"/>
        <v>-3.8319943000000002E-2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77</v>
      </c>
      <c r="G66" t="s">
        <v>66</v>
      </c>
      <c r="H66" t="s">
        <v>75</v>
      </c>
      <c r="I66" t="s">
        <v>68</v>
      </c>
      <c r="L66" t="s">
        <v>76</v>
      </c>
      <c r="M66">
        <v>0.05</v>
      </c>
      <c r="N66">
        <f t="shared" si="7"/>
        <v>0.05</v>
      </c>
      <c r="O66">
        <f t="shared" si="7"/>
        <v>0.05</v>
      </c>
      <c r="P66">
        <f t="shared" si="7"/>
        <v>0.05</v>
      </c>
      <c r="Q66">
        <f t="shared" si="7"/>
        <v>0.05</v>
      </c>
      <c r="R66">
        <f t="shared" si="7"/>
        <v>0.05</v>
      </c>
      <c r="S66">
        <f t="shared" si="7"/>
        <v>0.05</v>
      </c>
      <c r="T66">
        <f t="shared" si="7"/>
        <v>0.05</v>
      </c>
      <c r="U66">
        <f t="shared" si="7"/>
        <v>0.05</v>
      </c>
      <c r="V66">
        <f t="shared" si="7"/>
        <v>0.05</v>
      </c>
      <c r="W66">
        <f t="shared" si="7"/>
        <v>0.05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78</v>
      </c>
      <c r="G67" t="s">
        <v>20</v>
      </c>
      <c r="L67" t="s">
        <v>21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78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78</v>
      </c>
      <c r="G69" t="s">
        <v>54</v>
      </c>
      <c r="L69" t="s">
        <v>55</v>
      </c>
      <c r="M69">
        <v>0.35</v>
      </c>
      <c r="N69">
        <f t="shared" ref="N69:W70" si="8">M69</f>
        <v>0.35</v>
      </c>
      <c r="O69">
        <f t="shared" si="8"/>
        <v>0.35</v>
      </c>
      <c r="P69">
        <f t="shared" si="8"/>
        <v>0.35</v>
      </c>
      <c r="Q69">
        <f t="shared" si="8"/>
        <v>0.35</v>
      </c>
      <c r="R69">
        <f t="shared" si="8"/>
        <v>0.35</v>
      </c>
      <c r="S69">
        <f t="shared" si="8"/>
        <v>0.35</v>
      </c>
      <c r="T69">
        <f t="shared" si="8"/>
        <v>0.35</v>
      </c>
      <c r="U69">
        <f t="shared" si="8"/>
        <v>0.35</v>
      </c>
      <c r="V69">
        <f t="shared" si="8"/>
        <v>0.35</v>
      </c>
      <c r="W69">
        <f t="shared" si="8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78</v>
      </c>
      <c r="G70" t="s">
        <v>56</v>
      </c>
      <c r="M70">
        <v>22</v>
      </c>
      <c r="N70">
        <f t="shared" si="8"/>
        <v>22</v>
      </c>
      <c r="O70">
        <f t="shared" si="8"/>
        <v>22</v>
      </c>
      <c r="P70">
        <f t="shared" si="8"/>
        <v>22</v>
      </c>
      <c r="Q70">
        <f t="shared" si="8"/>
        <v>22</v>
      </c>
      <c r="R70">
        <f t="shared" si="8"/>
        <v>22</v>
      </c>
      <c r="S70">
        <f t="shared" si="8"/>
        <v>22</v>
      </c>
      <c r="T70">
        <f t="shared" si="8"/>
        <v>22</v>
      </c>
      <c r="U70">
        <f t="shared" si="8"/>
        <v>22</v>
      </c>
      <c r="V70">
        <f t="shared" si="8"/>
        <v>22</v>
      </c>
      <c r="W70">
        <f t="shared" si="8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78</v>
      </c>
      <c r="F72" t="s">
        <v>79</v>
      </c>
      <c r="G72" t="s">
        <v>58</v>
      </c>
      <c r="L72" t="s">
        <v>59</v>
      </c>
      <c r="M72">
        <v>1995</v>
      </c>
      <c r="N72">
        <f t="shared" ref="N72:W74" si="9">M72</f>
        <v>1995</v>
      </c>
      <c r="O72">
        <f t="shared" si="9"/>
        <v>1995</v>
      </c>
      <c r="P72">
        <f t="shared" si="9"/>
        <v>1995</v>
      </c>
      <c r="Q72">
        <f t="shared" si="9"/>
        <v>1995</v>
      </c>
      <c r="R72">
        <f t="shared" si="9"/>
        <v>1995</v>
      </c>
      <c r="S72">
        <f t="shared" si="9"/>
        <v>1995</v>
      </c>
      <c r="T72">
        <f t="shared" si="9"/>
        <v>1995</v>
      </c>
      <c r="U72">
        <f t="shared" si="9"/>
        <v>1995</v>
      </c>
      <c r="V72">
        <f t="shared" si="9"/>
        <v>1995</v>
      </c>
      <c r="W72">
        <f t="shared" si="9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78</v>
      </c>
      <c r="F73" t="s">
        <v>79</v>
      </c>
      <c r="G73" t="s">
        <v>60</v>
      </c>
      <c r="L73" t="s">
        <v>59</v>
      </c>
      <c r="M73">
        <v>2101</v>
      </c>
      <c r="N73">
        <f t="shared" si="9"/>
        <v>2101</v>
      </c>
      <c r="O73">
        <f t="shared" si="9"/>
        <v>2101</v>
      </c>
      <c r="P73">
        <f t="shared" si="9"/>
        <v>2101</v>
      </c>
      <c r="Q73">
        <f t="shared" si="9"/>
        <v>2101</v>
      </c>
      <c r="R73">
        <f t="shared" si="9"/>
        <v>2101</v>
      </c>
      <c r="S73">
        <f t="shared" si="9"/>
        <v>2101</v>
      </c>
      <c r="T73">
        <f t="shared" si="9"/>
        <v>2101</v>
      </c>
      <c r="U73">
        <f t="shared" si="9"/>
        <v>2101</v>
      </c>
      <c r="V73">
        <f t="shared" si="9"/>
        <v>2101</v>
      </c>
      <c r="W73">
        <f t="shared" si="9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78</v>
      </c>
      <c r="F74" t="s">
        <v>79</v>
      </c>
      <c r="G74" t="s">
        <v>61</v>
      </c>
      <c r="L74" t="s">
        <v>62</v>
      </c>
      <c r="M74">
        <v>150</v>
      </c>
      <c r="N74">
        <f t="shared" si="9"/>
        <v>150</v>
      </c>
      <c r="O74">
        <f t="shared" si="9"/>
        <v>150</v>
      </c>
      <c r="P74">
        <f t="shared" si="9"/>
        <v>150</v>
      </c>
      <c r="Q74">
        <f t="shared" si="9"/>
        <v>150</v>
      </c>
      <c r="R74">
        <f t="shared" si="9"/>
        <v>150</v>
      </c>
      <c r="S74">
        <f t="shared" si="9"/>
        <v>150</v>
      </c>
      <c r="T74">
        <f t="shared" si="9"/>
        <v>150</v>
      </c>
      <c r="U74">
        <f t="shared" si="9"/>
        <v>150</v>
      </c>
      <c r="V74">
        <f t="shared" si="9"/>
        <v>150</v>
      </c>
      <c r="W74">
        <f t="shared" si="9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78</v>
      </c>
      <c r="F75" t="s">
        <v>79</v>
      </c>
      <c r="G75" t="s">
        <v>63</v>
      </c>
      <c r="L75" t="s">
        <v>55</v>
      </c>
      <c r="M75"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78</v>
      </c>
      <c r="F76" t="s">
        <v>79</v>
      </c>
      <c r="G76" t="s">
        <v>64</v>
      </c>
      <c r="L76" t="s">
        <v>21</v>
      </c>
      <c r="M76">
        <v>3500000</v>
      </c>
      <c r="N76">
        <f t="shared" ref="N76:W78" si="10">M76</f>
        <v>3500000</v>
      </c>
      <c r="O76">
        <f t="shared" si="10"/>
        <v>3500000</v>
      </c>
      <c r="P76">
        <f t="shared" si="10"/>
        <v>3500000</v>
      </c>
      <c r="Q76">
        <f t="shared" si="10"/>
        <v>3500000</v>
      </c>
      <c r="R76">
        <f t="shared" si="10"/>
        <v>3500000</v>
      </c>
      <c r="S76">
        <f t="shared" si="10"/>
        <v>3500000</v>
      </c>
      <c r="T76">
        <f t="shared" si="10"/>
        <v>3500000</v>
      </c>
      <c r="U76">
        <f t="shared" si="10"/>
        <v>3500000</v>
      </c>
      <c r="V76">
        <f t="shared" si="10"/>
        <v>3500000</v>
      </c>
      <c r="W76">
        <f t="shared" si="10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78</v>
      </c>
      <c r="F77" t="s">
        <v>79</v>
      </c>
      <c r="G77" t="s">
        <v>65</v>
      </c>
      <c r="L77" t="s">
        <v>62</v>
      </c>
      <c r="M77">
        <v>30</v>
      </c>
      <c r="N77">
        <f t="shared" si="10"/>
        <v>30</v>
      </c>
      <c r="O77">
        <f t="shared" si="10"/>
        <v>30</v>
      </c>
      <c r="P77">
        <f t="shared" si="10"/>
        <v>30</v>
      </c>
      <c r="Q77">
        <f t="shared" si="10"/>
        <v>30</v>
      </c>
      <c r="R77">
        <f t="shared" si="10"/>
        <v>30</v>
      </c>
      <c r="S77">
        <f t="shared" si="10"/>
        <v>30</v>
      </c>
      <c r="T77">
        <f t="shared" si="10"/>
        <v>30</v>
      </c>
      <c r="U77">
        <f t="shared" si="10"/>
        <v>30</v>
      </c>
      <c r="V77">
        <f t="shared" si="10"/>
        <v>30</v>
      </c>
      <c r="W77">
        <f t="shared" si="10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78</v>
      </c>
      <c r="F78" t="s">
        <v>79</v>
      </c>
      <c r="G78" t="s">
        <v>66</v>
      </c>
      <c r="H78" t="s">
        <v>67</v>
      </c>
      <c r="I78" t="s">
        <v>68</v>
      </c>
      <c r="L78" t="s">
        <v>69</v>
      </c>
      <c r="M78">
        <v>3.7999999999999999E-2</v>
      </c>
      <c r="N78">
        <f t="shared" si="10"/>
        <v>3.7999999999999999E-2</v>
      </c>
      <c r="O78">
        <f t="shared" si="10"/>
        <v>3.7999999999999999E-2</v>
      </c>
      <c r="P78">
        <f t="shared" si="10"/>
        <v>3.7999999999999999E-2</v>
      </c>
      <c r="Q78">
        <f t="shared" si="10"/>
        <v>3.7999999999999999E-2</v>
      </c>
      <c r="R78">
        <f t="shared" si="10"/>
        <v>3.7999999999999999E-2</v>
      </c>
      <c r="S78">
        <f t="shared" si="10"/>
        <v>3.7999999999999999E-2</v>
      </c>
      <c r="T78">
        <f t="shared" si="10"/>
        <v>3.7999999999999999E-2</v>
      </c>
      <c r="U78">
        <f t="shared" si="10"/>
        <v>3.7999999999999999E-2</v>
      </c>
      <c r="V78">
        <f t="shared" si="10"/>
        <v>3.7999999999999999E-2</v>
      </c>
      <c r="W78">
        <f t="shared" si="10"/>
        <v>3.7999999999999999E-2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78</v>
      </c>
      <c r="F79" t="s">
        <v>80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78</v>
      </c>
      <c r="F80" t="s">
        <v>80</v>
      </c>
      <c r="G80" t="s">
        <v>58</v>
      </c>
      <c r="L80" t="s">
        <v>59</v>
      </c>
      <c r="M80">
        <v>1995</v>
      </c>
      <c r="N80">
        <f t="shared" ref="N80:W82" si="11">M80</f>
        <v>1995</v>
      </c>
      <c r="O80">
        <f t="shared" si="11"/>
        <v>1995</v>
      </c>
      <c r="P80">
        <f t="shared" si="11"/>
        <v>1995</v>
      </c>
      <c r="Q80">
        <f t="shared" si="11"/>
        <v>1995</v>
      </c>
      <c r="R80">
        <f t="shared" si="11"/>
        <v>1995</v>
      </c>
      <c r="S80">
        <f t="shared" si="11"/>
        <v>1995</v>
      </c>
      <c r="T80">
        <f t="shared" si="11"/>
        <v>1995</v>
      </c>
      <c r="U80">
        <f t="shared" si="11"/>
        <v>1995</v>
      </c>
      <c r="V80">
        <f t="shared" si="11"/>
        <v>1995</v>
      </c>
      <c r="W80">
        <f t="shared" si="11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60</v>
      </c>
      <c r="L81" t="s">
        <v>59</v>
      </c>
      <c r="M81">
        <v>2101</v>
      </c>
      <c r="N81">
        <f t="shared" si="11"/>
        <v>2101</v>
      </c>
      <c r="O81">
        <f t="shared" si="11"/>
        <v>2101</v>
      </c>
      <c r="P81">
        <f t="shared" si="11"/>
        <v>2101</v>
      </c>
      <c r="Q81">
        <f t="shared" si="11"/>
        <v>2101</v>
      </c>
      <c r="R81">
        <f t="shared" si="11"/>
        <v>2101</v>
      </c>
      <c r="S81">
        <f t="shared" si="11"/>
        <v>2101</v>
      </c>
      <c r="T81">
        <f t="shared" si="11"/>
        <v>2101</v>
      </c>
      <c r="U81">
        <f t="shared" si="11"/>
        <v>2101</v>
      </c>
      <c r="V81">
        <f t="shared" si="11"/>
        <v>2101</v>
      </c>
      <c r="W81">
        <f t="shared" si="11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61</v>
      </c>
      <c r="L82" t="s">
        <v>62</v>
      </c>
      <c r="M82">
        <v>150</v>
      </c>
      <c r="N82">
        <f t="shared" si="11"/>
        <v>150</v>
      </c>
      <c r="O82">
        <f t="shared" si="11"/>
        <v>150</v>
      </c>
      <c r="P82">
        <f t="shared" si="11"/>
        <v>150</v>
      </c>
      <c r="Q82">
        <f t="shared" si="11"/>
        <v>150</v>
      </c>
      <c r="R82">
        <f t="shared" si="11"/>
        <v>150</v>
      </c>
      <c r="S82">
        <f t="shared" si="11"/>
        <v>150</v>
      </c>
      <c r="T82">
        <f t="shared" si="11"/>
        <v>150</v>
      </c>
      <c r="U82">
        <f t="shared" si="11"/>
        <v>150</v>
      </c>
      <c r="V82">
        <f t="shared" si="11"/>
        <v>150</v>
      </c>
      <c r="W82">
        <f t="shared" si="11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63</v>
      </c>
      <c r="L83" t="s">
        <v>55</v>
      </c>
      <c r="M83"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78</v>
      </c>
      <c r="F84" t="s">
        <v>80</v>
      </c>
      <c r="G84" t="s">
        <v>64</v>
      </c>
      <c r="L84" t="s">
        <v>21</v>
      </c>
      <c r="M84">
        <v>3500000</v>
      </c>
      <c r="N84">
        <f t="shared" ref="N84:W89" si="12">M84</f>
        <v>3500000</v>
      </c>
      <c r="O84">
        <f t="shared" si="12"/>
        <v>3500000</v>
      </c>
      <c r="P84">
        <f t="shared" si="12"/>
        <v>3500000</v>
      </c>
      <c r="Q84">
        <f t="shared" si="12"/>
        <v>3500000</v>
      </c>
      <c r="R84">
        <f t="shared" si="12"/>
        <v>3500000</v>
      </c>
      <c r="S84">
        <f t="shared" si="12"/>
        <v>3500000</v>
      </c>
      <c r="T84">
        <f t="shared" si="12"/>
        <v>3500000</v>
      </c>
      <c r="U84">
        <f t="shared" si="12"/>
        <v>3500000</v>
      </c>
      <c r="V84">
        <f t="shared" si="12"/>
        <v>3500000</v>
      </c>
      <c r="W84">
        <f t="shared" si="12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71</v>
      </c>
      <c r="L85" t="s">
        <v>72</v>
      </c>
      <c r="M85">
        <v>4985455.6074766396</v>
      </c>
      <c r="N85">
        <f t="shared" si="12"/>
        <v>4985455.6074766396</v>
      </c>
      <c r="O85">
        <f t="shared" si="12"/>
        <v>4985455.6074766396</v>
      </c>
      <c r="P85">
        <f t="shared" si="12"/>
        <v>4985455.6074766396</v>
      </c>
      <c r="Q85">
        <f t="shared" si="12"/>
        <v>4985455.6074766396</v>
      </c>
      <c r="R85">
        <f t="shared" si="12"/>
        <v>4985455.6074766396</v>
      </c>
      <c r="S85">
        <f t="shared" si="12"/>
        <v>4985455.6074766396</v>
      </c>
      <c r="T85">
        <f t="shared" si="12"/>
        <v>4985455.6074766396</v>
      </c>
      <c r="U85">
        <f t="shared" si="12"/>
        <v>4985455.6074766396</v>
      </c>
      <c r="V85">
        <f t="shared" si="12"/>
        <v>4985455.6074766396</v>
      </c>
      <c r="W85">
        <f t="shared" si="12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65</v>
      </c>
      <c r="L86" t="s">
        <v>62</v>
      </c>
      <c r="M86">
        <v>30</v>
      </c>
      <c r="N86">
        <f t="shared" si="12"/>
        <v>30</v>
      </c>
      <c r="O86">
        <f t="shared" si="12"/>
        <v>30</v>
      </c>
      <c r="P86">
        <f t="shared" si="12"/>
        <v>30</v>
      </c>
      <c r="Q86">
        <f t="shared" si="12"/>
        <v>30</v>
      </c>
      <c r="R86">
        <f t="shared" si="12"/>
        <v>30</v>
      </c>
      <c r="S86">
        <f t="shared" si="12"/>
        <v>30</v>
      </c>
      <c r="T86">
        <f t="shared" si="12"/>
        <v>30</v>
      </c>
      <c r="U86">
        <f t="shared" si="12"/>
        <v>30</v>
      </c>
      <c r="V86">
        <f t="shared" si="12"/>
        <v>30</v>
      </c>
      <c r="W86">
        <f t="shared" si="12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73</v>
      </c>
      <c r="L87" t="s">
        <v>72</v>
      </c>
      <c r="M87">
        <v>452564.22104299098</v>
      </c>
      <c r="N87">
        <f t="shared" si="12"/>
        <v>452564.22104299098</v>
      </c>
      <c r="O87">
        <f t="shared" si="12"/>
        <v>452564.22104299098</v>
      </c>
      <c r="P87">
        <f t="shared" si="12"/>
        <v>452564.22104299098</v>
      </c>
      <c r="Q87">
        <f t="shared" si="12"/>
        <v>452564.22104299098</v>
      </c>
      <c r="R87">
        <f t="shared" si="12"/>
        <v>452564.22104299098</v>
      </c>
      <c r="S87">
        <f t="shared" si="12"/>
        <v>452564.22104299098</v>
      </c>
      <c r="T87">
        <f t="shared" si="12"/>
        <v>452564.22104299098</v>
      </c>
      <c r="U87">
        <f t="shared" si="12"/>
        <v>452564.22104299098</v>
      </c>
      <c r="V87">
        <f t="shared" si="12"/>
        <v>452564.22104299098</v>
      </c>
      <c r="W87">
        <f t="shared" si="12"/>
        <v>452564.22104299098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78</v>
      </c>
      <c r="F88" t="s">
        <v>80</v>
      </c>
      <c r="G88" t="s">
        <v>17</v>
      </c>
      <c r="J88" t="s">
        <v>26</v>
      </c>
      <c r="L88" t="s">
        <v>74</v>
      </c>
      <c r="M88">
        <v>0.12773314299999999</v>
      </c>
      <c r="N88">
        <f t="shared" si="12"/>
        <v>0.12773314299999999</v>
      </c>
      <c r="O88">
        <f t="shared" si="12"/>
        <v>0.12773314299999999</v>
      </c>
      <c r="P88">
        <f t="shared" si="12"/>
        <v>0.12773314299999999</v>
      </c>
      <c r="Q88">
        <f t="shared" si="12"/>
        <v>0.12773314299999999</v>
      </c>
      <c r="R88">
        <f t="shared" si="12"/>
        <v>0.12773314299999999</v>
      </c>
      <c r="S88">
        <f t="shared" si="12"/>
        <v>0.12773314299999999</v>
      </c>
      <c r="T88">
        <f t="shared" si="12"/>
        <v>0.12773314299999999</v>
      </c>
      <c r="U88">
        <f t="shared" si="12"/>
        <v>0.12773314299999999</v>
      </c>
      <c r="V88">
        <f t="shared" si="12"/>
        <v>0.12773314299999999</v>
      </c>
      <c r="W88">
        <f t="shared" si="12"/>
        <v>0.12773314299999999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78</v>
      </c>
      <c r="F89" t="s">
        <v>80</v>
      </c>
      <c r="G89" t="s">
        <v>66</v>
      </c>
      <c r="H89" t="s">
        <v>75</v>
      </c>
      <c r="I89" t="s">
        <v>68</v>
      </c>
      <c r="L89" t="s">
        <v>76</v>
      </c>
      <c r="M89">
        <v>0.05</v>
      </c>
      <c r="N89">
        <f t="shared" si="12"/>
        <v>0.05</v>
      </c>
      <c r="O89">
        <f t="shared" si="12"/>
        <v>0.05</v>
      </c>
      <c r="P89">
        <f t="shared" si="12"/>
        <v>0.05</v>
      </c>
      <c r="Q89">
        <f t="shared" si="12"/>
        <v>0.05</v>
      </c>
      <c r="R89">
        <f t="shared" si="12"/>
        <v>0.05</v>
      </c>
      <c r="S89">
        <f t="shared" si="12"/>
        <v>0.05</v>
      </c>
      <c r="T89">
        <f t="shared" si="12"/>
        <v>0.05</v>
      </c>
      <c r="U89">
        <f t="shared" si="12"/>
        <v>0.05</v>
      </c>
      <c r="V89">
        <f t="shared" si="12"/>
        <v>0.05</v>
      </c>
      <c r="W89">
        <f t="shared" si="12"/>
        <v>0.05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78</v>
      </c>
      <c r="F90" t="s">
        <v>81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78</v>
      </c>
      <c r="F91" t="s">
        <v>81</v>
      </c>
      <c r="G91" t="s">
        <v>58</v>
      </c>
      <c r="L91" t="s">
        <v>59</v>
      </c>
      <c r="M91">
        <v>1995</v>
      </c>
      <c r="N91">
        <f t="shared" ref="N91:W93" si="13">M91</f>
        <v>1995</v>
      </c>
      <c r="O91">
        <f t="shared" si="13"/>
        <v>1995</v>
      </c>
      <c r="P91">
        <f t="shared" si="13"/>
        <v>1995</v>
      </c>
      <c r="Q91">
        <f t="shared" si="13"/>
        <v>1995</v>
      </c>
      <c r="R91">
        <f t="shared" si="13"/>
        <v>1995</v>
      </c>
      <c r="S91">
        <f t="shared" si="13"/>
        <v>1995</v>
      </c>
      <c r="T91">
        <f t="shared" si="13"/>
        <v>1995</v>
      </c>
      <c r="U91">
        <f t="shared" si="13"/>
        <v>1995</v>
      </c>
      <c r="V91">
        <f t="shared" si="13"/>
        <v>1995</v>
      </c>
      <c r="W91">
        <f t="shared" si="13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78</v>
      </c>
      <c r="F92" t="s">
        <v>81</v>
      </c>
      <c r="G92" t="s">
        <v>60</v>
      </c>
      <c r="L92" t="s">
        <v>59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78</v>
      </c>
      <c r="F93" t="s">
        <v>81</v>
      </c>
      <c r="G93" t="s">
        <v>61</v>
      </c>
      <c r="L93" t="s">
        <v>62</v>
      </c>
      <c r="M93">
        <v>150</v>
      </c>
      <c r="N93">
        <f t="shared" si="13"/>
        <v>150</v>
      </c>
      <c r="O93">
        <f t="shared" si="13"/>
        <v>150</v>
      </c>
      <c r="P93">
        <f t="shared" si="13"/>
        <v>150</v>
      </c>
      <c r="Q93">
        <f t="shared" si="13"/>
        <v>150</v>
      </c>
      <c r="R93">
        <f t="shared" si="13"/>
        <v>150</v>
      </c>
      <c r="S93">
        <f t="shared" si="13"/>
        <v>150</v>
      </c>
      <c r="T93">
        <f t="shared" si="13"/>
        <v>150</v>
      </c>
      <c r="U93">
        <f t="shared" si="13"/>
        <v>150</v>
      </c>
      <c r="V93">
        <f t="shared" si="13"/>
        <v>150</v>
      </c>
      <c r="W93">
        <f t="shared" si="13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78</v>
      </c>
      <c r="F94" t="s">
        <v>81</v>
      </c>
      <c r="G94" t="s">
        <v>63</v>
      </c>
      <c r="L94" t="s">
        <v>55</v>
      </c>
      <c r="M94"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78</v>
      </c>
      <c r="F95" t="s">
        <v>81</v>
      </c>
      <c r="G95" t="s">
        <v>64</v>
      </c>
      <c r="L95" t="s">
        <v>21</v>
      </c>
      <c r="M95">
        <v>3500000</v>
      </c>
      <c r="N95">
        <f t="shared" ref="N95:W101" si="14">M95</f>
        <v>3500000</v>
      </c>
      <c r="O95">
        <f t="shared" si="14"/>
        <v>3500000</v>
      </c>
      <c r="P95">
        <f t="shared" si="14"/>
        <v>3500000</v>
      </c>
      <c r="Q95">
        <f t="shared" si="14"/>
        <v>3500000</v>
      </c>
      <c r="R95">
        <f t="shared" si="14"/>
        <v>3500000</v>
      </c>
      <c r="S95">
        <f t="shared" si="14"/>
        <v>3500000</v>
      </c>
      <c r="T95">
        <f t="shared" si="14"/>
        <v>3500000</v>
      </c>
      <c r="U95">
        <f t="shared" si="14"/>
        <v>3500000</v>
      </c>
      <c r="V95">
        <f t="shared" si="14"/>
        <v>3500000</v>
      </c>
      <c r="W95">
        <f t="shared" si="14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78</v>
      </c>
      <c r="F96" t="s">
        <v>81</v>
      </c>
      <c r="G96" t="s">
        <v>71</v>
      </c>
      <c r="L96" t="s">
        <v>72</v>
      </c>
      <c r="M96">
        <v>15228446.261682199</v>
      </c>
      <c r="N96">
        <f t="shared" si="14"/>
        <v>15228446.261682199</v>
      </c>
      <c r="O96">
        <f t="shared" si="14"/>
        <v>15228446.261682199</v>
      </c>
      <c r="P96">
        <f t="shared" si="14"/>
        <v>15228446.261682199</v>
      </c>
      <c r="Q96">
        <f t="shared" si="14"/>
        <v>15228446.261682199</v>
      </c>
      <c r="R96">
        <f t="shared" si="14"/>
        <v>15228446.261682199</v>
      </c>
      <c r="S96">
        <f t="shared" si="14"/>
        <v>15228446.261682199</v>
      </c>
      <c r="T96">
        <f t="shared" si="14"/>
        <v>15228446.261682199</v>
      </c>
      <c r="U96">
        <f t="shared" si="14"/>
        <v>15228446.261682199</v>
      </c>
      <c r="V96">
        <f t="shared" si="14"/>
        <v>15228446.261682199</v>
      </c>
      <c r="W96">
        <f t="shared" si="14"/>
        <v>15228446.261682199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78</v>
      </c>
      <c r="F97" t="s">
        <v>81</v>
      </c>
      <c r="G97" t="s">
        <v>65</v>
      </c>
      <c r="L97" t="s">
        <v>62</v>
      </c>
      <c r="M97">
        <v>30</v>
      </c>
      <c r="N97">
        <f t="shared" si="14"/>
        <v>30</v>
      </c>
      <c r="O97">
        <f t="shared" si="14"/>
        <v>30</v>
      </c>
      <c r="P97">
        <f t="shared" si="14"/>
        <v>30</v>
      </c>
      <c r="Q97">
        <f t="shared" si="14"/>
        <v>30</v>
      </c>
      <c r="R97">
        <f t="shared" si="14"/>
        <v>30</v>
      </c>
      <c r="S97">
        <f t="shared" si="14"/>
        <v>30</v>
      </c>
      <c r="T97">
        <f t="shared" si="14"/>
        <v>30</v>
      </c>
      <c r="U97">
        <f t="shared" si="14"/>
        <v>30</v>
      </c>
      <c r="V97">
        <f t="shared" si="14"/>
        <v>30</v>
      </c>
      <c r="W97">
        <f t="shared" si="14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78</v>
      </c>
      <c r="F98" t="s">
        <v>81</v>
      </c>
      <c r="G98" t="s">
        <v>73</v>
      </c>
      <c r="L98" t="s">
        <v>72</v>
      </c>
      <c r="M98">
        <v>1490762.2990654199</v>
      </c>
      <c r="N98">
        <f t="shared" si="14"/>
        <v>1490762.2990654199</v>
      </c>
      <c r="O98">
        <f t="shared" si="14"/>
        <v>1490762.2990654199</v>
      </c>
      <c r="P98">
        <f t="shared" si="14"/>
        <v>1490762.2990654199</v>
      </c>
      <c r="Q98">
        <f t="shared" si="14"/>
        <v>1490762.2990654199</v>
      </c>
      <c r="R98">
        <f t="shared" si="14"/>
        <v>1490762.2990654199</v>
      </c>
      <c r="S98">
        <f t="shared" si="14"/>
        <v>1490762.2990654199</v>
      </c>
      <c r="T98">
        <f t="shared" si="14"/>
        <v>1490762.2990654199</v>
      </c>
      <c r="U98">
        <f t="shared" si="14"/>
        <v>1490762.2990654199</v>
      </c>
      <c r="V98">
        <f t="shared" si="14"/>
        <v>1490762.2990654199</v>
      </c>
      <c r="W98">
        <f t="shared" si="14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78</v>
      </c>
      <c r="F99" t="s">
        <v>81</v>
      </c>
      <c r="G99" t="s">
        <v>17</v>
      </c>
      <c r="J99" t="s">
        <v>26</v>
      </c>
      <c r="L99" t="s">
        <v>74</v>
      </c>
      <c r="M99">
        <v>0.12773314299999999</v>
      </c>
      <c r="N99">
        <f t="shared" si="14"/>
        <v>0.12773314299999999</v>
      </c>
      <c r="O99">
        <f t="shared" si="14"/>
        <v>0.12773314299999999</v>
      </c>
      <c r="P99">
        <f t="shared" si="14"/>
        <v>0.12773314299999999</v>
      </c>
      <c r="Q99">
        <f t="shared" si="14"/>
        <v>0.12773314299999999</v>
      </c>
      <c r="R99">
        <f t="shared" si="14"/>
        <v>0.12773314299999999</v>
      </c>
      <c r="S99">
        <f t="shared" si="14"/>
        <v>0.12773314299999999</v>
      </c>
      <c r="T99">
        <f t="shared" si="14"/>
        <v>0.12773314299999999</v>
      </c>
      <c r="U99">
        <f t="shared" si="14"/>
        <v>0.12773314299999999</v>
      </c>
      <c r="V99">
        <f t="shared" si="14"/>
        <v>0.12773314299999999</v>
      </c>
      <c r="W99">
        <f t="shared" si="14"/>
        <v>0.12773314299999999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78</v>
      </c>
      <c r="F100" t="s">
        <v>81</v>
      </c>
      <c r="G100" t="s">
        <v>17</v>
      </c>
      <c r="J100" t="s">
        <v>31</v>
      </c>
      <c r="L100" t="s">
        <v>74</v>
      </c>
      <c r="M100">
        <v>-3.8319943000000002E-2</v>
      </c>
      <c r="N100">
        <f t="shared" si="14"/>
        <v>-3.8319943000000002E-2</v>
      </c>
      <c r="O100">
        <f t="shared" si="14"/>
        <v>-3.8319943000000002E-2</v>
      </c>
      <c r="P100">
        <f t="shared" si="14"/>
        <v>-3.8319943000000002E-2</v>
      </c>
      <c r="Q100">
        <f t="shared" si="14"/>
        <v>-3.8319943000000002E-2</v>
      </c>
      <c r="R100">
        <f t="shared" si="14"/>
        <v>-3.8319943000000002E-2</v>
      </c>
      <c r="S100">
        <f t="shared" si="14"/>
        <v>-3.8319943000000002E-2</v>
      </c>
      <c r="T100">
        <f t="shared" si="14"/>
        <v>-3.8319943000000002E-2</v>
      </c>
      <c r="U100">
        <f t="shared" si="14"/>
        <v>-3.8319943000000002E-2</v>
      </c>
      <c r="V100">
        <f t="shared" si="14"/>
        <v>-3.8319943000000002E-2</v>
      </c>
      <c r="W100">
        <f t="shared" si="14"/>
        <v>-3.8319943000000002E-2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78</v>
      </c>
      <c r="F101" t="s">
        <v>81</v>
      </c>
      <c r="G101" t="s">
        <v>66</v>
      </c>
      <c r="H101" t="s">
        <v>75</v>
      </c>
      <c r="I101" t="s">
        <v>68</v>
      </c>
      <c r="L101" t="s">
        <v>76</v>
      </c>
      <c r="M101">
        <v>0.05</v>
      </c>
      <c r="N101">
        <f t="shared" si="14"/>
        <v>0.05</v>
      </c>
      <c r="O101">
        <f t="shared" si="14"/>
        <v>0.05</v>
      </c>
      <c r="P101">
        <f t="shared" si="14"/>
        <v>0.05</v>
      </c>
      <c r="Q101">
        <f t="shared" si="14"/>
        <v>0.05</v>
      </c>
      <c r="R101">
        <f t="shared" si="14"/>
        <v>0.05</v>
      </c>
      <c r="S101">
        <f t="shared" si="14"/>
        <v>0.05</v>
      </c>
      <c r="T101">
        <f t="shared" si="14"/>
        <v>0.05</v>
      </c>
      <c r="U101">
        <f t="shared" si="14"/>
        <v>0.05</v>
      </c>
      <c r="V101">
        <f t="shared" si="14"/>
        <v>0.05</v>
      </c>
      <c r="W101">
        <f t="shared" si="14"/>
        <v>0.05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82</v>
      </c>
      <c r="G102" t="s">
        <v>20</v>
      </c>
      <c r="L102" t="s">
        <v>21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82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82</v>
      </c>
      <c r="G104" t="s">
        <v>54</v>
      </c>
      <c r="L104" t="s">
        <v>55</v>
      </c>
      <c r="M104">
        <v>0.2</v>
      </c>
      <c r="N104">
        <f t="shared" ref="N104:W105" si="15">M104</f>
        <v>0.2</v>
      </c>
      <c r="O104">
        <f t="shared" si="15"/>
        <v>0.2</v>
      </c>
      <c r="P104">
        <f t="shared" si="15"/>
        <v>0.2</v>
      </c>
      <c r="Q104">
        <f t="shared" si="15"/>
        <v>0.2</v>
      </c>
      <c r="R104">
        <f t="shared" si="15"/>
        <v>0.2</v>
      </c>
      <c r="S104">
        <f t="shared" si="15"/>
        <v>0.2</v>
      </c>
      <c r="T104">
        <f t="shared" si="15"/>
        <v>0.2</v>
      </c>
      <c r="U104">
        <f t="shared" si="15"/>
        <v>0.2</v>
      </c>
      <c r="V104">
        <f t="shared" si="15"/>
        <v>0.2</v>
      </c>
      <c r="W104">
        <f t="shared" si="15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82</v>
      </c>
      <c r="G105" t="s">
        <v>56</v>
      </c>
      <c r="M105">
        <v>8</v>
      </c>
      <c r="N105">
        <f t="shared" si="15"/>
        <v>8</v>
      </c>
      <c r="O105">
        <f t="shared" si="15"/>
        <v>8</v>
      </c>
      <c r="P105">
        <f t="shared" si="15"/>
        <v>8</v>
      </c>
      <c r="Q105">
        <f t="shared" si="15"/>
        <v>8</v>
      </c>
      <c r="R105">
        <f t="shared" si="15"/>
        <v>8</v>
      </c>
      <c r="S105">
        <f t="shared" si="15"/>
        <v>8</v>
      </c>
      <c r="T105">
        <f t="shared" si="15"/>
        <v>8</v>
      </c>
      <c r="U105">
        <f t="shared" si="15"/>
        <v>8</v>
      </c>
      <c r="V105">
        <f t="shared" si="15"/>
        <v>8</v>
      </c>
      <c r="W105">
        <f t="shared" si="15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58</v>
      </c>
      <c r="L107" t="s">
        <v>59</v>
      </c>
      <c r="M107">
        <v>1995</v>
      </c>
      <c r="N107">
        <f t="shared" ref="N107:W109" si="16">M107</f>
        <v>1995</v>
      </c>
      <c r="O107">
        <f t="shared" si="16"/>
        <v>1995</v>
      </c>
      <c r="P107">
        <f t="shared" si="16"/>
        <v>1995</v>
      </c>
      <c r="Q107">
        <f t="shared" si="16"/>
        <v>1995</v>
      </c>
      <c r="R107">
        <f t="shared" si="16"/>
        <v>1995</v>
      </c>
      <c r="S107">
        <f t="shared" si="16"/>
        <v>1995</v>
      </c>
      <c r="T107">
        <f t="shared" si="16"/>
        <v>1995</v>
      </c>
      <c r="U107">
        <f t="shared" si="16"/>
        <v>1995</v>
      </c>
      <c r="V107">
        <f t="shared" si="16"/>
        <v>1995</v>
      </c>
      <c r="W107">
        <f t="shared" si="16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60</v>
      </c>
      <c r="L108" t="s">
        <v>59</v>
      </c>
      <c r="M108">
        <v>2101</v>
      </c>
      <c r="N108">
        <f t="shared" si="16"/>
        <v>2101</v>
      </c>
      <c r="O108">
        <f t="shared" si="16"/>
        <v>2101</v>
      </c>
      <c r="P108">
        <f t="shared" si="16"/>
        <v>2101</v>
      </c>
      <c r="Q108">
        <f t="shared" si="16"/>
        <v>2101</v>
      </c>
      <c r="R108">
        <f t="shared" si="16"/>
        <v>2101</v>
      </c>
      <c r="S108">
        <f t="shared" si="16"/>
        <v>2101</v>
      </c>
      <c r="T108">
        <f t="shared" si="16"/>
        <v>2101</v>
      </c>
      <c r="U108">
        <f t="shared" si="16"/>
        <v>2101</v>
      </c>
      <c r="V108">
        <f t="shared" si="16"/>
        <v>2101</v>
      </c>
      <c r="W108">
        <f t="shared" si="16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82</v>
      </c>
      <c r="F109" t="s">
        <v>83</v>
      </c>
      <c r="G109" t="s">
        <v>61</v>
      </c>
      <c r="L109" t="s">
        <v>62</v>
      </c>
      <c r="M109">
        <v>150</v>
      </c>
      <c r="N109">
        <f t="shared" si="16"/>
        <v>150</v>
      </c>
      <c r="O109">
        <f t="shared" si="16"/>
        <v>150</v>
      </c>
      <c r="P109">
        <f t="shared" si="16"/>
        <v>150</v>
      </c>
      <c r="Q109">
        <f t="shared" si="16"/>
        <v>150</v>
      </c>
      <c r="R109">
        <f t="shared" si="16"/>
        <v>150</v>
      </c>
      <c r="S109">
        <f t="shared" si="16"/>
        <v>150</v>
      </c>
      <c r="T109">
        <f t="shared" si="16"/>
        <v>150</v>
      </c>
      <c r="U109">
        <f t="shared" si="16"/>
        <v>150</v>
      </c>
      <c r="V109">
        <f t="shared" si="16"/>
        <v>150</v>
      </c>
      <c r="W109">
        <f t="shared" si="16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82</v>
      </c>
      <c r="F110" t="s">
        <v>83</v>
      </c>
      <c r="G110" t="s">
        <v>63</v>
      </c>
      <c r="L110" t="s">
        <v>55</v>
      </c>
      <c r="M110">
        <v>1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82</v>
      </c>
      <c r="F111" t="s">
        <v>83</v>
      </c>
      <c r="G111" t="s">
        <v>64</v>
      </c>
      <c r="L111" t="s">
        <v>21</v>
      </c>
      <c r="M111">
        <v>7500000</v>
      </c>
      <c r="N111">
        <f t="shared" ref="N111:W113" si="17">M111</f>
        <v>7500000</v>
      </c>
      <c r="O111">
        <f t="shared" si="17"/>
        <v>7500000</v>
      </c>
      <c r="P111">
        <f t="shared" si="17"/>
        <v>7500000</v>
      </c>
      <c r="Q111">
        <f t="shared" si="17"/>
        <v>7500000</v>
      </c>
      <c r="R111">
        <f t="shared" si="17"/>
        <v>7500000</v>
      </c>
      <c r="S111">
        <f t="shared" si="17"/>
        <v>7500000</v>
      </c>
      <c r="T111">
        <f t="shared" si="17"/>
        <v>7500000</v>
      </c>
      <c r="U111">
        <f t="shared" si="17"/>
        <v>7500000</v>
      </c>
      <c r="V111">
        <f t="shared" si="17"/>
        <v>7500000</v>
      </c>
      <c r="W111">
        <f t="shared" si="17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82</v>
      </c>
      <c r="F112" t="s">
        <v>83</v>
      </c>
      <c r="G112" t="s">
        <v>65</v>
      </c>
      <c r="L112" t="s">
        <v>62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82</v>
      </c>
      <c r="F113" t="s">
        <v>83</v>
      </c>
      <c r="G113" t="s">
        <v>66</v>
      </c>
      <c r="H113" t="s">
        <v>67</v>
      </c>
      <c r="I113" t="s">
        <v>68</v>
      </c>
      <c r="L113" t="s">
        <v>69</v>
      </c>
      <c r="M113">
        <v>3.7999999999999999E-2</v>
      </c>
      <c r="N113">
        <f t="shared" si="17"/>
        <v>3.7999999999999999E-2</v>
      </c>
      <c r="O113">
        <f t="shared" si="17"/>
        <v>3.7999999999999999E-2</v>
      </c>
      <c r="P113">
        <f t="shared" si="17"/>
        <v>3.7999999999999999E-2</v>
      </c>
      <c r="Q113">
        <f t="shared" si="17"/>
        <v>3.7999999999999999E-2</v>
      </c>
      <c r="R113">
        <f t="shared" si="17"/>
        <v>3.7999999999999999E-2</v>
      </c>
      <c r="S113">
        <f t="shared" si="17"/>
        <v>3.7999999999999999E-2</v>
      </c>
      <c r="T113">
        <f t="shared" si="17"/>
        <v>3.7999999999999999E-2</v>
      </c>
      <c r="U113">
        <f t="shared" si="17"/>
        <v>3.7999999999999999E-2</v>
      </c>
      <c r="V113">
        <f t="shared" si="17"/>
        <v>3.7999999999999999E-2</v>
      </c>
      <c r="W113">
        <f t="shared" si="17"/>
        <v>3.7999999999999999E-2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82</v>
      </c>
      <c r="F114" t="s">
        <v>84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82</v>
      </c>
      <c r="F115" t="s">
        <v>84</v>
      </c>
      <c r="G115" t="s">
        <v>58</v>
      </c>
      <c r="L115" t="s">
        <v>59</v>
      </c>
      <c r="M115">
        <v>1995</v>
      </c>
      <c r="N115">
        <f t="shared" ref="N115:W117" si="18">M115</f>
        <v>1995</v>
      </c>
      <c r="O115">
        <f t="shared" si="18"/>
        <v>1995</v>
      </c>
      <c r="P115">
        <f t="shared" si="18"/>
        <v>1995</v>
      </c>
      <c r="Q115">
        <f t="shared" si="18"/>
        <v>1995</v>
      </c>
      <c r="R115">
        <f t="shared" si="18"/>
        <v>1995</v>
      </c>
      <c r="S115">
        <f t="shared" si="18"/>
        <v>1995</v>
      </c>
      <c r="T115">
        <f t="shared" si="18"/>
        <v>1995</v>
      </c>
      <c r="U115">
        <f t="shared" si="18"/>
        <v>1995</v>
      </c>
      <c r="V115">
        <f t="shared" si="18"/>
        <v>1995</v>
      </c>
      <c r="W115">
        <f t="shared" si="18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82</v>
      </c>
      <c r="F116" t="s">
        <v>84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82</v>
      </c>
      <c r="F117" t="s">
        <v>84</v>
      </c>
      <c r="G117" t="s">
        <v>61</v>
      </c>
      <c r="L117" t="s">
        <v>62</v>
      </c>
      <c r="M117">
        <v>150</v>
      </c>
      <c r="N117">
        <f t="shared" si="18"/>
        <v>150</v>
      </c>
      <c r="O117">
        <f t="shared" si="18"/>
        <v>150</v>
      </c>
      <c r="P117">
        <f t="shared" si="18"/>
        <v>150</v>
      </c>
      <c r="Q117">
        <f t="shared" si="18"/>
        <v>150</v>
      </c>
      <c r="R117">
        <f t="shared" si="18"/>
        <v>150</v>
      </c>
      <c r="S117">
        <f t="shared" si="18"/>
        <v>150</v>
      </c>
      <c r="T117">
        <f t="shared" si="18"/>
        <v>150</v>
      </c>
      <c r="U117">
        <f t="shared" si="18"/>
        <v>150</v>
      </c>
      <c r="V117">
        <f t="shared" si="18"/>
        <v>150</v>
      </c>
      <c r="W117">
        <f t="shared" si="18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82</v>
      </c>
      <c r="F118" t="s">
        <v>84</v>
      </c>
      <c r="G118" t="s">
        <v>63</v>
      </c>
      <c r="L118" t="s">
        <v>55</v>
      </c>
      <c r="M118">
        <v>0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82</v>
      </c>
      <c r="F119" t="s">
        <v>84</v>
      </c>
      <c r="G119" t="s">
        <v>64</v>
      </c>
      <c r="L119" t="s">
        <v>21</v>
      </c>
      <c r="M119">
        <v>7500000</v>
      </c>
      <c r="N119">
        <f t="shared" ref="N119:W124" si="19">M119</f>
        <v>7500000</v>
      </c>
      <c r="O119">
        <f t="shared" si="19"/>
        <v>7500000</v>
      </c>
      <c r="P119">
        <f t="shared" si="19"/>
        <v>7500000</v>
      </c>
      <c r="Q119">
        <f t="shared" si="19"/>
        <v>7500000</v>
      </c>
      <c r="R119">
        <f t="shared" si="19"/>
        <v>7500000</v>
      </c>
      <c r="S119">
        <f t="shared" si="19"/>
        <v>7500000</v>
      </c>
      <c r="T119">
        <f t="shared" si="19"/>
        <v>7500000</v>
      </c>
      <c r="U119">
        <f t="shared" si="19"/>
        <v>7500000</v>
      </c>
      <c r="V119">
        <f t="shared" si="19"/>
        <v>7500000</v>
      </c>
      <c r="W119">
        <f t="shared" si="19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82</v>
      </c>
      <c r="F120" t="s">
        <v>84</v>
      </c>
      <c r="G120" t="s">
        <v>71</v>
      </c>
      <c r="L120" t="s">
        <v>72</v>
      </c>
      <c r="M120">
        <v>7682242.9906542096</v>
      </c>
      <c r="N120">
        <f t="shared" si="19"/>
        <v>7682242.9906542096</v>
      </c>
      <c r="O120">
        <f t="shared" si="19"/>
        <v>7682242.9906542096</v>
      </c>
      <c r="P120">
        <f t="shared" si="19"/>
        <v>7682242.9906542096</v>
      </c>
      <c r="Q120">
        <f t="shared" si="19"/>
        <v>7682242.9906542096</v>
      </c>
      <c r="R120">
        <f t="shared" si="19"/>
        <v>7682242.9906542096</v>
      </c>
      <c r="S120">
        <f t="shared" si="19"/>
        <v>7682242.9906542096</v>
      </c>
      <c r="T120">
        <f t="shared" si="19"/>
        <v>7682242.9906542096</v>
      </c>
      <c r="U120">
        <f t="shared" si="19"/>
        <v>7682242.9906542096</v>
      </c>
      <c r="V120">
        <f t="shared" si="19"/>
        <v>7682242.9906542096</v>
      </c>
      <c r="W120">
        <f t="shared" si="19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82</v>
      </c>
      <c r="F121" t="s">
        <v>84</v>
      </c>
      <c r="G121" t="s">
        <v>65</v>
      </c>
      <c r="L121" t="s">
        <v>62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82</v>
      </c>
      <c r="F122" t="s">
        <v>84</v>
      </c>
      <c r="G122" t="s">
        <v>73</v>
      </c>
      <c r="L122" t="s">
        <v>72</v>
      </c>
      <c r="M122">
        <v>611378.50467289705</v>
      </c>
      <c r="N122">
        <f t="shared" si="19"/>
        <v>611378.50467289705</v>
      </c>
      <c r="O122">
        <f t="shared" si="19"/>
        <v>611378.50467289705</v>
      </c>
      <c r="P122">
        <f t="shared" si="19"/>
        <v>611378.50467289705</v>
      </c>
      <c r="Q122">
        <f t="shared" si="19"/>
        <v>611378.50467289705</v>
      </c>
      <c r="R122">
        <f t="shared" si="19"/>
        <v>611378.50467289705</v>
      </c>
      <c r="S122">
        <f t="shared" si="19"/>
        <v>611378.50467289705</v>
      </c>
      <c r="T122">
        <f t="shared" si="19"/>
        <v>611378.50467289705</v>
      </c>
      <c r="U122">
        <f t="shared" si="19"/>
        <v>611378.50467289705</v>
      </c>
      <c r="V122">
        <f t="shared" si="19"/>
        <v>611378.50467289705</v>
      </c>
      <c r="W122">
        <f t="shared" si="19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82</v>
      </c>
      <c r="F123" t="s">
        <v>84</v>
      </c>
      <c r="G123" t="s">
        <v>17</v>
      </c>
      <c r="J123" t="s">
        <v>26</v>
      </c>
      <c r="L123" t="s">
        <v>74</v>
      </c>
      <c r="M123">
        <v>0.12773314299999999</v>
      </c>
      <c r="N123">
        <f t="shared" si="19"/>
        <v>0.12773314299999999</v>
      </c>
      <c r="O123">
        <f t="shared" si="19"/>
        <v>0.12773314299999999</v>
      </c>
      <c r="P123">
        <f t="shared" si="19"/>
        <v>0.12773314299999999</v>
      </c>
      <c r="Q123">
        <f t="shared" si="19"/>
        <v>0.12773314299999999</v>
      </c>
      <c r="R123">
        <f t="shared" si="19"/>
        <v>0.12773314299999999</v>
      </c>
      <c r="S123">
        <f t="shared" si="19"/>
        <v>0.12773314299999999</v>
      </c>
      <c r="T123">
        <f t="shared" si="19"/>
        <v>0.12773314299999999</v>
      </c>
      <c r="U123">
        <f t="shared" si="19"/>
        <v>0.12773314299999999</v>
      </c>
      <c r="V123">
        <f t="shared" si="19"/>
        <v>0.12773314299999999</v>
      </c>
      <c r="W123">
        <f t="shared" si="19"/>
        <v>0.12773314299999999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82</v>
      </c>
      <c r="F124" t="s">
        <v>84</v>
      </c>
      <c r="G124" t="s">
        <v>66</v>
      </c>
      <c r="H124" t="s">
        <v>75</v>
      </c>
      <c r="I124" t="s">
        <v>68</v>
      </c>
      <c r="L124" t="s">
        <v>76</v>
      </c>
      <c r="M124">
        <v>0.05</v>
      </c>
      <c r="N124">
        <f t="shared" si="19"/>
        <v>0.05</v>
      </c>
      <c r="O124">
        <f t="shared" si="19"/>
        <v>0.05</v>
      </c>
      <c r="P124">
        <f t="shared" si="19"/>
        <v>0.05</v>
      </c>
      <c r="Q124">
        <f t="shared" si="19"/>
        <v>0.05</v>
      </c>
      <c r="R124">
        <f t="shared" si="19"/>
        <v>0.05</v>
      </c>
      <c r="S124">
        <f t="shared" si="19"/>
        <v>0.05</v>
      </c>
      <c r="T124">
        <f t="shared" si="19"/>
        <v>0.05</v>
      </c>
      <c r="U124">
        <f t="shared" si="19"/>
        <v>0.05</v>
      </c>
      <c r="V124">
        <f t="shared" si="19"/>
        <v>0.05</v>
      </c>
      <c r="W124">
        <f t="shared" si="19"/>
        <v>0.05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82</v>
      </c>
      <c r="F125" t="s">
        <v>85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82</v>
      </c>
      <c r="F126" t="s">
        <v>85</v>
      </c>
      <c r="G126" t="s">
        <v>58</v>
      </c>
      <c r="L126" t="s">
        <v>59</v>
      </c>
      <c r="M126">
        <v>1995</v>
      </c>
      <c r="N126">
        <f t="shared" ref="N126:W128" si="20">M126</f>
        <v>1995</v>
      </c>
      <c r="O126">
        <f t="shared" si="20"/>
        <v>1995</v>
      </c>
      <c r="P126">
        <f t="shared" si="20"/>
        <v>1995</v>
      </c>
      <c r="Q126">
        <f t="shared" si="20"/>
        <v>1995</v>
      </c>
      <c r="R126">
        <f t="shared" si="20"/>
        <v>1995</v>
      </c>
      <c r="S126">
        <f t="shared" si="20"/>
        <v>1995</v>
      </c>
      <c r="T126">
        <f t="shared" si="20"/>
        <v>1995</v>
      </c>
      <c r="U126">
        <f t="shared" si="20"/>
        <v>1995</v>
      </c>
      <c r="V126">
        <f t="shared" si="20"/>
        <v>1995</v>
      </c>
      <c r="W126">
        <f t="shared" si="20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82</v>
      </c>
      <c r="F127" t="s">
        <v>85</v>
      </c>
      <c r="G127" t="s">
        <v>60</v>
      </c>
      <c r="L127" t="s">
        <v>59</v>
      </c>
      <c r="M127">
        <v>2101</v>
      </c>
      <c r="N127">
        <f t="shared" si="20"/>
        <v>2101</v>
      </c>
      <c r="O127">
        <f t="shared" si="20"/>
        <v>2101</v>
      </c>
      <c r="P127">
        <f t="shared" si="20"/>
        <v>2101</v>
      </c>
      <c r="Q127">
        <f t="shared" si="20"/>
        <v>2101</v>
      </c>
      <c r="R127">
        <f t="shared" si="20"/>
        <v>2101</v>
      </c>
      <c r="S127">
        <f t="shared" si="20"/>
        <v>2101</v>
      </c>
      <c r="T127">
        <f t="shared" si="20"/>
        <v>2101</v>
      </c>
      <c r="U127">
        <f t="shared" si="20"/>
        <v>2101</v>
      </c>
      <c r="V127">
        <f t="shared" si="20"/>
        <v>2101</v>
      </c>
      <c r="W127">
        <f t="shared" si="20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82</v>
      </c>
      <c r="F128" t="s">
        <v>85</v>
      </c>
      <c r="G128" t="s">
        <v>61</v>
      </c>
      <c r="L128" t="s">
        <v>62</v>
      </c>
      <c r="M128">
        <v>150</v>
      </c>
      <c r="N128">
        <f t="shared" si="20"/>
        <v>150</v>
      </c>
      <c r="O128">
        <f t="shared" si="20"/>
        <v>150</v>
      </c>
      <c r="P128">
        <f t="shared" si="20"/>
        <v>150</v>
      </c>
      <c r="Q128">
        <f t="shared" si="20"/>
        <v>150</v>
      </c>
      <c r="R128">
        <f t="shared" si="20"/>
        <v>150</v>
      </c>
      <c r="S128">
        <f t="shared" si="20"/>
        <v>150</v>
      </c>
      <c r="T128">
        <f t="shared" si="20"/>
        <v>150</v>
      </c>
      <c r="U128">
        <f t="shared" si="20"/>
        <v>150</v>
      </c>
      <c r="V128">
        <f t="shared" si="20"/>
        <v>150</v>
      </c>
      <c r="W128">
        <f t="shared" si="20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82</v>
      </c>
      <c r="F129" t="s">
        <v>85</v>
      </c>
      <c r="G129" t="s">
        <v>63</v>
      </c>
      <c r="L129" t="s">
        <v>55</v>
      </c>
      <c r="M129"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82</v>
      </c>
      <c r="F130" t="s">
        <v>85</v>
      </c>
      <c r="G130" t="s">
        <v>64</v>
      </c>
      <c r="L130" t="s">
        <v>21</v>
      </c>
      <c r="M130">
        <v>7500000</v>
      </c>
      <c r="N130">
        <f t="shared" ref="N130:W136" si="21">M130</f>
        <v>7500000</v>
      </c>
      <c r="O130">
        <f t="shared" si="21"/>
        <v>7500000</v>
      </c>
      <c r="P130">
        <f t="shared" si="21"/>
        <v>7500000</v>
      </c>
      <c r="Q130">
        <f t="shared" si="21"/>
        <v>7500000</v>
      </c>
      <c r="R130">
        <f t="shared" si="21"/>
        <v>7500000</v>
      </c>
      <c r="S130">
        <f t="shared" si="21"/>
        <v>7500000</v>
      </c>
      <c r="T130">
        <f t="shared" si="21"/>
        <v>7500000</v>
      </c>
      <c r="U130">
        <f t="shared" si="21"/>
        <v>7500000</v>
      </c>
      <c r="V130">
        <f t="shared" si="21"/>
        <v>7500000</v>
      </c>
      <c r="W130">
        <f t="shared" si="21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82</v>
      </c>
      <c r="F131" t="s">
        <v>85</v>
      </c>
      <c r="G131" t="s">
        <v>71</v>
      </c>
      <c r="L131" t="s">
        <v>72</v>
      </c>
      <c r="M131">
        <v>25516020.813084099</v>
      </c>
      <c r="N131">
        <f t="shared" si="21"/>
        <v>25516020.813084099</v>
      </c>
      <c r="O131">
        <f t="shared" si="21"/>
        <v>25516020.813084099</v>
      </c>
      <c r="P131">
        <f t="shared" si="21"/>
        <v>25516020.813084099</v>
      </c>
      <c r="Q131">
        <f t="shared" si="21"/>
        <v>25516020.813084099</v>
      </c>
      <c r="R131">
        <f t="shared" si="21"/>
        <v>25516020.813084099</v>
      </c>
      <c r="S131">
        <f t="shared" si="21"/>
        <v>25516020.813084099</v>
      </c>
      <c r="T131">
        <f t="shared" si="21"/>
        <v>25516020.813084099</v>
      </c>
      <c r="U131">
        <f t="shared" si="21"/>
        <v>25516020.813084099</v>
      </c>
      <c r="V131">
        <f t="shared" si="21"/>
        <v>25516020.813084099</v>
      </c>
      <c r="W131">
        <f t="shared" si="21"/>
        <v>25516020.813084099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82</v>
      </c>
      <c r="F132" t="s">
        <v>85</v>
      </c>
      <c r="G132" t="s">
        <v>65</v>
      </c>
      <c r="L132" t="s">
        <v>62</v>
      </c>
      <c r="M132">
        <v>30</v>
      </c>
      <c r="N132">
        <f t="shared" si="21"/>
        <v>30</v>
      </c>
      <c r="O132">
        <f t="shared" si="21"/>
        <v>30</v>
      </c>
      <c r="P132">
        <f t="shared" si="21"/>
        <v>30</v>
      </c>
      <c r="Q132">
        <f t="shared" si="21"/>
        <v>30</v>
      </c>
      <c r="R132">
        <f t="shared" si="21"/>
        <v>30</v>
      </c>
      <c r="S132">
        <f t="shared" si="21"/>
        <v>30</v>
      </c>
      <c r="T132">
        <f t="shared" si="21"/>
        <v>30</v>
      </c>
      <c r="U132">
        <f t="shared" si="21"/>
        <v>30</v>
      </c>
      <c r="V132">
        <f t="shared" si="21"/>
        <v>30</v>
      </c>
      <c r="W132">
        <f t="shared" si="21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82</v>
      </c>
      <c r="F133" t="s">
        <v>85</v>
      </c>
      <c r="G133" t="s">
        <v>73</v>
      </c>
      <c r="L133" t="s">
        <v>72</v>
      </c>
      <c r="M133">
        <v>2535451.31775701</v>
      </c>
      <c r="N133">
        <f t="shared" si="21"/>
        <v>2535451.31775701</v>
      </c>
      <c r="O133">
        <f t="shared" si="21"/>
        <v>2535451.31775701</v>
      </c>
      <c r="P133">
        <f t="shared" si="21"/>
        <v>2535451.31775701</v>
      </c>
      <c r="Q133">
        <f t="shared" si="21"/>
        <v>2535451.31775701</v>
      </c>
      <c r="R133">
        <f t="shared" si="21"/>
        <v>2535451.31775701</v>
      </c>
      <c r="S133">
        <f t="shared" si="21"/>
        <v>2535451.31775701</v>
      </c>
      <c r="T133">
        <f t="shared" si="21"/>
        <v>2535451.31775701</v>
      </c>
      <c r="U133">
        <f t="shared" si="21"/>
        <v>2535451.31775701</v>
      </c>
      <c r="V133">
        <f t="shared" si="21"/>
        <v>2535451.31775701</v>
      </c>
      <c r="W133">
        <f t="shared" si="21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82</v>
      </c>
      <c r="F134" t="s">
        <v>85</v>
      </c>
      <c r="G134" t="s">
        <v>17</v>
      </c>
      <c r="J134" t="s">
        <v>26</v>
      </c>
      <c r="L134" t="s">
        <v>74</v>
      </c>
      <c r="M134">
        <v>0.12773314299999999</v>
      </c>
      <c r="N134">
        <f t="shared" si="21"/>
        <v>0.12773314299999999</v>
      </c>
      <c r="O134">
        <f t="shared" si="21"/>
        <v>0.12773314299999999</v>
      </c>
      <c r="P134">
        <f t="shared" si="21"/>
        <v>0.12773314299999999</v>
      </c>
      <c r="Q134">
        <f t="shared" si="21"/>
        <v>0.12773314299999999</v>
      </c>
      <c r="R134">
        <f t="shared" si="21"/>
        <v>0.12773314299999999</v>
      </c>
      <c r="S134">
        <f t="shared" si="21"/>
        <v>0.12773314299999999</v>
      </c>
      <c r="T134">
        <f t="shared" si="21"/>
        <v>0.12773314299999999</v>
      </c>
      <c r="U134">
        <f t="shared" si="21"/>
        <v>0.12773314299999999</v>
      </c>
      <c r="V134">
        <f t="shared" si="21"/>
        <v>0.12773314299999999</v>
      </c>
      <c r="W134">
        <f t="shared" si="21"/>
        <v>0.12773314299999999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82</v>
      </c>
      <c r="F135" t="s">
        <v>85</v>
      </c>
      <c r="G135" t="s">
        <v>17</v>
      </c>
      <c r="J135" t="s">
        <v>31</v>
      </c>
      <c r="L135" t="s">
        <v>74</v>
      </c>
      <c r="M135">
        <v>-3.8319943000000002E-2</v>
      </c>
      <c r="N135">
        <f t="shared" si="21"/>
        <v>-3.8319943000000002E-2</v>
      </c>
      <c r="O135">
        <f t="shared" si="21"/>
        <v>-3.8319943000000002E-2</v>
      </c>
      <c r="P135">
        <f t="shared" si="21"/>
        <v>-3.8319943000000002E-2</v>
      </c>
      <c r="Q135">
        <f t="shared" si="21"/>
        <v>-3.8319943000000002E-2</v>
      </c>
      <c r="R135">
        <f t="shared" si="21"/>
        <v>-3.8319943000000002E-2</v>
      </c>
      <c r="S135">
        <f t="shared" si="21"/>
        <v>-3.8319943000000002E-2</v>
      </c>
      <c r="T135">
        <f t="shared" si="21"/>
        <v>-3.8319943000000002E-2</v>
      </c>
      <c r="U135">
        <f t="shared" si="21"/>
        <v>-3.8319943000000002E-2</v>
      </c>
      <c r="V135">
        <f t="shared" si="21"/>
        <v>-3.8319943000000002E-2</v>
      </c>
      <c r="W135">
        <f t="shared" si="21"/>
        <v>-3.8319943000000002E-2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82</v>
      </c>
      <c r="F136" t="s">
        <v>85</v>
      </c>
      <c r="G136" t="s">
        <v>66</v>
      </c>
      <c r="H136" t="s">
        <v>75</v>
      </c>
      <c r="I136" t="s">
        <v>68</v>
      </c>
      <c r="L136" t="s">
        <v>76</v>
      </c>
      <c r="M136">
        <v>0.05</v>
      </c>
      <c r="N136">
        <f t="shared" si="21"/>
        <v>0.05</v>
      </c>
      <c r="O136">
        <f t="shared" si="21"/>
        <v>0.05</v>
      </c>
      <c r="P136">
        <f t="shared" si="21"/>
        <v>0.05</v>
      </c>
      <c r="Q136">
        <f t="shared" si="21"/>
        <v>0.05</v>
      </c>
      <c r="R136">
        <f t="shared" si="21"/>
        <v>0.05</v>
      </c>
      <c r="S136">
        <f t="shared" si="21"/>
        <v>0.05</v>
      </c>
      <c r="T136">
        <f t="shared" si="21"/>
        <v>0.05</v>
      </c>
      <c r="U136">
        <f t="shared" si="21"/>
        <v>0.05</v>
      </c>
      <c r="V136">
        <f t="shared" si="21"/>
        <v>0.05</v>
      </c>
      <c r="W136">
        <f t="shared" si="21"/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2024-12-06T18:37:53Z</dcterms:created>
  <dcterms:modified xsi:type="dcterms:W3CDTF">2024-12-06T18:37:54Z</dcterms:modified>
</cp:coreProperties>
</file>