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waste\"/>
    </mc:Choice>
  </mc:AlternateContent>
  <xr:revisionPtr revIDLastSave="0" documentId="8_{FACB7535-E725-4A79-AEF2-0A141D534C91}" xr6:coauthVersionLast="47" xr6:coauthVersionMax="47" xr10:uidLastSave="{00000000-0000-0000-0000-000000000000}"/>
  <bookViews>
    <workbookView xWindow="28680" yWindow="-120" windowWidth="29040" windowHeight="15720" xr2:uid="{E024380A-62D3-4E5C-BEFF-4CA239EAF743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6" i="1" l="1"/>
  <c r="O136" i="1" s="1"/>
  <c r="P136" i="1" s="1"/>
  <c r="Q136" i="1" s="1"/>
  <c r="R136" i="1" s="1"/>
  <c r="S136" i="1" s="1"/>
  <c r="T136" i="1" s="1"/>
  <c r="U136" i="1" s="1"/>
  <c r="V136" i="1" s="1"/>
  <c r="W136" i="1" s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O134" i="1"/>
  <c r="P134" i="1" s="1"/>
  <c r="Q134" i="1" s="1"/>
  <c r="R134" i="1" s="1"/>
  <c r="S134" i="1" s="1"/>
  <c r="T134" i="1" s="1"/>
  <c r="U134" i="1" s="1"/>
  <c r="V134" i="1" s="1"/>
  <c r="W134" i="1" s="1"/>
  <c r="N134" i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P130" i="1"/>
  <c r="Q130" i="1" s="1"/>
  <c r="R130" i="1" s="1"/>
  <c r="S130" i="1" s="1"/>
  <c r="T130" i="1" s="1"/>
  <c r="U130" i="1" s="1"/>
  <c r="V130" i="1" s="1"/>
  <c r="W130" i="1" s="1"/>
  <c r="O130" i="1"/>
  <c r="N130" i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R126" i="1"/>
  <c r="S126" i="1" s="1"/>
  <c r="T126" i="1" s="1"/>
  <c r="U126" i="1" s="1"/>
  <c r="V126" i="1" s="1"/>
  <c r="W126" i="1" s="1"/>
  <c r="N126" i="1"/>
  <c r="O126" i="1" s="1"/>
  <c r="P126" i="1" s="1"/>
  <c r="Q126" i="1" s="1"/>
  <c r="O124" i="1"/>
  <c r="P124" i="1" s="1"/>
  <c r="Q124" i="1" s="1"/>
  <c r="R124" i="1" s="1"/>
  <c r="S124" i="1" s="1"/>
  <c r="T124" i="1" s="1"/>
  <c r="U124" i="1" s="1"/>
  <c r="V124" i="1" s="1"/>
  <c r="W124" i="1" s="1"/>
  <c r="N124" i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P122" i="1"/>
  <c r="Q122" i="1" s="1"/>
  <c r="R122" i="1" s="1"/>
  <c r="S122" i="1" s="1"/>
  <c r="T122" i="1" s="1"/>
  <c r="U122" i="1" s="1"/>
  <c r="V122" i="1" s="1"/>
  <c r="W122" i="1" s="1"/>
  <c r="N122" i="1"/>
  <c r="O122" i="1" s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T120" i="1"/>
  <c r="U120" i="1" s="1"/>
  <c r="V120" i="1" s="1"/>
  <c r="W120" i="1" s="1"/>
  <c r="P120" i="1"/>
  <c r="Q120" i="1" s="1"/>
  <c r="R120" i="1" s="1"/>
  <c r="S120" i="1" s="1"/>
  <c r="O120" i="1"/>
  <c r="N120" i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R116" i="1"/>
  <c r="S116" i="1" s="1"/>
  <c r="T116" i="1" s="1"/>
  <c r="U116" i="1" s="1"/>
  <c r="V116" i="1" s="1"/>
  <c r="W116" i="1" s="1"/>
  <c r="N116" i="1"/>
  <c r="O116" i="1" s="1"/>
  <c r="P116" i="1" s="1"/>
  <c r="Q116" i="1" s="1"/>
  <c r="O115" i="1"/>
  <c r="P115" i="1" s="1"/>
  <c r="Q115" i="1" s="1"/>
  <c r="R115" i="1" s="1"/>
  <c r="S115" i="1" s="1"/>
  <c r="T115" i="1" s="1"/>
  <c r="U115" i="1" s="1"/>
  <c r="V115" i="1" s="1"/>
  <c r="W115" i="1" s="1"/>
  <c r="N115" i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P109" i="1"/>
  <c r="Q109" i="1" s="1"/>
  <c r="R109" i="1" s="1"/>
  <c r="S109" i="1" s="1"/>
  <c r="T109" i="1" s="1"/>
  <c r="U109" i="1" s="1"/>
  <c r="V109" i="1" s="1"/>
  <c r="W109" i="1" s="1"/>
  <c r="O109" i="1"/>
  <c r="N109" i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O104" i="1"/>
  <c r="P104" i="1" s="1"/>
  <c r="Q104" i="1" s="1"/>
  <c r="R104" i="1" s="1"/>
  <c r="S104" i="1" s="1"/>
  <c r="T104" i="1" s="1"/>
  <c r="U104" i="1" s="1"/>
  <c r="V104" i="1" s="1"/>
  <c r="W104" i="1" s="1"/>
  <c r="N104" i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P100" i="1"/>
  <c r="Q100" i="1" s="1"/>
  <c r="R100" i="1" s="1"/>
  <c r="S100" i="1" s="1"/>
  <c r="T100" i="1" s="1"/>
  <c r="U100" i="1" s="1"/>
  <c r="V100" i="1" s="1"/>
  <c r="W100" i="1" s="1"/>
  <c r="O100" i="1"/>
  <c r="N100" i="1"/>
  <c r="N99" i="1"/>
  <c r="O99" i="1" s="1"/>
  <c r="P99" i="1" s="1"/>
  <c r="Q99" i="1" s="1"/>
  <c r="R99" i="1" s="1"/>
  <c r="S99" i="1" s="1"/>
  <c r="T99" i="1" s="1"/>
  <c r="U99" i="1" s="1"/>
  <c r="V99" i="1" s="1"/>
  <c r="W99" i="1" s="1"/>
  <c r="P98" i="1"/>
  <c r="Q98" i="1" s="1"/>
  <c r="R98" i="1" s="1"/>
  <c r="S98" i="1" s="1"/>
  <c r="T98" i="1" s="1"/>
  <c r="U98" i="1" s="1"/>
  <c r="V98" i="1" s="1"/>
  <c r="W98" i="1" s="1"/>
  <c r="O98" i="1"/>
  <c r="N98" i="1"/>
  <c r="N97" i="1"/>
  <c r="O97" i="1" s="1"/>
  <c r="P97" i="1" s="1"/>
  <c r="Q97" i="1" s="1"/>
  <c r="R97" i="1" s="1"/>
  <c r="S97" i="1" s="1"/>
  <c r="T97" i="1" s="1"/>
  <c r="U97" i="1" s="1"/>
  <c r="V97" i="1" s="1"/>
  <c r="W97" i="1" s="1"/>
  <c r="N96" i="1"/>
  <c r="O96" i="1" s="1"/>
  <c r="P96" i="1" s="1"/>
  <c r="Q96" i="1" s="1"/>
  <c r="R96" i="1" s="1"/>
  <c r="S96" i="1" s="1"/>
  <c r="T96" i="1" s="1"/>
  <c r="U96" i="1" s="1"/>
  <c r="V96" i="1" s="1"/>
  <c r="W96" i="1" s="1"/>
  <c r="N95" i="1"/>
  <c r="O95" i="1" s="1"/>
  <c r="P95" i="1" s="1"/>
  <c r="Q95" i="1" s="1"/>
  <c r="R95" i="1" s="1"/>
  <c r="S95" i="1" s="1"/>
  <c r="T95" i="1" s="1"/>
  <c r="U95" i="1" s="1"/>
  <c r="V95" i="1" s="1"/>
  <c r="W95" i="1" s="1"/>
  <c r="O93" i="1"/>
  <c r="P93" i="1" s="1"/>
  <c r="Q93" i="1" s="1"/>
  <c r="R93" i="1" s="1"/>
  <c r="S93" i="1" s="1"/>
  <c r="T93" i="1" s="1"/>
  <c r="U93" i="1" s="1"/>
  <c r="V93" i="1" s="1"/>
  <c r="W93" i="1" s="1"/>
  <c r="N93" i="1"/>
  <c r="N92" i="1"/>
  <c r="O92" i="1" s="1"/>
  <c r="P92" i="1" s="1"/>
  <c r="Q92" i="1" s="1"/>
  <c r="R92" i="1" s="1"/>
  <c r="S92" i="1" s="1"/>
  <c r="T92" i="1" s="1"/>
  <c r="U92" i="1" s="1"/>
  <c r="V92" i="1" s="1"/>
  <c r="W92" i="1" s="1"/>
  <c r="P91" i="1"/>
  <c r="Q91" i="1" s="1"/>
  <c r="R91" i="1" s="1"/>
  <c r="S91" i="1" s="1"/>
  <c r="T91" i="1" s="1"/>
  <c r="U91" i="1" s="1"/>
  <c r="V91" i="1" s="1"/>
  <c r="W91" i="1" s="1"/>
  <c r="O91" i="1"/>
  <c r="N91" i="1"/>
  <c r="N89" i="1"/>
  <c r="O89" i="1" s="1"/>
  <c r="P89" i="1" s="1"/>
  <c r="Q89" i="1" s="1"/>
  <c r="R89" i="1" s="1"/>
  <c r="S89" i="1" s="1"/>
  <c r="T89" i="1" s="1"/>
  <c r="U89" i="1" s="1"/>
  <c r="V89" i="1" s="1"/>
  <c r="W89" i="1" s="1"/>
  <c r="P88" i="1"/>
  <c r="Q88" i="1" s="1"/>
  <c r="R88" i="1" s="1"/>
  <c r="S88" i="1" s="1"/>
  <c r="T88" i="1" s="1"/>
  <c r="U88" i="1" s="1"/>
  <c r="V88" i="1" s="1"/>
  <c r="W88" i="1" s="1"/>
  <c r="O88" i="1"/>
  <c r="N88" i="1"/>
  <c r="N87" i="1"/>
  <c r="O87" i="1" s="1"/>
  <c r="P87" i="1" s="1"/>
  <c r="Q87" i="1" s="1"/>
  <c r="R87" i="1" s="1"/>
  <c r="S87" i="1" s="1"/>
  <c r="T87" i="1" s="1"/>
  <c r="U87" i="1" s="1"/>
  <c r="V87" i="1" s="1"/>
  <c r="W87" i="1" s="1"/>
  <c r="N86" i="1"/>
  <c r="O86" i="1" s="1"/>
  <c r="P86" i="1" s="1"/>
  <c r="Q86" i="1" s="1"/>
  <c r="R86" i="1" s="1"/>
  <c r="S86" i="1" s="1"/>
  <c r="T86" i="1" s="1"/>
  <c r="U86" i="1" s="1"/>
  <c r="V86" i="1" s="1"/>
  <c r="W86" i="1" s="1"/>
  <c r="N85" i="1"/>
  <c r="O85" i="1" s="1"/>
  <c r="P85" i="1" s="1"/>
  <c r="Q85" i="1" s="1"/>
  <c r="R85" i="1" s="1"/>
  <c r="S85" i="1" s="1"/>
  <c r="T85" i="1" s="1"/>
  <c r="U85" i="1" s="1"/>
  <c r="V85" i="1" s="1"/>
  <c r="W85" i="1" s="1"/>
  <c r="O84" i="1"/>
  <c r="P84" i="1" s="1"/>
  <c r="Q84" i="1" s="1"/>
  <c r="R84" i="1" s="1"/>
  <c r="S84" i="1" s="1"/>
  <c r="T84" i="1" s="1"/>
  <c r="U84" i="1" s="1"/>
  <c r="V84" i="1" s="1"/>
  <c r="W84" i="1" s="1"/>
  <c r="N84" i="1"/>
  <c r="N82" i="1"/>
  <c r="O82" i="1" s="1"/>
  <c r="P82" i="1" s="1"/>
  <c r="Q82" i="1" s="1"/>
  <c r="R82" i="1" s="1"/>
  <c r="S82" i="1" s="1"/>
  <c r="T82" i="1" s="1"/>
  <c r="U82" i="1" s="1"/>
  <c r="V82" i="1" s="1"/>
  <c r="W82" i="1" s="1"/>
  <c r="P81" i="1"/>
  <c r="Q81" i="1" s="1"/>
  <c r="R81" i="1" s="1"/>
  <c r="S81" i="1" s="1"/>
  <c r="T81" i="1" s="1"/>
  <c r="U81" i="1" s="1"/>
  <c r="V81" i="1" s="1"/>
  <c r="W81" i="1" s="1"/>
  <c r="O81" i="1"/>
  <c r="N81" i="1"/>
  <c r="N80" i="1"/>
  <c r="O80" i="1" s="1"/>
  <c r="P80" i="1" s="1"/>
  <c r="Q80" i="1" s="1"/>
  <c r="R80" i="1" s="1"/>
  <c r="S80" i="1" s="1"/>
  <c r="T80" i="1" s="1"/>
  <c r="U80" i="1" s="1"/>
  <c r="V80" i="1" s="1"/>
  <c r="W80" i="1" s="1"/>
  <c r="P78" i="1"/>
  <c r="Q78" i="1" s="1"/>
  <c r="R78" i="1" s="1"/>
  <c r="S78" i="1" s="1"/>
  <c r="T78" i="1" s="1"/>
  <c r="U78" i="1" s="1"/>
  <c r="V78" i="1" s="1"/>
  <c r="W78" i="1" s="1"/>
  <c r="O78" i="1"/>
  <c r="N78" i="1"/>
  <c r="N77" i="1"/>
  <c r="O77" i="1" s="1"/>
  <c r="P77" i="1" s="1"/>
  <c r="Q77" i="1" s="1"/>
  <c r="R77" i="1" s="1"/>
  <c r="S77" i="1" s="1"/>
  <c r="T77" i="1" s="1"/>
  <c r="U77" i="1" s="1"/>
  <c r="V77" i="1" s="1"/>
  <c r="W77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O73" i="1"/>
  <c r="P73" i="1" s="1"/>
  <c r="Q73" i="1" s="1"/>
  <c r="R73" i="1" s="1"/>
  <c r="S73" i="1" s="1"/>
  <c r="T73" i="1" s="1"/>
  <c r="U73" i="1" s="1"/>
  <c r="V73" i="1" s="1"/>
  <c r="W73" i="1" s="1"/>
  <c r="N73" i="1"/>
  <c r="N72" i="1"/>
  <c r="O72" i="1" s="1"/>
  <c r="P72" i="1" s="1"/>
  <c r="Q72" i="1" s="1"/>
  <c r="R72" i="1" s="1"/>
  <c r="S72" i="1" s="1"/>
  <c r="T72" i="1" s="1"/>
  <c r="U72" i="1" s="1"/>
  <c r="V72" i="1" s="1"/>
  <c r="W72" i="1" s="1"/>
  <c r="P70" i="1"/>
  <c r="Q70" i="1" s="1"/>
  <c r="R70" i="1" s="1"/>
  <c r="S70" i="1" s="1"/>
  <c r="T70" i="1" s="1"/>
  <c r="U70" i="1" s="1"/>
  <c r="V70" i="1" s="1"/>
  <c r="W70" i="1" s="1"/>
  <c r="N70" i="1"/>
  <c r="O70" i="1" s="1"/>
  <c r="N69" i="1"/>
  <c r="O69" i="1" s="1"/>
  <c r="P69" i="1" s="1"/>
  <c r="Q69" i="1" s="1"/>
  <c r="R69" i="1" s="1"/>
  <c r="S69" i="1" s="1"/>
  <c r="T69" i="1" s="1"/>
  <c r="U69" i="1" s="1"/>
  <c r="V69" i="1" s="1"/>
  <c r="W69" i="1" s="1"/>
  <c r="T66" i="1"/>
  <c r="U66" i="1" s="1"/>
  <c r="V66" i="1" s="1"/>
  <c r="W66" i="1" s="1"/>
  <c r="P66" i="1"/>
  <c r="Q66" i="1" s="1"/>
  <c r="R66" i="1" s="1"/>
  <c r="S66" i="1" s="1"/>
  <c r="O66" i="1"/>
  <c r="N66" i="1"/>
  <c r="N65" i="1"/>
  <c r="O65" i="1" s="1"/>
  <c r="P65" i="1" s="1"/>
  <c r="Q65" i="1" s="1"/>
  <c r="R65" i="1" s="1"/>
  <c r="S65" i="1" s="1"/>
  <c r="T65" i="1" s="1"/>
  <c r="U65" i="1" s="1"/>
  <c r="V65" i="1" s="1"/>
  <c r="W65" i="1" s="1"/>
  <c r="N64" i="1"/>
  <c r="O64" i="1" s="1"/>
  <c r="P64" i="1" s="1"/>
  <c r="Q64" i="1" s="1"/>
  <c r="R64" i="1" s="1"/>
  <c r="S64" i="1" s="1"/>
  <c r="T64" i="1" s="1"/>
  <c r="U64" i="1" s="1"/>
  <c r="V64" i="1" s="1"/>
  <c r="W64" i="1" s="1"/>
  <c r="N63" i="1"/>
  <c r="O63" i="1" s="1"/>
  <c r="P63" i="1" s="1"/>
  <c r="Q63" i="1" s="1"/>
  <c r="R63" i="1" s="1"/>
  <c r="S63" i="1" s="1"/>
  <c r="T63" i="1" s="1"/>
  <c r="U63" i="1" s="1"/>
  <c r="V63" i="1" s="1"/>
  <c r="W63" i="1" s="1"/>
  <c r="O62" i="1"/>
  <c r="P62" i="1" s="1"/>
  <c r="Q62" i="1" s="1"/>
  <c r="R62" i="1" s="1"/>
  <c r="S62" i="1" s="1"/>
  <c r="T62" i="1" s="1"/>
  <c r="U62" i="1" s="1"/>
  <c r="V62" i="1" s="1"/>
  <c r="W62" i="1" s="1"/>
  <c r="N62" i="1"/>
  <c r="N61" i="1"/>
  <c r="O61" i="1" s="1"/>
  <c r="P61" i="1" s="1"/>
  <c r="Q61" i="1" s="1"/>
  <c r="R61" i="1" s="1"/>
  <c r="S61" i="1" s="1"/>
  <c r="T61" i="1" s="1"/>
  <c r="U61" i="1" s="1"/>
  <c r="V61" i="1" s="1"/>
  <c r="W61" i="1" s="1"/>
  <c r="N60" i="1"/>
  <c r="O60" i="1" s="1"/>
  <c r="P60" i="1" s="1"/>
  <c r="Q60" i="1" s="1"/>
  <c r="R60" i="1" s="1"/>
  <c r="S60" i="1" s="1"/>
  <c r="T60" i="1" s="1"/>
  <c r="U60" i="1" s="1"/>
  <c r="V60" i="1" s="1"/>
  <c r="W60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P57" i="1"/>
  <c r="Q57" i="1" s="1"/>
  <c r="R57" i="1" s="1"/>
  <c r="S57" i="1" s="1"/>
  <c r="T57" i="1" s="1"/>
  <c r="U57" i="1" s="1"/>
  <c r="V57" i="1" s="1"/>
  <c r="W57" i="1" s="1"/>
  <c r="O57" i="1"/>
  <c r="N57" i="1"/>
  <c r="N56" i="1"/>
  <c r="O56" i="1" s="1"/>
  <c r="P56" i="1" s="1"/>
  <c r="Q56" i="1" s="1"/>
  <c r="R56" i="1" s="1"/>
  <c r="S56" i="1" s="1"/>
  <c r="T56" i="1" s="1"/>
  <c r="U56" i="1" s="1"/>
  <c r="V56" i="1" s="1"/>
  <c r="W56" i="1" s="1"/>
  <c r="N54" i="1"/>
  <c r="O54" i="1" s="1"/>
  <c r="P54" i="1" s="1"/>
  <c r="Q54" i="1" s="1"/>
  <c r="R54" i="1" s="1"/>
  <c r="S54" i="1" s="1"/>
  <c r="T54" i="1" s="1"/>
  <c r="U54" i="1" s="1"/>
  <c r="V54" i="1" s="1"/>
  <c r="W54" i="1" s="1"/>
  <c r="N53" i="1"/>
  <c r="O53" i="1" s="1"/>
  <c r="P53" i="1" s="1"/>
  <c r="Q53" i="1" s="1"/>
  <c r="R53" i="1" s="1"/>
  <c r="S53" i="1" s="1"/>
  <c r="T53" i="1" s="1"/>
  <c r="U53" i="1" s="1"/>
  <c r="V53" i="1" s="1"/>
  <c r="W53" i="1" s="1"/>
  <c r="O52" i="1"/>
  <c r="P52" i="1" s="1"/>
  <c r="Q52" i="1" s="1"/>
  <c r="R52" i="1" s="1"/>
  <c r="S52" i="1" s="1"/>
  <c r="T52" i="1" s="1"/>
  <c r="U52" i="1" s="1"/>
  <c r="V52" i="1" s="1"/>
  <c r="W52" i="1" s="1"/>
  <c r="N52" i="1"/>
  <c r="V51" i="1"/>
  <c r="W51" i="1" s="1"/>
  <c r="N51" i="1"/>
  <c r="O51" i="1" s="1"/>
  <c r="P51" i="1" s="1"/>
  <c r="Q51" i="1" s="1"/>
  <c r="R51" i="1" s="1"/>
  <c r="S51" i="1" s="1"/>
  <c r="T51" i="1" s="1"/>
  <c r="U51" i="1" s="1"/>
  <c r="N50" i="1"/>
  <c r="O50" i="1" s="1"/>
  <c r="P50" i="1" s="1"/>
  <c r="Q50" i="1" s="1"/>
  <c r="R50" i="1" s="1"/>
  <c r="S50" i="1" s="1"/>
  <c r="T50" i="1" s="1"/>
  <c r="U50" i="1" s="1"/>
  <c r="V50" i="1" s="1"/>
  <c r="W50" i="1" s="1"/>
  <c r="N49" i="1"/>
  <c r="O49" i="1" s="1"/>
  <c r="P49" i="1" s="1"/>
  <c r="Q49" i="1" s="1"/>
  <c r="R49" i="1" s="1"/>
  <c r="S49" i="1" s="1"/>
  <c r="T49" i="1" s="1"/>
  <c r="U49" i="1" s="1"/>
  <c r="V49" i="1" s="1"/>
  <c r="W49" i="1" s="1"/>
  <c r="T47" i="1"/>
  <c r="U47" i="1" s="1"/>
  <c r="V47" i="1" s="1"/>
  <c r="W47" i="1" s="1"/>
  <c r="P47" i="1"/>
  <c r="Q47" i="1" s="1"/>
  <c r="R47" i="1" s="1"/>
  <c r="S47" i="1" s="1"/>
  <c r="O47" i="1"/>
  <c r="N47" i="1"/>
  <c r="O46" i="1"/>
  <c r="P46" i="1" s="1"/>
  <c r="Q46" i="1" s="1"/>
  <c r="R46" i="1" s="1"/>
  <c r="S46" i="1" s="1"/>
  <c r="T46" i="1" s="1"/>
  <c r="U46" i="1" s="1"/>
  <c r="V46" i="1" s="1"/>
  <c r="W46" i="1" s="1"/>
  <c r="N46" i="1"/>
  <c r="N45" i="1"/>
  <c r="O45" i="1" s="1"/>
  <c r="P45" i="1" s="1"/>
  <c r="Q45" i="1" s="1"/>
  <c r="R45" i="1" s="1"/>
  <c r="S45" i="1" s="1"/>
  <c r="T45" i="1" s="1"/>
  <c r="U45" i="1" s="1"/>
  <c r="V45" i="1" s="1"/>
  <c r="W45" i="1" s="1"/>
  <c r="R43" i="1"/>
  <c r="S43" i="1" s="1"/>
  <c r="T43" i="1" s="1"/>
  <c r="U43" i="1" s="1"/>
  <c r="V43" i="1" s="1"/>
  <c r="W43" i="1" s="1"/>
  <c r="N43" i="1"/>
  <c r="O43" i="1" s="1"/>
  <c r="P43" i="1" s="1"/>
  <c r="Q43" i="1" s="1"/>
  <c r="O42" i="1"/>
  <c r="P42" i="1" s="1"/>
  <c r="Q42" i="1" s="1"/>
  <c r="R42" i="1" s="1"/>
  <c r="S42" i="1" s="1"/>
  <c r="T42" i="1" s="1"/>
  <c r="U42" i="1" s="1"/>
  <c r="V42" i="1" s="1"/>
  <c r="W42" i="1" s="1"/>
  <c r="N42" i="1"/>
  <c r="V41" i="1"/>
  <c r="W41" i="1" s="1"/>
  <c r="N41" i="1"/>
  <c r="O41" i="1" s="1"/>
  <c r="P41" i="1" s="1"/>
  <c r="Q41" i="1" s="1"/>
  <c r="R41" i="1" s="1"/>
  <c r="S41" i="1" s="1"/>
  <c r="T41" i="1" s="1"/>
  <c r="U41" i="1" s="1"/>
  <c r="P39" i="1"/>
  <c r="Q39" i="1" s="1"/>
  <c r="R39" i="1" s="1"/>
  <c r="S39" i="1" s="1"/>
  <c r="T39" i="1" s="1"/>
  <c r="U39" i="1" s="1"/>
  <c r="V39" i="1" s="1"/>
  <c r="W39" i="1" s="1"/>
  <c r="N39" i="1"/>
  <c r="O39" i="1" s="1"/>
  <c r="N38" i="1"/>
  <c r="O38" i="1" s="1"/>
  <c r="P38" i="1" s="1"/>
  <c r="Q38" i="1" s="1"/>
  <c r="R38" i="1" s="1"/>
  <c r="S38" i="1" s="1"/>
  <c r="T38" i="1" s="1"/>
  <c r="U38" i="1" s="1"/>
  <c r="V38" i="1" s="1"/>
  <c r="W38" i="1" s="1"/>
  <c r="T37" i="1"/>
  <c r="U37" i="1" s="1"/>
  <c r="V37" i="1" s="1"/>
  <c r="W37" i="1" s="1"/>
  <c r="P37" i="1"/>
  <c r="Q37" i="1" s="1"/>
  <c r="R37" i="1" s="1"/>
  <c r="S37" i="1" s="1"/>
  <c r="O37" i="1"/>
  <c r="N37" i="1"/>
  <c r="O35" i="1"/>
  <c r="P35" i="1" s="1"/>
  <c r="Q35" i="1" s="1"/>
  <c r="R35" i="1" s="1"/>
  <c r="S35" i="1" s="1"/>
  <c r="T35" i="1" s="1"/>
  <c r="U35" i="1" s="1"/>
  <c r="V35" i="1" s="1"/>
  <c r="W35" i="1" s="1"/>
  <c r="N35" i="1"/>
  <c r="N34" i="1"/>
  <c r="O34" i="1" s="1"/>
  <c r="P34" i="1" s="1"/>
  <c r="Q34" i="1" s="1"/>
  <c r="R34" i="1" s="1"/>
  <c r="S34" i="1" s="1"/>
  <c r="T34" i="1" s="1"/>
  <c r="U34" i="1" s="1"/>
  <c r="V34" i="1" s="1"/>
  <c r="W34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 a="1"/>
  <c r="U12" i="1" s="1"/>
  <c r="T12" i="1"/>
  <c r="T12" i="1" a="1"/>
  <c r="S12" i="1" a="1"/>
  <c r="S12" i="1" s="1"/>
  <c r="R12" i="1" a="1"/>
  <c r="R12" i="1" s="1"/>
  <c r="Q12" i="1"/>
  <c r="Q12" i="1" a="1"/>
  <c r="P12" i="1"/>
  <c r="P12" i="1" a="1"/>
  <c r="O12" i="1" a="1"/>
  <c r="O12" i="1" s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Q3" i="1" a="1"/>
  <c r="Q3" i="1" s="1"/>
  <c r="R3" i="1" s="1"/>
  <c r="S3" i="1" s="1"/>
  <c r="T3" i="1" s="1"/>
  <c r="U3" i="1" s="1"/>
  <c r="V3" i="1" s="1"/>
  <c r="W3" i="1" s="1"/>
  <c r="P3" i="1" a="1"/>
  <c r="P3" i="1" s="1"/>
  <c r="O3" i="1" a="1"/>
  <c r="O3" i="1" s="1"/>
  <c r="N3" i="1" a="1"/>
  <c r="N3" i="1" s="1"/>
  <c r="M3" i="1" a="1"/>
  <c r="M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<sst xmlns="http://schemas.openxmlformats.org/spreadsheetml/2006/main" count="1061" uniqueCount="86">
  <si>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</si>
  <si>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</si>
  <si>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</si>
  <si>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</si>
  <si>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</si>
  <si>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</si>
  <si>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</si>
  <si>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</si>
  <si>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</si>
  <si>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</si>
  <si>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</si>
  <si>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</si>
  <si>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</si>
  <si>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</si>
  <si>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</t>
  </si>
  <si>
    <t>QC</t>
  </si>
  <si>
    <t>Waste</t>
  </si>
  <si>
    <t>Service requested</t>
  </si>
  <si>
    <t>CIMS.CAN.QC.Waste</t>
  </si>
  <si>
    <t>tCO2e</t>
  </si>
  <si>
    <t>Service provided</t>
  </si>
  <si>
    <t>tonne</t>
  </si>
  <si>
    <t>Competition type</t>
  </si>
  <si>
    <t>Price multiplier</t>
  </si>
  <si>
    <t>CIMS.CAN.QC.Biodiesel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</si>
  <si>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</si>
  <si>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</si>
  <si>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</si>
  <si>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</si>
  <si>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</si>
  <si>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</si>
  <si>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CIMS.CAN.QC.Electricity</t>
  </si>
  <si>
    <t>CER</t>
  </si>
  <si>
    <t>CIMS.CAN.QC.Ethanol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</si>
  <si>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</si>
  <si>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</si>
  <si>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</si>
  <si>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</si>
  <si>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</si>
  <si>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</si>
  <si>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</si>
  <si>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</si>
  <si>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</si>
  <si>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</si>
  <si>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</si>
  <si>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</si>
  <si>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CIMS.CAN.QC.Waste.Sites</t>
  </si>
  <si>
    <t>Sites</t>
  </si>
  <si>
    <t>Fixed Ratio</t>
  </si>
  <si>
    <t>CIMS.CAN.QC.Waste.Sites.Large Sites</t>
  </si>
  <si>
    <t>CIMS.CAN.QC.Waste.Sites.Medium Sites</t>
  </si>
  <si>
    <t>CIMS.CAN.QC.Waste.Sites.Small Sites</t>
  </si>
  <si>
    <t>Small Sites</t>
  </si>
  <si>
    <t>Tech Compete</t>
  </si>
  <si>
    <t>Discount rate_financial</t>
  </si>
  <si>
    <t>%</t>
  </si>
  <si>
    <t>Heterogeneity</t>
  </si>
  <si>
    <t>Small Sites No Control</t>
  </si>
  <si>
    <t>Available</t>
  </si>
  <si>
    <t>Year</t>
  </si>
  <si>
    <t>Unavailable</t>
  </si>
  <si>
    <t>Lifetime</t>
  </si>
  <si>
    <t>Years</t>
  </si>
  <si>
    <t>Market share</t>
  </si>
  <si>
    <t>Output</t>
  </si>
  <si>
    <t>Capital recovery</t>
  </si>
  <si>
    <t>Emissions</t>
  </si>
  <si>
    <t>CH4</t>
  </si>
  <si>
    <t>Process</t>
  </si>
  <si>
    <t>tCH4</t>
  </si>
  <si>
    <t>Small Sites Flaring</t>
  </si>
  <si>
    <t>FCC</t>
  </si>
  <si>
    <t>$</t>
  </si>
  <si>
    <t>FOM</t>
  </si>
  <si>
    <t>GJ</t>
  </si>
  <si>
    <t>CO2</t>
  </si>
  <si>
    <t>tCO2</t>
  </si>
  <si>
    <t>Small Sites Electricity Generation</t>
  </si>
  <si>
    <t>Medium Sites</t>
  </si>
  <si>
    <t>Medium Sites No Control</t>
  </si>
  <si>
    <t>Medium Sites Flaring</t>
  </si>
  <si>
    <t>Medium Sites Electricity Generation</t>
  </si>
  <si>
    <t>Large Sites</t>
  </si>
  <si>
    <t>Large Sites No Control</t>
  </si>
  <si>
    <t>Large Sites Flaring</t>
  </si>
  <si>
    <t>Large Sites Electricity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</si>
</sst>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Data\ECCC\Estimated%20241120.xlsx" TargetMode="External"/><Relationship Id="rId1" Type="http://schemas.openxmlformats.org/officeDocument/2006/relationships/externalLinkPath" Target="file:///N:\CIMS\Sources\Data\ECCC\Estimated%2024112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_0"/>
      <sheetName val="BC_0"/>
      <sheetName val="AB_0"/>
      <sheetName val="SK_0"/>
      <sheetName val="MB_0"/>
      <sheetName val="ON_0"/>
      <sheetName val="QC_0"/>
      <sheetName val="NB_0"/>
      <sheetName val="NS_0"/>
      <sheetName val="PE_0"/>
      <sheetName val="NL_0"/>
      <sheetName val="YT_0"/>
      <sheetName val="NT_0"/>
      <sheetName val="NU_0"/>
      <sheetName val="Solver"/>
      <sheetName val="Residual_1"/>
      <sheetName val="BC_1"/>
      <sheetName val="AB_1"/>
      <sheetName val="ON_1"/>
      <sheetName val="QC_1"/>
      <sheetName val="SK_1"/>
      <sheetName val="MB_1"/>
      <sheetName val="NB_1"/>
      <sheetName val="NS_1"/>
      <sheetName val="PE_1"/>
      <sheetName val="NL_1"/>
      <sheetName val="YT_1"/>
      <sheetName val="NT_1"/>
      <sheetName val="NU_1"/>
      <sheetName val="Residual_2"/>
      <sheetName val="BC_2"/>
      <sheetName val="AB_2"/>
      <sheetName val="SK_2"/>
      <sheetName val="MB_2"/>
      <sheetName val="ON_2"/>
      <sheetName val="QC_2"/>
      <sheetName val="NB_2"/>
      <sheetName val="NS_2"/>
      <sheetName val="PE_2"/>
      <sheetName val="NL_2"/>
      <sheetName val="YT_2"/>
      <sheetName val="NT_2"/>
      <sheetName val="NU_2"/>
      <sheetName val="AT_2"/>
      <sheetName val="TR_2"/>
      <sheetName val="Residual_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>
        <row r="1">
          <cell r="A1">
            <v>2000</v>
          </cell>
          <cell r="C1" t="str">
            <v>Economic Category Total</v>
          </cell>
        </row>
        <row r="7">
          <cell r="C7" t="str">
            <v>Mt CO2 equivalent</v>
          </cell>
        </row>
        <row r="8">
          <cell r="A8" t="str">
            <v>Totala,b</v>
          </cell>
          <cell r="C8">
            <v>84.852999999999994</v>
          </cell>
        </row>
        <row r="9">
          <cell r="A9" t="str">
            <v>ECONOMIC CATEGORY</v>
          </cell>
          <cell r="C9">
            <v>3.8840000000000003</v>
          </cell>
        </row>
        <row r="10">
          <cell r="C10">
            <v>0.34</v>
          </cell>
        </row>
        <row r="11">
          <cell r="C11">
            <v>0</v>
          </cell>
        </row>
        <row r="12">
          <cell r="C12">
            <v>0</v>
          </cell>
        </row>
        <row r="13">
          <cell r="C13">
            <v>0</v>
          </cell>
        </row>
        <row r="14">
          <cell r="C14">
            <v>0</v>
          </cell>
        </row>
        <row r="15">
          <cell r="C15">
            <v>0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0.34</v>
          </cell>
        </row>
        <row r="21">
          <cell r="C21">
            <v>3.544</v>
          </cell>
        </row>
        <row r="22">
          <cell r="C22">
            <v>3.4859999999999998</v>
          </cell>
        </row>
        <row r="23">
          <cell r="C23">
            <v>5.7999999999999996E-2</v>
          </cell>
        </row>
        <row r="24">
          <cell r="C24">
            <v>0.60599999999999998</v>
          </cell>
        </row>
        <row r="25">
          <cell r="C25">
            <v>27.992999999999999</v>
          </cell>
        </row>
        <row r="26">
          <cell r="C26">
            <v>19.224999999999998</v>
          </cell>
        </row>
        <row r="27">
          <cell r="C27">
            <v>17.706</v>
          </cell>
        </row>
        <row r="28">
          <cell r="C28">
            <v>1.5189999999999999</v>
          </cell>
        </row>
        <row r="29">
          <cell r="C29">
            <v>6.4829999999999997</v>
          </cell>
        </row>
        <row r="30">
          <cell r="C30">
            <v>5.4859999999999998</v>
          </cell>
        </row>
        <row r="31">
          <cell r="C31">
            <v>0.997</v>
          </cell>
        </row>
        <row r="32">
          <cell r="C32">
            <v>2.2850000000000001</v>
          </cell>
        </row>
        <row r="33">
          <cell r="C33">
            <v>21.976999999999997</v>
          </cell>
        </row>
        <row r="34">
          <cell r="C34">
            <v>2.7010000000000001</v>
          </cell>
        </row>
        <row r="35">
          <cell r="C35">
            <v>10.045</v>
          </cell>
        </row>
        <row r="36">
          <cell r="C36">
            <v>3.7629999999999999</v>
          </cell>
        </row>
        <row r="37">
          <cell r="C37">
            <v>1.4400000000000002</v>
          </cell>
        </row>
        <row r="38">
          <cell r="C38">
            <v>2.2729999999999997</v>
          </cell>
        </row>
        <row r="39">
          <cell r="C39">
            <v>0.7</v>
          </cell>
        </row>
        <row r="40">
          <cell r="C40">
            <v>1.0550000000000002</v>
          </cell>
        </row>
        <row r="41">
          <cell r="C41">
            <v>12.204999999999998</v>
          </cell>
        </row>
        <row r="42">
          <cell r="C42">
            <v>6.1229999999999993</v>
          </cell>
        </row>
        <row r="43">
          <cell r="C43">
            <v>6.081999999999999</v>
          </cell>
        </row>
        <row r="44">
          <cell r="C44">
            <v>7.7889999999999997</v>
          </cell>
        </row>
        <row r="45">
          <cell r="C45">
            <v>0.56800000000000006</v>
          </cell>
        </row>
        <row r="46">
          <cell r="C46">
            <v>1.5669999999999999</v>
          </cell>
        </row>
        <row r="47">
          <cell r="C47">
            <v>5.6539999999999999</v>
          </cell>
        </row>
        <row r="48">
          <cell r="C48">
            <v>5.702</v>
          </cell>
        </row>
        <row r="49">
          <cell r="C49">
            <v>5.1810000000000009</v>
          </cell>
        </row>
        <row r="50">
          <cell r="C50">
            <v>0.33300000000000002</v>
          </cell>
        </row>
        <row r="51">
          <cell r="C51">
            <v>0.188</v>
          </cell>
        </row>
        <row r="52">
          <cell r="C52">
            <v>0</v>
          </cell>
        </row>
        <row r="53">
          <cell r="C53">
            <v>4.6970000000000001</v>
          </cell>
        </row>
        <row r="54">
          <cell r="C54">
            <v>3.2670000000000003</v>
          </cell>
        </row>
        <row r="55">
          <cell r="C55">
            <v>1.0639999999999998</v>
          </cell>
        </row>
        <row r="56">
          <cell r="C56">
            <v>0.36600000000000005</v>
          </cell>
        </row>
        <row r="60">
          <cell r="A60">
            <v>2005</v>
          </cell>
          <cell r="C60" t="str">
            <v>Economic Category Total</v>
          </cell>
        </row>
        <row r="66">
          <cell r="C66" t="str">
            <v>Mt CO2 equivalent</v>
          </cell>
        </row>
        <row r="67">
          <cell r="A67" t="str">
            <v>Totala,b</v>
          </cell>
          <cell r="C67">
            <v>85.609999999999985</v>
          </cell>
        </row>
        <row r="68">
          <cell r="A68" t="str">
            <v>ECONOMIC CATEGORY</v>
          </cell>
          <cell r="C68">
            <v>4.3769999999999989</v>
          </cell>
        </row>
        <row r="69">
          <cell r="C69">
            <v>0.32099999999999995</v>
          </cell>
        </row>
        <row r="70">
          <cell r="C70">
            <v>0</v>
          </cell>
        </row>
        <row r="71">
          <cell r="C71">
            <v>0</v>
          </cell>
        </row>
        <row r="72">
          <cell r="C72">
            <v>0</v>
          </cell>
        </row>
        <row r="73">
          <cell r="C73">
            <v>0</v>
          </cell>
        </row>
        <row r="74">
          <cell r="C74">
            <v>0</v>
          </cell>
        </row>
        <row r="75">
          <cell r="C75">
            <v>0</v>
          </cell>
        </row>
        <row r="76">
          <cell r="C76">
            <v>0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0.32099999999999995</v>
          </cell>
        </row>
        <row r="80">
          <cell r="C80">
            <v>4.056</v>
          </cell>
        </row>
        <row r="81">
          <cell r="C81">
            <v>3.9509999999999996</v>
          </cell>
        </row>
        <row r="82">
          <cell r="C82">
            <v>0.10500000000000001</v>
          </cell>
        </row>
        <row r="83">
          <cell r="C83">
            <v>0.64800000000000002</v>
          </cell>
        </row>
        <row r="84">
          <cell r="C84">
            <v>30.06</v>
          </cell>
        </row>
        <row r="85">
          <cell r="C85">
            <v>20.057000000000002</v>
          </cell>
        </row>
        <row r="86">
          <cell r="C86">
            <v>18.523000000000003</v>
          </cell>
        </row>
        <row r="87">
          <cell r="C87">
            <v>1.534</v>
          </cell>
        </row>
        <row r="88">
          <cell r="C88">
            <v>7.4260000000000002</v>
          </cell>
        </row>
        <row r="89">
          <cell r="C89">
            <v>6.3410000000000002</v>
          </cell>
        </row>
        <row r="90">
          <cell r="C90">
            <v>1.085</v>
          </cell>
        </row>
        <row r="91">
          <cell r="C91">
            <v>2.577</v>
          </cell>
        </row>
        <row r="92">
          <cell r="C92">
            <v>19.893000000000001</v>
          </cell>
        </row>
        <row r="93">
          <cell r="C93">
            <v>1.9470000000000001</v>
          </cell>
        </row>
        <row r="94">
          <cell r="C94">
            <v>9.6769999999999996</v>
          </cell>
        </row>
        <row r="95">
          <cell r="C95">
            <v>2.8039999999999998</v>
          </cell>
        </row>
        <row r="96">
          <cell r="C96">
            <v>0.94500000000000006</v>
          </cell>
        </row>
        <row r="97">
          <cell r="C97">
            <v>2.4489999999999998</v>
          </cell>
        </row>
        <row r="98">
          <cell r="C98">
            <v>0.88200000000000001</v>
          </cell>
        </row>
        <row r="99">
          <cell r="C99">
            <v>1.1890000000000001</v>
          </cell>
        </row>
        <row r="100">
          <cell r="C100">
            <v>12.375000000000002</v>
          </cell>
        </row>
        <row r="101">
          <cell r="C101">
            <v>6.4129999999999994</v>
          </cell>
        </row>
        <row r="102">
          <cell r="C102">
            <v>5.9619999999999997</v>
          </cell>
        </row>
        <row r="103">
          <cell r="C103">
            <v>8.1920000000000002</v>
          </cell>
        </row>
        <row r="104">
          <cell r="C104">
            <v>0.68599999999999994</v>
          </cell>
        </row>
        <row r="105">
          <cell r="C105">
            <v>1.556</v>
          </cell>
        </row>
        <row r="106">
          <cell r="C106">
            <v>5.95</v>
          </cell>
        </row>
        <row r="107">
          <cell r="C107">
            <v>5.3779999999999992</v>
          </cell>
        </row>
        <row r="108">
          <cell r="C108">
            <v>4.8579999999999997</v>
          </cell>
        </row>
        <row r="109">
          <cell r="C109">
            <v>0.32600000000000001</v>
          </cell>
        </row>
        <row r="110">
          <cell r="C110">
            <v>0.19400000000000001</v>
          </cell>
        </row>
        <row r="111">
          <cell r="C111">
            <v>0</v>
          </cell>
        </row>
        <row r="112">
          <cell r="C112">
            <v>4.6869999999999994</v>
          </cell>
        </row>
        <row r="113">
          <cell r="C113">
            <v>2.9170000000000003</v>
          </cell>
        </row>
        <row r="114">
          <cell r="C114">
            <v>1.3089999999999997</v>
          </cell>
        </row>
        <row r="115">
          <cell r="C115">
            <v>0.46100000000000002</v>
          </cell>
        </row>
        <row r="119">
          <cell r="A119">
            <v>2010</v>
          </cell>
          <cell r="C119" t="str">
            <v>Economic Category Total</v>
          </cell>
        </row>
        <row r="125">
          <cell r="C125" t="str">
            <v>Mt CO2 equivalent</v>
          </cell>
        </row>
        <row r="126">
          <cell r="A126" t="str">
            <v>Totala,b</v>
          </cell>
          <cell r="C126">
            <v>78.678000000000011</v>
          </cell>
        </row>
        <row r="127">
          <cell r="A127" t="str">
            <v>ECONOMIC CATEGORY</v>
          </cell>
          <cell r="C127">
            <v>3.0799999999999996</v>
          </cell>
        </row>
        <row r="128">
          <cell r="C128">
            <v>0.14300000000000002</v>
          </cell>
        </row>
        <row r="129">
          <cell r="C129">
            <v>0</v>
          </cell>
        </row>
        <row r="130">
          <cell r="C130">
            <v>0</v>
          </cell>
        </row>
        <row r="131">
          <cell r="C131">
            <v>0</v>
          </cell>
        </row>
        <row r="132">
          <cell r="C132">
            <v>0</v>
          </cell>
        </row>
        <row r="133">
          <cell r="C133">
            <v>0</v>
          </cell>
        </row>
        <row r="134">
          <cell r="C134">
            <v>0</v>
          </cell>
        </row>
        <row r="135">
          <cell r="C135">
            <v>0</v>
          </cell>
        </row>
        <row r="136">
          <cell r="C136">
            <v>0</v>
          </cell>
        </row>
        <row r="137">
          <cell r="C137">
            <v>0</v>
          </cell>
        </row>
        <row r="138">
          <cell r="C138">
            <v>0.14300000000000002</v>
          </cell>
        </row>
        <row r="139">
          <cell r="C139">
            <v>2.9369999999999998</v>
          </cell>
        </row>
        <row r="140">
          <cell r="C140">
            <v>2.8529999999999998</v>
          </cell>
        </row>
        <row r="141">
          <cell r="C141">
            <v>8.4000000000000005E-2</v>
          </cell>
        </row>
        <row r="142">
          <cell r="C142">
            <v>0.45700000000000007</v>
          </cell>
        </row>
        <row r="143">
          <cell r="C143">
            <v>31.047000000000001</v>
          </cell>
        </row>
        <row r="144">
          <cell r="C144">
            <v>20.214000000000002</v>
          </cell>
        </row>
        <row r="145">
          <cell r="C145">
            <v>18.868000000000002</v>
          </cell>
        </row>
        <row r="146">
          <cell r="C146">
            <v>1.3459999999999999</v>
          </cell>
        </row>
        <row r="147">
          <cell r="C147">
            <v>8.5859999999999985</v>
          </cell>
        </row>
        <row r="148">
          <cell r="C148">
            <v>7.6019999999999994</v>
          </cell>
        </row>
        <row r="149">
          <cell r="C149">
            <v>0.98399999999999999</v>
          </cell>
        </row>
        <row r="150">
          <cell r="C150">
            <v>2.2469999999999999</v>
          </cell>
        </row>
        <row r="151">
          <cell r="C151">
            <v>16.419999999999998</v>
          </cell>
        </row>
        <row r="152">
          <cell r="C152">
            <v>2.2349999999999999</v>
          </cell>
        </row>
        <row r="153">
          <cell r="C153">
            <v>7.6749999999999998</v>
          </cell>
        </row>
        <row r="154">
          <cell r="C154">
            <v>1.4830000000000001</v>
          </cell>
        </row>
        <row r="155">
          <cell r="C155">
            <v>0.76600000000000001</v>
          </cell>
        </row>
        <row r="156">
          <cell r="C156">
            <v>2.2450000000000001</v>
          </cell>
        </row>
        <row r="157">
          <cell r="C157">
            <v>0.72199999999999998</v>
          </cell>
        </row>
        <row r="158">
          <cell r="C158">
            <v>1.294</v>
          </cell>
        </row>
        <row r="159">
          <cell r="C159">
            <v>10.465999999999999</v>
          </cell>
        </row>
        <row r="160">
          <cell r="C160">
            <v>6.0039999999999996</v>
          </cell>
        </row>
        <row r="161">
          <cell r="C161">
            <v>4.4620000000000006</v>
          </cell>
        </row>
        <row r="162">
          <cell r="C162">
            <v>8.1839999999999993</v>
          </cell>
        </row>
        <row r="163">
          <cell r="C163">
            <v>0.77600000000000002</v>
          </cell>
        </row>
        <row r="164">
          <cell r="C164">
            <v>1.768</v>
          </cell>
        </row>
        <row r="165">
          <cell r="C165">
            <v>5.64</v>
          </cell>
        </row>
        <row r="166">
          <cell r="C166">
            <v>4.2190000000000003</v>
          </cell>
        </row>
        <row r="167">
          <cell r="C167">
            <v>3.6840000000000002</v>
          </cell>
        </row>
        <row r="168">
          <cell r="C168">
            <v>0.35499999999999998</v>
          </cell>
        </row>
        <row r="169">
          <cell r="C169">
            <v>0.18</v>
          </cell>
        </row>
        <row r="170">
          <cell r="C170">
            <v>0</v>
          </cell>
        </row>
        <row r="171">
          <cell r="C171">
            <v>4.8050000000000006</v>
          </cell>
        </row>
        <row r="172">
          <cell r="C172">
            <v>2.7510000000000003</v>
          </cell>
        </row>
        <row r="173">
          <cell r="C173">
            <v>1.524</v>
          </cell>
        </row>
        <row r="174">
          <cell r="C174">
            <v>0.52999999999999992</v>
          </cell>
        </row>
        <row r="178">
          <cell r="A178">
            <v>2015</v>
          </cell>
          <cell r="C178" t="str">
            <v>Economic Category Total</v>
          </cell>
        </row>
        <row r="184">
          <cell r="C184" t="str">
            <v>Mt CO2 equivalent</v>
          </cell>
        </row>
        <row r="185">
          <cell r="A185" t="str">
            <v>Totala,b</v>
          </cell>
          <cell r="C185">
            <v>77.449000000000012</v>
          </cell>
        </row>
        <row r="186">
          <cell r="A186" t="str">
            <v>ECONOMIC CATEGORY</v>
          </cell>
          <cell r="C186">
            <v>2.6519999999999997</v>
          </cell>
        </row>
        <row r="187">
          <cell r="C187">
            <v>0.31500000000000006</v>
          </cell>
        </row>
        <row r="188">
          <cell r="C188">
            <v>0</v>
          </cell>
        </row>
        <row r="189">
          <cell r="C189">
            <v>0</v>
          </cell>
        </row>
        <row r="190">
          <cell r="C190">
            <v>0</v>
          </cell>
        </row>
        <row r="191">
          <cell r="C191">
            <v>0</v>
          </cell>
        </row>
        <row r="192">
          <cell r="C192">
            <v>0</v>
          </cell>
        </row>
        <row r="193">
          <cell r="C193">
            <v>0</v>
          </cell>
        </row>
        <row r="194">
          <cell r="C194">
            <v>0</v>
          </cell>
        </row>
        <row r="195">
          <cell r="C195">
            <v>0</v>
          </cell>
        </row>
        <row r="196">
          <cell r="C196">
            <v>0</v>
          </cell>
        </row>
        <row r="197">
          <cell r="C197">
            <v>0.31500000000000006</v>
          </cell>
        </row>
        <row r="198">
          <cell r="C198">
            <v>2.3369999999999997</v>
          </cell>
        </row>
        <row r="199">
          <cell r="C199">
            <v>2.2360000000000002</v>
          </cell>
        </row>
        <row r="200">
          <cell r="C200">
            <v>0.10100000000000001</v>
          </cell>
        </row>
        <row r="201">
          <cell r="C201">
            <v>0.28099999999999997</v>
          </cell>
        </row>
        <row r="202">
          <cell r="C202">
            <v>29.722999999999999</v>
          </cell>
        </row>
        <row r="203">
          <cell r="C203">
            <v>19.692999999999998</v>
          </cell>
        </row>
        <row r="204">
          <cell r="C204">
            <v>18.117000000000001</v>
          </cell>
        </row>
        <row r="205">
          <cell r="C205">
            <v>1.5760000000000001</v>
          </cell>
        </row>
        <row r="206">
          <cell r="C206">
            <v>7.73</v>
          </cell>
        </row>
        <row r="207">
          <cell r="C207">
            <v>6.8470000000000004</v>
          </cell>
        </row>
        <row r="208">
          <cell r="C208">
            <v>0.88300000000000001</v>
          </cell>
        </row>
        <row r="209">
          <cell r="C209">
            <v>2.2999999999999998</v>
          </cell>
        </row>
        <row r="210">
          <cell r="C210">
            <v>17.184000000000001</v>
          </cell>
        </row>
        <row r="211">
          <cell r="C211">
            <v>2.028</v>
          </cell>
        </row>
        <row r="212">
          <cell r="C212">
            <v>7.6229999999999993</v>
          </cell>
        </row>
        <row r="213">
          <cell r="C213">
            <v>1.3209999999999997</v>
          </cell>
        </row>
        <row r="214">
          <cell r="C214">
            <v>1.2230000000000001</v>
          </cell>
        </row>
        <row r="215">
          <cell r="C215">
            <v>2.3019999999999996</v>
          </cell>
        </row>
        <row r="216">
          <cell r="C216">
            <v>0.67900000000000005</v>
          </cell>
        </row>
        <row r="217">
          <cell r="C217">
            <v>2.008</v>
          </cell>
        </row>
        <row r="218">
          <cell r="C218">
            <v>10.054</v>
          </cell>
        </row>
        <row r="219">
          <cell r="C219">
            <v>6.2030000000000003</v>
          </cell>
        </row>
        <row r="220">
          <cell r="C220">
            <v>3.851</v>
          </cell>
        </row>
        <row r="221">
          <cell r="C221">
            <v>8.8140000000000001</v>
          </cell>
        </row>
        <row r="222">
          <cell r="C222">
            <v>0.94900000000000007</v>
          </cell>
        </row>
        <row r="223">
          <cell r="C223">
            <v>2.448</v>
          </cell>
        </row>
        <row r="224">
          <cell r="C224">
            <v>5.4169999999999998</v>
          </cell>
        </row>
        <row r="225">
          <cell r="C225">
            <v>4.2839999999999998</v>
          </cell>
        </row>
        <row r="226">
          <cell r="C226">
            <v>3.887</v>
          </cell>
        </row>
        <row r="227">
          <cell r="C227">
            <v>0.36299999999999999</v>
          </cell>
        </row>
        <row r="228">
          <cell r="C228">
            <v>3.4000000000000002E-2</v>
          </cell>
        </row>
        <row r="229">
          <cell r="C229">
            <v>0</v>
          </cell>
        </row>
        <row r="230">
          <cell r="C230">
            <v>4.4570000000000007</v>
          </cell>
        </row>
        <row r="231">
          <cell r="C231">
            <v>2.7280000000000002</v>
          </cell>
        </row>
        <row r="232">
          <cell r="C232">
            <v>1.2930000000000001</v>
          </cell>
        </row>
        <row r="233">
          <cell r="C233">
            <v>0.43599999999999994</v>
          </cell>
        </row>
        <row r="237">
          <cell r="A237">
            <v>2020</v>
          </cell>
          <cell r="C237" t="str">
            <v>Economic Category Total</v>
          </cell>
        </row>
        <row r="243">
          <cell r="C243" t="str">
            <v>Mt CO2 equivalent</v>
          </cell>
        </row>
        <row r="244">
          <cell r="A244" t="str">
            <v>Totala,b</v>
          </cell>
          <cell r="C244">
            <v>74.290999999999983</v>
          </cell>
        </row>
        <row r="245">
          <cell r="A245" t="str">
            <v>ECONOMIC CATEGORY</v>
          </cell>
          <cell r="C245">
            <v>2.2789999999999999</v>
          </cell>
        </row>
        <row r="246">
          <cell r="C246">
            <v>0.123</v>
          </cell>
        </row>
        <row r="247">
          <cell r="C247">
            <v>0</v>
          </cell>
        </row>
        <row r="248">
          <cell r="C248">
            <v>0</v>
          </cell>
        </row>
        <row r="249">
          <cell r="C249">
            <v>0</v>
          </cell>
        </row>
        <row r="250">
          <cell r="C250">
            <v>0</v>
          </cell>
        </row>
        <row r="251">
          <cell r="C251">
            <v>0</v>
          </cell>
        </row>
        <row r="252">
          <cell r="C252">
            <v>0</v>
          </cell>
        </row>
        <row r="253">
          <cell r="C253">
            <v>0</v>
          </cell>
        </row>
        <row r="254">
          <cell r="C254">
            <v>0</v>
          </cell>
        </row>
        <row r="255">
          <cell r="C255">
            <v>0</v>
          </cell>
        </row>
        <row r="256">
          <cell r="C256">
            <v>0.123</v>
          </cell>
        </row>
        <row r="257">
          <cell r="C257">
            <v>2.1560000000000001</v>
          </cell>
        </row>
        <row r="258">
          <cell r="C258">
            <v>2.093</v>
          </cell>
        </row>
        <row r="259">
          <cell r="C259">
            <v>6.3E-2</v>
          </cell>
        </row>
        <row r="260">
          <cell r="C260">
            <v>0.36199999999999999</v>
          </cell>
        </row>
        <row r="261">
          <cell r="C261">
            <v>27.110999999999997</v>
          </cell>
        </row>
        <row r="262">
          <cell r="C262">
            <v>17.616999999999997</v>
          </cell>
        </row>
        <row r="263">
          <cell r="C263">
            <v>16.178999999999998</v>
          </cell>
        </row>
        <row r="264">
          <cell r="C264">
            <v>1.4379999999999999</v>
          </cell>
        </row>
        <row r="265">
          <cell r="C265">
            <v>6.8089999999999993</v>
          </cell>
        </row>
        <row r="266">
          <cell r="C266">
            <v>5.9550000000000001</v>
          </cell>
        </row>
        <row r="267">
          <cell r="C267">
            <v>0.85399999999999998</v>
          </cell>
        </row>
        <row r="268">
          <cell r="C268">
            <v>2.6850000000000001</v>
          </cell>
        </row>
        <row r="269">
          <cell r="C269">
            <v>16.954000000000001</v>
          </cell>
        </row>
        <row r="270">
          <cell r="C270">
            <v>2.5300000000000002</v>
          </cell>
        </row>
        <row r="271">
          <cell r="C271">
            <v>7.4559999999999995</v>
          </cell>
        </row>
        <row r="272">
          <cell r="C272">
            <v>1.5499999999999998</v>
          </cell>
        </row>
        <row r="273">
          <cell r="C273">
            <v>0.32300000000000001</v>
          </cell>
        </row>
        <row r="274">
          <cell r="C274">
            <v>3.214</v>
          </cell>
        </row>
        <row r="275">
          <cell r="C275">
            <v>0.59099999999999997</v>
          </cell>
        </row>
        <row r="276">
          <cell r="C276">
            <v>1.29</v>
          </cell>
        </row>
        <row r="277">
          <cell r="C277">
            <v>9.4</v>
          </cell>
        </row>
        <row r="278">
          <cell r="C278">
            <v>5.8979999999999997</v>
          </cell>
        </row>
        <row r="279">
          <cell r="C279">
            <v>3.5019999999999998</v>
          </cell>
        </row>
        <row r="280">
          <cell r="C280">
            <v>8.8390000000000004</v>
          </cell>
        </row>
        <row r="281">
          <cell r="C281">
            <v>0.95</v>
          </cell>
        </row>
        <row r="282">
          <cell r="C282">
            <v>2.5099999999999998</v>
          </cell>
        </row>
        <row r="283">
          <cell r="C283">
            <v>5.3790000000000004</v>
          </cell>
        </row>
        <row r="284">
          <cell r="C284">
            <v>4.7460000000000004</v>
          </cell>
        </row>
        <row r="285">
          <cell r="C285">
            <v>4.3190000000000008</v>
          </cell>
        </row>
        <row r="286">
          <cell r="C286">
            <v>0.39300000000000002</v>
          </cell>
        </row>
        <row r="287">
          <cell r="C287">
            <v>3.4000000000000002E-2</v>
          </cell>
        </row>
        <row r="288">
          <cell r="C288">
            <v>0</v>
          </cell>
        </row>
        <row r="289">
          <cell r="C289">
            <v>4.5999999999999996</v>
          </cell>
        </row>
        <row r="290">
          <cell r="C290">
            <v>2.5129999999999999</v>
          </cell>
        </row>
        <row r="291">
          <cell r="C291">
            <v>1.649</v>
          </cell>
        </row>
        <row r="292">
          <cell r="C292">
            <v>0.438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467A9-7CDA-402F-9781-F9CBD6BB10AA}">
  <dimension ref="A1:X136"/>
  <sheetViews>
    <sheetView tabSelected="1" workbookViewId="0">
      <selection sqref="A1:X229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 cm="1">
        <f t="array" ref="M3">INDEX([1]QC_2!$C$1:$C$293,_xlfn.XMATCH(M$2,[1]QC_2!$A$1:$A$293)+47)*10^6</f>
        <v>5702000</v>
      </c>
      <c r="N3" cm="1">
        <f t="array" ref="N3">INDEX([1]QC_2!$C$1:$C$293,_xlfn.XMATCH(N$2,[1]QC_2!$A$1:$A$293)+47)*10^6</f>
        <v>5377999.9999999991</v>
      </c>
      <c r="O3" cm="1">
        <f t="array" ref="O3">INDEX([1]QC_2!$C$1:$C$293,_xlfn.XMATCH(O$2,[1]QC_2!$A$1:$A$293)+47)*10^6</f>
        <v>4219000</v>
      </c>
      <c r="P3" cm="1">
        <f t="array" ref="P3">INDEX([1]QC_2!$C$1:$C$293,_xlfn.XMATCH(P$2,[1]QC_2!$A$1:$A$293)+47)*10^6</f>
        <v>4284000</v>
      </c>
      <c r="Q3" cm="1">
        <f t="array" ref="Q3">INDEX([1]QC_2!$C$1:$C$293,_xlfn.XMATCH(Q$2,[1]QC_2!$A$1:$A$293)+47)*10^6</f>
        <v>4746000</v>
      </c>
      <c r="R3">
        <f>Q3*(1-0.01)^5</f>
        <v>4513398.7768253991</v>
      </c>
      <c r="S3">
        <f t="shared" ref="S3:W3" si="0">R3*(1-0.01)^5</f>
        <v>4292197.3279917846</v>
      </c>
      <c r="T3">
        <f t="shared" si="0"/>
        <v>4081836.9511275534</v>
      </c>
      <c r="U3">
        <f t="shared" si="0"/>
        <v>3881786.3258364554</v>
      </c>
      <c r="V3">
        <f t="shared" si="0"/>
        <v>3691540.1717083482</v>
      </c>
      <c r="W3">
        <f t="shared" si="0"/>
        <v>3510617.9721007762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21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f>IFERROR(INDEX([2]!FuelMult_JCIMS,MATCH($C6&amp;$D6&amp;$J6,[2]!FuelMult_JCIMS_Index,0),MATCH(M$2,$M$2:$W$2,0)),1)</f>
        <v>1</v>
      </c>
      <c r="N6">
        <f>IFERROR(INDEX([2]!FuelMult_JCIMS,MATCH($C6&amp;$D6&amp;$J6,[2]!FuelMult_JCIMS_Index,0),MATCH(N$2,$M$2:$W$2,0)),1)</f>
        <v>1</v>
      </c>
      <c r="O6">
        <f>IFERROR(INDEX([2]!FuelMult_JCIMS,MATCH($C6&amp;$D6&amp;$J6,[2]!FuelMult_JCIMS_Index,0),MATCH(O$2,$M$2:$W$2,0)),1)</f>
        <v>1</v>
      </c>
      <c r="P6">
        <f>IFERROR(INDEX([2]!FuelMult_JCIMS,MATCH($C6&amp;$D6&amp;$J6,[2]!FuelMult_JCIMS_Index,0),MATCH(P$2,$M$2:$W$2,0)),1)</f>
        <v>1</v>
      </c>
      <c r="Q6">
        <f>IFERROR(INDEX([2]!FuelMult_JCIMS,MATCH($C6&amp;$D6&amp;$J6,[2]!FuelMult_JCIMS_Index,0),MATCH(Q$2,$M$2:$W$2,0)),1)</f>
        <v>1</v>
      </c>
      <c r="R6">
        <f>IFERROR(INDEX([2]!FuelMult_JCIMS,MATCH($C6&amp;$D6&amp;$J6,[2]!FuelMult_JCIMS_Index,0),MATCH(R$2,$M$2:$W$2,0)),1)</f>
        <v>1</v>
      </c>
      <c r="S6">
        <f>IFERROR(INDEX([2]!FuelMult_JCIMS,MATCH($C6&amp;$D6&amp;$J6,[2]!FuelMult_JCIMS_Index,0),MATCH(S$2,$M$2:$W$2,0)),1)</f>
        <v>1</v>
      </c>
      <c r="T6">
        <f>IFERROR(INDEX([2]!FuelMult_JCIMS,MATCH($C6&amp;$D6&amp;$J6,[2]!FuelMult_JCIMS_Index,0),MATCH(T$2,$M$2:$W$2,0)),1)</f>
        <v>1</v>
      </c>
      <c r="U6">
        <f>IFERROR(INDEX([2]!FuelMult_JCIMS,MATCH($C6&amp;$D6&amp;$J6,[2]!FuelMult_JCIMS_Index,0),MATCH(U$2,$M$2:$W$2,0)),1)</f>
        <v>1</v>
      </c>
      <c r="V6">
        <f>IFERROR(INDEX([2]!FuelMult_JCIMS,MATCH($C6&amp;$D6&amp;$J6,[2]!FuelMult_JCIMS_Index,0),MATCH(V$2,$M$2:$W$2,0)),1)</f>
        <v>1</v>
      </c>
      <c r="W6">
        <f>IFERROR(INDEX([2]!FuelMult_JCIMS,MATCH($C6&amp;$D6&amp;$J6,[2]!FuelMult_JCIMS_Index,0),MATCH(W$2,$M$2:$W$2,0)),1)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25</v>
      </c>
      <c r="M11">
        <f>IFERROR(INDEX([2]!FuelMult_JCIMS,MATCH($C11&amp;$D11&amp;$J11,[2]!FuelMult_JCIMS_Index,0),MATCH(M$2,$M$2:$W$2,0)),1)</f>
        <v>1</v>
      </c>
      <c r="N11">
        <f>IFERROR(INDEX([2]!FuelMult_JCIMS,MATCH($C11&amp;$D11&amp;$J11,[2]!FuelMult_JCIMS_Index,0),MATCH(N$2,$M$2:$W$2,0)),1)</f>
        <v>1</v>
      </c>
      <c r="O11">
        <f>IFERROR(INDEX([2]!FuelMult_JCIMS,MATCH($C11&amp;$D11&amp;$J11,[2]!FuelMult_JCIMS_Index,0),MATCH(O$2,$M$2:$W$2,0)),1)</f>
        <v>1</v>
      </c>
      <c r="P11">
        <f>IFERROR(INDEX([2]!FuelMult_JCIMS,MATCH($C11&amp;$D11&amp;$J11,[2]!FuelMult_JCIMS_Index,0),MATCH(P$2,$M$2:$W$2,0)),1)</f>
        <v>1</v>
      </c>
      <c r="Q11">
        <f>IFERROR(INDEX([2]!FuelMult_JCIMS,MATCH($C11&amp;$D11&amp;$J11,[2]!FuelMult_JCIMS_Index,0),MATCH(Q$2,$M$2:$W$2,0)),1)</f>
        <v>1</v>
      </c>
      <c r="R11">
        <f>IFERROR(INDEX([2]!FuelMult_JCIMS,MATCH($C11&amp;$D11&amp;$J11,[2]!FuelMult_JCIMS_Index,0),MATCH(R$2,$M$2:$W$2,0)),1)</f>
        <v>1</v>
      </c>
      <c r="S11">
        <f>IFERROR(INDEX([2]!FuelMult_JCIMS,MATCH($C11&amp;$D11&amp;$J11,[2]!FuelMult_JCIMS_Index,0),MATCH(S$2,$M$2:$W$2,0)),1)</f>
        <v>1</v>
      </c>
      <c r="T11">
        <f>IFERROR(INDEX([2]!FuelMult_JCIMS,MATCH($C11&amp;$D11&amp;$J11,[2]!FuelMult_JCIMS_Index,0),MATCH(T$2,$M$2:$W$2,0)),1)</f>
        <v>1</v>
      </c>
      <c r="U11">
        <f>IFERROR(INDEX([2]!FuelMult_JCIMS,MATCH($C11&amp;$D11&amp;$J11,[2]!FuelMult_JCIMS_Index,0),MATCH(U$2,$M$2:$W$2,0)),1)</f>
        <v>1</v>
      </c>
      <c r="V11">
        <f>IFERROR(INDEX([2]!FuelMult_JCIMS,MATCH($C11&amp;$D11&amp;$J11,[2]!FuelMult_JCIMS_Index,0),MATCH(V$2,$M$2:$W$2,0)),1)</f>
        <v>1</v>
      </c>
      <c r="W11">
        <f>IFERROR(INDEX([2]!FuelMult_JCIMS,MATCH($C11&amp;$D11&amp;$J11,[2]!FuelMult_JCIMS_Index,0),MATCH(W$2,$M$2:$W$2,0)),1)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31</v>
      </c>
      <c r="K12" t="s">
        <v>32</v>
      </c>
      <c r="M12" cm="1">
        <f t="array" ref="M12">INDEX([2]!elec_price_mult,_xlfn.XMATCH($C12,[2]!region_CIMS),_xlfn.XMATCH(INDEX([2]!sector_CER_elec,MATCH($D12,[2]!sector_CIMS,0)),[2]!elec_price_mult_index))</f>
        <v>1.25</v>
      </c>
      <c r="N12" cm="1">
        <f t="array" ref="N12">INDEX([2]!elec_price_mult,_xlfn.XMATCH($C12,[2]!region_CIMS),_xlfn.XMATCH(INDEX([2]!sector_CER_elec,MATCH($D12,[2]!sector_CIMS,0)),[2]!elec_price_mult_index))</f>
        <v>1.25</v>
      </c>
      <c r="O12" cm="1">
        <f t="array" ref="O12">INDEX([2]!elec_price_mult,_xlfn.XMATCH($C12,[2]!region_CIMS),_xlfn.XMATCH(INDEX([2]!sector_CER_elec,MATCH($D12,[2]!sector_CIMS,0)),[2]!elec_price_mult_index))</f>
        <v>1.25</v>
      </c>
      <c r="P12" cm="1">
        <f t="array" ref="P12">INDEX([2]!elec_price_mult,_xlfn.XMATCH($C12,[2]!region_CIMS),_xlfn.XMATCH(INDEX([2]!sector_CER_elec,MATCH($D12,[2]!sector_CIMS,0)),[2]!elec_price_mult_index))</f>
        <v>1.25</v>
      </c>
      <c r="Q12" cm="1">
        <f t="array" ref="Q12">INDEX([2]!elec_price_mult,_xlfn.XMATCH($C12,[2]!region_CIMS),_xlfn.XMATCH(INDEX([2]!sector_CER_elec,MATCH($D12,[2]!sector_CIMS,0)),[2]!elec_price_mult_index))</f>
        <v>1.25</v>
      </c>
      <c r="R12" cm="1">
        <f t="array" ref="R12">INDEX([2]!elec_price_mult,_xlfn.XMATCH($C12,[2]!region_CIMS),_xlfn.XMATCH(INDEX([2]!sector_CER_elec,MATCH($D12,[2]!sector_CIMS,0)),[2]!elec_price_mult_index))</f>
        <v>1.25</v>
      </c>
      <c r="S12" cm="1">
        <f t="array" ref="S12">INDEX([2]!elec_price_mult,_xlfn.XMATCH($C12,[2]!region_CIMS),_xlfn.XMATCH(INDEX([2]!sector_CER_elec,MATCH($D12,[2]!sector_CIMS,0)),[2]!elec_price_mult_index))</f>
        <v>1.25</v>
      </c>
      <c r="T12" cm="1">
        <f t="array" ref="T12">INDEX([2]!elec_price_mult,_xlfn.XMATCH($C12,[2]!region_CIMS),_xlfn.XMATCH(INDEX([2]!sector_CER_elec,MATCH($D12,[2]!sector_CIMS,0)),[2]!elec_price_mult_index))</f>
        <v>1.25</v>
      </c>
      <c r="U12" cm="1">
        <f t="array" ref="U12">INDEX([2]!elec_price_mult,_xlfn.XMATCH($C12,[2]!region_CIMS),_xlfn.XMATCH(INDEX([2]!sector_CER_elec,MATCH($D12,[2]!sector_CIMS,0)),[2]!elec_price_mult_index))</f>
        <v>1.25</v>
      </c>
      <c r="V12" cm="1">
        <f t="array" ref="V12">INDEX([2]!elec_price_mult,_xlfn.XMATCH($C12,[2]!region_CIMS),_xlfn.XMATCH(INDEX([2]!sector_CER_elec,MATCH($D12,[2]!sector_CIMS,0)),[2]!elec_price_mult_index))</f>
        <v>1.25</v>
      </c>
      <c r="W12" cm="1">
        <f t="array" ref="W12">INDEX([2]!elec_price_mult,_xlfn.XMATCH($C12,[2]!region_CIMS),_xlfn.XMATCH(INDEX([2]!sector_CER_elec,MATCH($D12,[2]!sector_CIMS,0)),[2]!elec_price_mult_index))</f>
        <v>1.25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33</v>
      </c>
      <c r="K13" t="s">
        <v>25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34</v>
      </c>
      <c r="K14" t="s">
        <v>32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0.99208999735545611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0.98038734742852185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0.94971664101974629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0.97302769575549242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1.0222336871666871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1.0891522988717361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1.1646889025007365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1.1636150762504496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1.1469777985990366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1.1270659991883156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1.1102323804771843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35</v>
      </c>
      <c r="K15" t="s">
        <v>25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36</v>
      </c>
      <c r="K16" t="s">
        <v>25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37</v>
      </c>
      <c r="K17" t="s">
        <v>25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38</v>
      </c>
      <c r="K18" t="s">
        <v>25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39</v>
      </c>
      <c r="K19" t="s">
        <v>32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1.3583015340150173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1.2629083127810685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1.2975116416008214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1.7004177659318127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1.2755938966870448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1.0634232340722061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1.0355420852960757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1.0384190318716682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1.0395418628638438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1.0434275128979644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1.0481372954793566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40</v>
      </c>
      <c r="K20" t="s">
        <v>25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41</v>
      </c>
      <c r="K21" t="s">
        <v>25</v>
      </c>
      <c r="M21">
        <f>IFERROR(INDEX([2]!FuelMult_JCIMS,MATCH($C21&amp;$D21&amp;$J21,[2]!FuelMult_JCIMS_Index,0),MATCH(M$2,$M$2:$W$2,0)),1)</f>
        <v>1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</v>
      </c>
      <c r="P21">
        <f>IFERROR(INDEX([2]!FuelMult_JCIMS,MATCH($C21&amp;$D21&amp;$J21,[2]!FuelMult_JCIMS_Index,0),MATCH(P$2,$M$2:$W$2,0)),1)</f>
        <v>1</v>
      </c>
      <c r="Q21">
        <f>IFERROR(INDEX([2]!FuelMult_JCIMS,MATCH($C21&amp;$D21&amp;$J21,[2]!FuelMult_JCIMS_Index,0),MATCH(Q$2,$M$2:$W$2,0)),1)</f>
        <v>1</v>
      </c>
      <c r="R21">
        <f>IFERROR(INDEX([2]!FuelMult_JCIMS,MATCH($C21&amp;$D21&amp;$J21,[2]!FuelMult_JCIMS_Index,0),MATCH(R$2,$M$2:$W$2,0)),1)</f>
        <v>1</v>
      </c>
      <c r="S21">
        <f>IFERROR(INDEX([2]!FuelMult_JCIMS,MATCH($C21&amp;$D21&amp;$J21,[2]!FuelMult_JCIMS_Index,0),MATCH(S$2,$M$2:$W$2,0)),1)</f>
        <v>1</v>
      </c>
      <c r="T21">
        <f>IFERROR(INDEX([2]!FuelMult_JCIMS,MATCH($C21&amp;$D21&amp;$J21,[2]!FuelMult_JCIMS_Index,0),MATCH(T$2,$M$2:$W$2,0)),1)</f>
        <v>1</v>
      </c>
      <c r="U21">
        <f>IFERROR(INDEX([2]!FuelMult_JCIMS,MATCH($C21&amp;$D21&amp;$J21,[2]!FuelMult_JCIMS_Index,0),MATCH(U$2,$M$2:$W$2,0)),1)</f>
        <v>1</v>
      </c>
      <c r="V21">
        <f>IFERROR(INDEX([2]!FuelMult_JCIMS,MATCH($C21&amp;$D21&amp;$J21,[2]!FuelMult_JCIMS_Index,0),MATCH(V$2,$M$2:$W$2,0)),1)</f>
        <v>1</v>
      </c>
      <c r="W21">
        <f>IFERROR(INDEX([2]!FuelMult_JCIMS,MATCH($C21&amp;$D21&amp;$J21,[2]!FuelMult_JCIMS_Index,0),MATCH(W$2,$M$2:$W$2,0)),1)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42</v>
      </c>
      <c r="K22" t="s">
        <v>25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43</v>
      </c>
      <c r="K23" t="s">
        <v>25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44</v>
      </c>
      <c r="K24" t="s">
        <v>25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45</v>
      </c>
      <c r="K25" t="s">
        <v>25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21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20</v>
      </c>
      <c r="L27" t="s">
        <v>21</v>
      </c>
    </row>
    <row r="28" spans="1:23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G29" t="s">
        <v>17</v>
      </c>
      <c r="J29" t="s">
        <v>49</v>
      </c>
      <c r="L29" t="s">
        <v>21</v>
      </c>
      <c r="M29">
        <v>0.57371245272329696</v>
      </c>
      <c r="N29">
        <v>0.57371245272329696</v>
      </c>
      <c r="O29">
        <v>0.57371245272329696</v>
      </c>
      <c r="P29">
        <v>0.57371245272329696</v>
      </c>
      <c r="Q29">
        <v>0.57371245272329696</v>
      </c>
      <c r="R29">
        <v>0.57371245272329696</v>
      </c>
      <c r="S29">
        <v>0.57371245272329696</v>
      </c>
      <c r="T29">
        <v>0.57371245272329696</v>
      </c>
      <c r="U29">
        <v>0.57371245272329696</v>
      </c>
      <c r="V29">
        <v>0.57371245272329696</v>
      </c>
      <c r="W29">
        <v>0.57371245272329696</v>
      </c>
    </row>
    <row r="30" spans="1:23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G30" t="s">
        <v>17</v>
      </c>
      <c r="J30" t="s">
        <v>50</v>
      </c>
      <c r="L30" t="s">
        <v>21</v>
      </c>
      <c r="M30">
        <v>0.33116603381003101</v>
      </c>
      <c r="N30">
        <v>0.33116603381003101</v>
      </c>
      <c r="O30">
        <v>0.33116603381003101</v>
      </c>
      <c r="P30">
        <v>0.33116603381003101</v>
      </c>
      <c r="Q30">
        <v>0.33116603381003101</v>
      </c>
      <c r="R30">
        <v>0.33116603381003101</v>
      </c>
      <c r="S30">
        <v>0.33116603381003101</v>
      </c>
      <c r="T30">
        <v>0.33116603381003101</v>
      </c>
      <c r="U30">
        <v>0.33116603381003101</v>
      </c>
      <c r="V30">
        <v>0.33116603381003101</v>
      </c>
      <c r="W30">
        <v>0.33116603381003101</v>
      </c>
    </row>
    <row r="31" spans="1:23" x14ac:dyDescent="0.25">
      <c r="A31" t="s">
        <v>46</v>
      </c>
      <c r="B31" t="s">
        <v>5</v>
      </c>
      <c r="C31" t="s">
        <v>15</v>
      </c>
      <c r="D31" t="s">
        <v>16</v>
      </c>
      <c r="E31" t="s">
        <v>47</v>
      </c>
      <c r="G31" t="s">
        <v>17</v>
      </c>
      <c r="J31" t="s">
        <v>51</v>
      </c>
      <c r="L31" t="s">
        <v>21</v>
      </c>
      <c r="M31">
        <v>9.5121513466672206E-2</v>
      </c>
      <c r="N31">
        <v>9.5121513466672206E-2</v>
      </c>
      <c r="O31">
        <v>9.5121513466672206E-2</v>
      </c>
      <c r="P31">
        <v>9.5121513466672206E-2</v>
      </c>
      <c r="Q31">
        <v>9.5121513466672206E-2</v>
      </c>
      <c r="R31">
        <v>9.5121513466672206E-2</v>
      </c>
      <c r="S31">
        <v>9.5121513466672206E-2</v>
      </c>
      <c r="T31">
        <v>9.5121513466672206E-2</v>
      </c>
      <c r="U31">
        <v>9.5121513466672206E-2</v>
      </c>
      <c r="V31">
        <v>9.5121513466672206E-2</v>
      </c>
      <c r="W31">
        <v>9.5121513466672206E-2</v>
      </c>
    </row>
    <row r="32" spans="1:23" x14ac:dyDescent="0.25">
      <c r="A32" t="s">
        <v>51</v>
      </c>
      <c r="B32" t="s">
        <v>5</v>
      </c>
      <c r="C32" t="s">
        <v>15</v>
      </c>
      <c r="D32" t="s">
        <v>16</v>
      </c>
      <c r="E32" t="s">
        <v>52</v>
      </c>
      <c r="G32" t="s">
        <v>20</v>
      </c>
      <c r="L32" t="s">
        <v>21</v>
      </c>
    </row>
    <row r="33" spans="1:23" x14ac:dyDescent="0.25">
      <c r="A33" t="s">
        <v>51</v>
      </c>
      <c r="B33" t="s">
        <v>5</v>
      </c>
      <c r="C33" t="s">
        <v>15</v>
      </c>
      <c r="D33" t="s">
        <v>16</v>
      </c>
      <c r="E33" t="s">
        <v>52</v>
      </c>
      <c r="G33" t="s">
        <v>22</v>
      </c>
      <c r="H33" t="s">
        <v>53</v>
      </c>
    </row>
    <row r="34" spans="1:23" x14ac:dyDescent="0.25">
      <c r="A34" t="s">
        <v>51</v>
      </c>
      <c r="B34" t="s">
        <v>5</v>
      </c>
      <c r="C34" t="s">
        <v>15</v>
      </c>
      <c r="D34" t="s">
        <v>16</v>
      </c>
      <c r="E34" t="s">
        <v>52</v>
      </c>
      <c r="G34" t="s">
        <v>54</v>
      </c>
      <c r="L34" t="s">
        <v>55</v>
      </c>
      <c r="M34">
        <v>0.35</v>
      </c>
      <c r="N34">
        <f t="shared" ref="N34:W35" si="1">M34</f>
        <v>0.35</v>
      </c>
      <c r="O34">
        <f t="shared" si="1"/>
        <v>0.35</v>
      </c>
      <c r="P34">
        <f t="shared" si="1"/>
        <v>0.35</v>
      </c>
      <c r="Q34">
        <f t="shared" si="1"/>
        <v>0.35</v>
      </c>
      <c r="R34">
        <f t="shared" si="1"/>
        <v>0.35</v>
      </c>
      <c r="S34">
        <f t="shared" si="1"/>
        <v>0.35</v>
      </c>
      <c r="T34">
        <f t="shared" si="1"/>
        <v>0.35</v>
      </c>
      <c r="U34">
        <f t="shared" si="1"/>
        <v>0.35</v>
      </c>
      <c r="V34">
        <f t="shared" si="1"/>
        <v>0.35</v>
      </c>
      <c r="W34">
        <f t="shared" si="1"/>
        <v>0.35</v>
      </c>
    </row>
    <row r="35" spans="1:23" x14ac:dyDescent="0.25">
      <c r="A35" t="s">
        <v>51</v>
      </c>
      <c r="B35" t="s">
        <v>5</v>
      </c>
      <c r="C35" t="s">
        <v>15</v>
      </c>
      <c r="D35" t="s">
        <v>16</v>
      </c>
      <c r="E35" t="s">
        <v>52</v>
      </c>
      <c r="G35" t="s">
        <v>56</v>
      </c>
      <c r="M35">
        <v>22</v>
      </c>
      <c r="N35">
        <f t="shared" si="1"/>
        <v>22</v>
      </c>
      <c r="O35">
        <f t="shared" si="1"/>
        <v>22</v>
      </c>
      <c r="P35">
        <f t="shared" si="1"/>
        <v>22</v>
      </c>
      <c r="Q35">
        <f t="shared" si="1"/>
        <v>22</v>
      </c>
      <c r="R35">
        <f t="shared" si="1"/>
        <v>22</v>
      </c>
      <c r="S35">
        <f t="shared" si="1"/>
        <v>22</v>
      </c>
      <c r="T35">
        <f t="shared" si="1"/>
        <v>22</v>
      </c>
      <c r="U35">
        <f t="shared" si="1"/>
        <v>22</v>
      </c>
      <c r="V35">
        <f t="shared" si="1"/>
        <v>22</v>
      </c>
      <c r="W35">
        <f t="shared" si="1"/>
        <v>22</v>
      </c>
    </row>
    <row r="36" spans="1:23" x14ac:dyDescent="0.25">
      <c r="A36" t="s">
        <v>51</v>
      </c>
      <c r="B36" t="s">
        <v>5</v>
      </c>
      <c r="C36" t="s">
        <v>15</v>
      </c>
      <c r="D36" t="s">
        <v>16</v>
      </c>
      <c r="E36" t="s">
        <v>52</v>
      </c>
      <c r="F36" t="s">
        <v>57</v>
      </c>
      <c r="G36" t="s">
        <v>6</v>
      </c>
    </row>
    <row r="37" spans="1:23" x14ac:dyDescent="0.25">
      <c r="A37" t="s">
        <v>51</v>
      </c>
      <c r="B37" t="s">
        <v>5</v>
      </c>
      <c r="C37" t="s">
        <v>15</v>
      </c>
      <c r="D37" t="s">
        <v>16</v>
      </c>
      <c r="E37" t="s">
        <v>52</v>
      </c>
      <c r="F37" t="s">
        <v>57</v>
      </c>
      <c r="G37" t="s">
        <v>58</v>
      </c>
      <c r="L37" t="s">
        <v>59</v>
      </c>
      <c r="M37">
        <v>1995</v>
      </c>
      <c r="N37">
        <f t="shared" ref="N37:W39" si="2">M37</f>
        <v>1995</v>
      </c>
      <c r="O37">
        <f t="shared" si="2"/>
        <v>1995</v>
      </c>
      <c r="P37">
        <f t="shared" si="2"/>
        <v>1995</v>
      </c>
      <c r="Q37">
        <f t="shared" si="2"/>
        <v>1995</v>
      </c>
      <c r="R37">
        <f t="shared" si="2"/>
        <v>1995</v>
      </c>
      <c r="S37">
        <f t="shared" si="2"/>
        <v>1995</v>
      </c>
      <c r="T37">
        <f t="shared" si="2"/>
        <v>1995</v>
      </c>
      <c r="U37">
        <f t="shared" si="2"/>
        <v>1995</v>
      </c>
      <c r="V37">
        <f t="shared" si="2"/>
        <v>1995</v>
      </c>
      <c r="W37">
        <f t="shared" si="2"/>
        <v>1995</v>
      </c>
    </row>
    <row r="38" spans="1:23" x14ac:dyDescent="0.25">
      <c r="A38" t="s">
        <v>51</v>
      </c>
      <c r="B38" t="s">
        <v>5</v>
      </c>
      <c r="C38" t="s">
        <v>15</v>
      </c>
      <c r="D38" t="s">
        <v>16</v>
      </c>
      <c r="E38" t="s">
        <v>52</v>
      </c>
      <c r="F38" t="s">
        <v>57</v>
      </c>
      <c r="G38" t="s">
        <v>60</v>
      </c>
      <c r="L38" t="s">
        <v>59</v>
      </c>
      <c r="M38">
        <v>2101</v>
      </c>
      <c r="N38">
        <f t="shared" si="2"/>
        <v>2101</v>
      </c>
      <c r="O38">
        <f t="shared" si="2"/>
        <v>2101</v>
      </c>
      <c r="P38">
        <f t="shared" si="2"/>
        <v>2101</v>
      </c>
      <c r="Q38">
        <f t="shared" si="2"/>
        <v>2101</v>
      </c>
      <c r="R38">
        <f t="shared" si="2"/>
        <v>2101</v>
      </c>
      <c r="S38">
        <f t="shared" si="2"/>
        <v>2101</v>
      </c>
      <c r="T38">
        <f t="shared" si="2"/>
        <v>2101</v>
      </c>
      <c r="U38">
        <f t="shared" si="2"/>
        <v>2101</v>
      </c>
      <c r="V38">
        <f t="shared" si="2"/>
        <v>2101</v>
      </c>
      <c r="W38">
        <f t="shared" si="2"/>
        <v>2101</v>
      </c>
    </row>
    <row r="39" spans="1:23" x14ac:dyDescent="0.25">
      <c r="A39" t="s">
        <v>51</v>
      </c>
      <c r="B39" t="s">
        <v>5</v>
      </c>
      <c r="C39" t="s">
        <v>15</v>
      </c>
      <c r="D39" t="s">
        <v>16</v>
      </c>
      <c r="E39" t="s">
        <v>52</v>
      </c>
      <c r="F39" t="s">
        <v>57</v>
      </c>
      <c r="G39" t="s">
        <v>61</v>
      </c>
      <c r="L39" t="s">
        <v>62</v>
      </c>
      <c r="M39">
        <v>150</v>
      </c>
      <c r="N39">
        <f t="shared" si="2"/>
        <v>150</v>
      </c>
      <c r="O39">
        <f t="shared" si="2"/>
        <v>150</v>
      </c>
      <c r="P39">
        <f t="shared" si="2"/>
        <v>150</v>
      </c>
      <c r="Q39">
        <f t="shared" si="2"/>
        <v>150</v>
      </c>
      <c r="R39">
        <f t="shared" si="2"/>
        <v>150</v>
      </c>
      <c r="S39">
        <f t="shared" si="2"/>
        <v>150</v>
      </c>
      <c r="T39">
        <f t="shared" si="2"/>
        <v>150</v>
      </c>
      <c r="U39">
        <f t="shared" si="2"/>
        <v>150</v>
      </c>
      <c r="V39">
        <f t="shared" si="2"/>
        <v>150</v>
      </c>
      <c r="W39">
        <f t="shared" si="2"/>
        <v>150</v>
      </c>
    </row>
    <row r="40" spans="1:23" x14ac:dyDescent="0.25">
      <c r="A40" t="s">
        <v>51</v>
      </c>
      <c r="B40" t="s">
        <v>5</v>
      </c>
      <c r="C40" t="s">
        <v>15</v>
      </c>
      <c r="D40" t="s">
        <v>16</v>
      </c>
      <c r="E40" t="s">
        <v>52</v>
      </c>
      <c r="F40" t="s">
        <v>57</v>
      </c>
      <c r="G40" t="s">
        <v>63</v>
      </c>
      <c r="L40" t="s">
        <v>55</v>
      </c>
      <c r="M40">
        <v>1</v>
      </c>
    </row>
    <row r="41" spans="1:23" x14ac:dyDescent="0.25">
      <c r="A41" t="s">
        <v>51</v>
      </c>
      <c r="B41" t="s">
        <v>5</v>
      </c>
      <c r="C41" t="s">
        <v>15</v>
      </c>
      <c r="D41" t="s">
        <v>16</v>
      </c>
      <c r="E41" t="s">
        <v>52</v>
      </c>
      <c r="F41" t="s">
        <v>57</v>
      </c>
      <c r="G41" t="s">
        <v>64</v>
      </c>
      <c r="L41" t="s">
        <v>21</v>
      </c>
      <c r="M41">
        <v>1125000</v>
      </c>
      <c r="N41">
        <f t="shared" ref="N41:W43" si="3">M41</f>
        <v>1125000</v>
      </c>
      <c r="O41">
        <f t="shared" si="3"/>
        <v>1125000</v>
      </c>
      <c r="P41">
        <f t="shared" si="3"/>
        <v>1125000</v>
      </c>
      <c r="Q41">
        <f t="shared" si="3"/>
        <v>1125000</v>
      </c>
      <c r="R41">
        <f t="shared" si="3"/>
        <v>1125000</v>
      </c>
      <c r="S41">
        <f t="shared" si="3"/>
        <v>1125000</v>
      </c>
      <c r="T41">
        <f t="shared" si="3"/>
        <v>1125000</v>
      </c>
      <c r="U41">
        <f t="shared" si="3"/>
        <v>1125000</v>
      </c>
      <c r="V41">
        <f t="shared" si="3"/>
        <v>1125000</v>
      </c>
      <c r="W41">
        <f t="shared" si="3"/>
        <v>1125000</v>
      </c>
    </row>
    <row r="42" spans="1:23" x14ac:dyDescent="0.25">
      <c r="A42" t="s">
        <v>51</v>
      </c>
      <c r="B42" t="s">
        <v>5</v>
      </c>
      <c r="C42" t="s">
        <v>15</v>
      </c>
      <c r="D42" t="s">
        <v>16</v>
      </c>
      <c r="E42" t="s">
        <v>52</v>
      </c>
      <c r="F42" t="s">
        <v>57</v>
      </c>
      <c r="G42" t="s">
        <v>65</v>
      </c>
      <c r="L42" t="s">
        <v>62</v>
      </c>
      <c r="M42">
        <v>30</v>
      </c>
      <c r="N42">
        <f t="shared" si="3"/>
        <v>30</v>
      </c>
      <c r="O42">
        <f t="shared" si="3"/>
        <v>30</v>
      </c>
      <c r="P42">
        <f t="shared" si="3"/>
        <v>30</v>
      </c>
      <c r="Q42">
        <f t="shared" si="3"/>
        <v>30</v>
      </c>
      <c r="R42">
        <f t="shared" si="3"/>
        <v>30</v>
      </c>
      <c r="S42">
        <f t="shared" si="3"/>
        <v>30</v>
      </c>
      <c r="T42">
        <f t="shared" si="3"/>
        <v>30</v>
      </c>
      <c r="U42">
        <f t="shared" si="3"/>
        <v>30</v>
      </c>
      <c r="V42">
        <f t="shared" si="3"/>
        <v>30</v>
      </c>
      <c r="W42">
        <f t="shared" si="3"/>
        <v>30</v>
      </c>
    </row>
    <row r="43" spans="1:23" x14ac:dyDescent="0.25">
      <c r="A43" t="s">
        <v>51</v>
      </c>
      <c r="B43" t="s">
        <v>5</v>
      </c>
      <c r="C43" t="s">
        <v>15</v>
      </c>
      <c r="D43" t="s">
        <v>16</v>
      </c>
      <c r="E43" t="s">
        <v>52</v>
      </c>
      <c r="F43" t="s">
        <v>57</v>
      </c>
      <c r="G43" t="s">
        <v>66</v>
      </c>
      <c r="H43" t="s">
        <v>67</v>
      </c>
      <c r="I43" t="s">
        <v>68</v>
      </c>
      <c r="L43" t="s">
        <v>69</v>
      </c>
      <c r="M43">
        <v>3.7999999999999999E-2</v>
      </c>
      <c r="N43">
        <f t="shared" si="3"/>
        <v>3.7999999999999999E-2</v>
      </c>
      <c r="O43">
        <f t="shared" si="3"/>
        <v>3.7999999999999999E-2</v>
      </c>
      <c r="P43">
        <f t="shared" si="3"/>
        <v>3.7999999999999999E-2</v>
      </c>
      <c r="Q43">
        <f t="shared" si="3"/>
        <v>3.7999999999999999E-2</v>
      </c>
      <c r="R43">
        <f t="shared" si="3"/>
        <v>3.7999999999999999E-2</v>
      </c>
      <c r="S43">
        <f t="shared" si="3"/>
        <v>3.7999999999999999E-2</v>
      </c>
      <c r="T43">
        <f t="shared" si="3"/>
        <v>3.7999999999999999E-2</v>
      </c>
      <c r="U43">
        <f t="shared" si="3"/>
        <v>3.7999999999999999E-2</v>
      </c>
      <c r="V43">
        <f t="shared" si="3"/>
        <v>3.7999999999999999E-2</v>
      </c>
      <c r="W43">
        <f t="shared" si="3"/>
        <v>3.7999999999999999E-2</v>
      </c>
    </row>
    <row r="44" spans="1:23" x14ac:dyDescent="0.25">
      <c r="A44" t="s">
        <v>51</v>
      </c>
      <c r="B44" t="s">
        <v>5</v>
      </c>
      <c r="C44" t="s">
        <v>15</v>
      </c>
      <c r="D44" t="s">
        <v>16</v>
      </c>
      <c r="E44" t="s">
        <v>52</v>
      </c>
      <c r="F44" t="s">
        <v>70</v>
      </c>
      <c r="G44" t="s">
        <v>6</v>
      </c>
    </row>
    <row r="45" spans="1:23" x14ac:dyDescent="0.25">
      <c r="A45" t="s">
        <v>51</v>
      </c>
      <c r="B45" t="s">
        <v>5</v>
      </c>
      <c r="C45" t="s">
        <v>15</v>
      </c>
      <c r="D45" t="s">
        <v>16</v>
      </c>
      <c r="E45" t="s">
        <v>52</v>
      </c>
      <c r="F45" t="s">
        <v>70</v>
      </c>
      <c r="G45" t="s">
        <v>58</v>
      </c>
      <c r="L45" t="s">
        <v>59</v>
      </c>
      <c r="M45">
        <v>1995</v>
      </c>
      <c r="N45">
        <f t="shared" ref="N45:W47" si="4">M45</f>
        <v>1995</v>
      </c>
      <c r="O45">
        <f t="shared" si="4"/>
        <v>1995</v>
      </c>
      <c r="P45">
        <f t="shared" si="4"/>
        <v>1995</v>
      </c>
      <c r="Q45">
        <f t="shared" si="4"/>
        <v>1995</v>
      </c>
      <c r="R45">
        <f t="shared" si="4"/>
        <v>1995</v>
      </c>
      <c r="S45">
        <f t="shared" si="4"/>
        <v>1995</v>
      </c>
      <c r="T45">
        <f t="shared" si="4"/>
        <v>1995</v>
      </c>
      <c r="U45">
        <f t="shared" si="4"/>
        <v>1995</v>
      </c>
      <c r="V45">
        <f t="shared" si="4"/>
        <v>1995</v>
      </c>
      <c r="W45">
        <f t="shared" si="4"/>
        <v>1995</v>
      </c>
    </row>
    <row r="46" spans="1:23" x14ac:dyDescent="0.25">
      <c r="A46" t="s">
        <v>51</v>
      </c>
      <c r="B46" t="s">
        <v>5</v>
      </c>
      <c r="C46" t="s">
        <v>15</v>
      </c>
      <c r="D46" t="s">
        <v>16</v>
      </c>
      <c r="E46" t="s">
        <v>52</v>
      </c>
      <c r="F46" t="s">
        <v>70</v>
      </c>
      <c r="G46" t="s">
        <v>60</v>
      </c>
      <c r="L46" t="s">
        <v>59</v>
      </c>
      <c r="M46">
        <v>2101</v>
      </c>
      <c r="N46">
        <f t="shared" si="4"/>
        <v>2101</v>
      </c>
      <c r="O46">
        <f t="shared" si="4"/>
        <v>2101</v>
      </c>
      <c r="P46">
        <f t="shared" si="4"/>
        <v>2101</v>
      </c>
      <c r="Q46">
        <f t="shared" si="4"/>
        <v>2101</v>
      </c>
      <c r="R46">
        <f t="shared" si="4"/>
        <v>2101</v>
      </c>
      <c r="S46">
        <f t="shared" si="4"/>
        <v>2101</v>
      </c>
      <c r="T46">
        <f t="shared" si="4"/>
        <v>2101</v>
      </c>
      <c r="U46">
        <f t="shared" si="4"/>
        <v>2101</v>
      </c>
      <c r="V46">
        <f t="shared" si="4"/>
        <v>2101</v>
      </c>
      <c r="W46">
        <f t="shared" si="4"/>
        <v>2101</v>
      </c>
    </row>
    <row r="47" spans="1:23" x14ac:dyDescent="0.25">
      <c r="A47" t="s">
        <v>51</v>
      </c>
      <c r="B47" t="s">
        <v>5</v>
      </c>
      <c r="C47" t="s">
        <v>15</v>
      </c>
      <c r="D47" t="s">
        <v>16</v>
      </c>
      <c r="E47" t="s">
        <v>52</v>
      </c>
      <c r="F47" t="s">
        <v>70</v>
      </c>
      <c r="G47" t="s">
        <v>61</v>
      </c>
      <c r="L47" t="s">
        <v>62</v>
      </c>
      <c r="M47">
        <v>150</v>
      </c>
      <c r="N47">
        <f t="shared" si="4"/>
        <v>150</v>
      </c>
      <c r="O47">
        <f t="shared" si="4"/>
        <v>150</v>
      </c>
      <c r="P47">
        <f t="shared" si="4"/>
        <v>150</v>
      </c>
      <c r="Q47">
        <f t="shared" si="4"/>
        <v>150</v>
      </c>
      <c r="R47">
        <f t="shared" si="4"/>
        <v>150</v>
      </c>
      <c r="S47">
        <f t="shared" si="4"/>
        <v>150</v>
      </c>
      <c r="T47">
        <f t="shared" si="4"/>
        <v>150</v>
      </c>
      <c r="U47">
        <f t="shared" si="4"/>
        <v>150</v>
      </c>
      <c r="V47">
        <f t="shared" si="4"/>
        <v>150</v>
      </c>
      <c r="W47">
        <f t="shared" si="4"/>
        <v>150</v>
      </c>
    </row>
    <row r="48" spans="1:23" x14ac:dyDescent="0.25">
      <c r="A48" t="s">
        <v>51</v>
      </c>
      <c r="B48" t="s">
        <v>5</v>
      </c>
      <c r="C48" t="s">
        <v>15</v>
      </c>
      <c r="D48" t="s">
        <v>16</v>
      </c>
      <c r="E48" t="s">
        <v>52</v>
      </c>
      <c r="F48" t="s">
        <v>70</v>
      </c>
      <c r="G48" t="s">
        <v>63</v>
      </c>
      <c r="L48" t="s">
        <v>55</v>
      </c>
      <c r="M48">
        <v>0</v>
      </c>
    </row>
    <row r="49" spans="1:23" x14ac:dyDescent="0.25">
      <c r="A49" t="s">
        <v>51</v>
      </c>
      <c r="B49" t="s">
        <v>5</v>
      </c>
      <c r="C49" t="s">
        <v>15</v>
      </c>
      <c r="D49" t="s">
        <v>16</v>
      </c>
      <c r="E49" t="s">
        <v>52</v>
      </c>
      <c r="F49" t="s">
        <v>70</v>
      </c>
      <c r="G49" t="s">
        <v>64</v>
      </c>
      <c r="L49" t="s">
        <v>21</v>
      </c>
      <c r="M49">
        <v>1125000</v>
      </c>
      <c r="N49">
        <f t="shared" ref="N49:W54" si="5">M49</f>
        <v>1125000</v>
      </c>
      <c r="O49">
        <f t="shared" si="5"/>
        <v>1125000</v>
      </c>
      <c r="P49">
        <f t="shared" si="5"/>
        <v>1125000</v>
      </c>
      <c r="Q49">
        <f t="shared" si="5"/>
        <v>1125000</v>
      </c>
      <c r="R49">
        <f t="shared" si="5"/>
        <v>1125000</v>
      </c>
      <c r="S49">
        <f t="shared" si="5"/>
        <v>1125000</v>
      </c>
      <c r="T49">
        <f t="shared" si="5"/>
        <v>1125000</v>
      </c>
      <c r="U49">
        <f t="shared" si="5"/>
        <v>1125000</v>
      </c>
      <c r="V49">
        <f t="shared" si="5"/>
        <v>1125000</v>
      </c>
      <c r="W49">
        <f t="shared" si="5"/>
        <v>1125000</v>
      </c>
    </row>
    <row r="50" spans="1:23" x14ac:dyDescent="0.25">
      <c r="A50" t="s">
        <v>51</v>
      </c>
      <c r="B50" t="s">
        <v>5</v>
      </c>
      <c r="C50" t="s">
        <v>15</v>
      </c>
      <c r="D50" t="s">
        <v>16</v>
      </c>
      <c r="E50" t="s">
        <v>52</v>
      </c>
      <c r="F50" t="s">
        <v>70</v>
      </c>
      <c r="G50" t="s">
        <v>71</v>
      </c>
      <c r="L50" t="s">
        <v>72</v>
      </c>
      <c r="M50">
        <v>3348977.8037383198</v>
      </c>
      <c r="N50">
        <f t="shared" si="5"/>
        <v>3348977.8037383198</v>
      </c>
      <c r="O50">
        <f t="shared" si="5"/>
        <v>3348977.8037383198</v>
      </c>
      <c r="P50">
        <f t="shared" si="5"/>
        <v>3348977.8037383198</v>
      </c>
      <c r="Q50">
        <f t="shared" si="5"/>
        <v>3348977.8037383198</v>
      </c>
      <c r="R50">
        <f t="shared" si="5"/>
        <v>3348977.8037383198</v>
      </c>
      <c r="S50">
        <f t="shared" si="5"/>
        <v>3348977.8037383198</v>
      </c>
      <c r="T50">
        <f t="shared" si="5"/>
        <v>3348977.8037383198</v>
      </c>
      <c r="U50">
        <f t="shared" si="5"/>
        <v>3348977.8037383198</v>
      </c>
      <c r="V50">
        <f t="shared" si="5"/>
        <v>3348977.8037383198</v>
      </c>
      <c r="W50">
        <f t="shared" si="5"/>
        <v>3348977.8037383198</v>
      </c>
    </row>
    <row r="51" spans="1:23" x14ac:dyDescent="0.25">
      <c r="A51" t="s">
        <v>51</v>
      </c>
      <c r="B51" t="s">
        <v>5</v>
      </c>
      <c r="C51" t="s">
        <v>15</v>
      </c>
      <c r="D51" t="s">
        <v>16</v>
      </c>
      <c r="E51" t="s">
        <v>52</v>
      </c>
      <c r="F51" t="s">
        <v>70</v>
      </c>
      <c r="G51" t="s">
        <v>65</v>
      </c>
      <c r="L51" t="s">
        <v>62</v>
      </c>
      <c r="M51">
        <v>30</v>
      </c>
      <c r="N51">
        <f t="shared" si="5"/>
        <v>30</v>
      </c>
      <c r="O51">
        <f t="shared" si="5"/>
        <v>30</v>
      </c>
      <c r="P51">
        <f t="shared" si="5"/>
        <v>30</v>
      </c>
      <c r="Q51">
        <f t="shared" si="5"/>
        <v>30</v>
      </c>
      <c r="R51">
        <f t="shared" si="5"/>
        <v>30</v>
      </c>
      <c r="S51">
        <f t="shared" si="5"/>
        <v>30</v>
      </c>
      <c r="T51">
        <f t="shared" si="5"/>
        <v>30</v>
      </c>
      <c r="U51">
        <f t="shared" si="5"/>
        <v>30</v>
      </c>
      <c r="V51">
        <f t="shared" si="5"/>
        <v>30</v>
      </c>
      <c r="W51">
        <f t="shared" si="5"/>
        <v>30</v>
      </c>
    </row>
    <row r="52" spans="1:23" x14ac:dyDescent="0.25">
      <c r="A52" t="s">
        <v>51</v>
      </c>
      <c r="B52" t="s">
        <v>5</v>
      </c>
      <c r="C52" t="s">
        <v>15</v>
      </c>
      <c r="D52" t="s">
        <v>16</v>
      </c>
      <c r="E52" t="s">
        <v>52</v>
      </c>
      <c r="F52" t="s">
        <v>70</v>
      </c>
      <c r="G52" t="s">
        <v>73</v>
      </c>
      <c r="L52" t="s">
        <v>72</v>
      </c>
      <c r="M52">
        <v>355475.216992523</v>
      </c>
      <c r="N52">
        <f t="shared" si="5"/>
        <v>355475.216992523</v>
      </c>
      <c r="O52">
        <f t="shared" si="5"/>
        <v>355475.216992523</v>
      </c>
      <c r="P52">
        <f t="shared" si="5"/>
        <v>355475.216992523</v>
      </c>
      <c r="Q52">
        <f t="shared" si="5"/>
        <v>355475.216992523</v>
      </c>
      <c r="R52">
        <f t="shared" si="5"/>
        <v>355475.216992523</v>
      </c>
      <c r="S52">
        <f t="shared" si="5"/>
        <v>355475.216992523</v>
      </c>
      <c r="T52">
        <f t="shared" si="5"/>
        <v>355475.216992523</v>
      </c>
      <c r="U52">
        <f t="shared" si="5"/>
        <v>355475.216992523</v>
      </c>
      <c r="V52">
        <f t="shared" si="5"/>
        <v>355475.216992523</v>
      </c>
      <c r="W52">
        <f t="shared" si="5"/>
        <v>355475.216992523</v>
      </c>
    </row>
    <row r="53" spans="1:23" x14ac:dyDescent="0.25">
      <c r="A53" t="s">
        <v>51</v>
      </c>
      <c r="B53" t="s">
        <v>5</v>
      </c>
      <c r="C53" t="s">
        <v>15</v>
      </c>
      <c r="D53" t="s">
        <v>16</v>
      </c>
      <c r="E53" t="s">
        <v>52</v>
      </c>
      <c r="F53" t="s">
        <v>70</v>
      </c>
      <c r="G53" t="s">
        <v>17</v>
      </c>
      <c r="J53" t="s">
        <v>26</v>
      </c>
      <c r="L53" t="s">
        <v>74</v>
      </c>
      <c r="M53">
        <v>0.12773314299999999</v>
      </c>
      <c r="N53">
        <f t="shared" si="5"/>
        <v>0.12773314299999999</v>
      </c>
      <c r="O53">
        <f t="shared" si="5"/>
        <v>0.12773314299999999</v>
      </c>
      <c r="P53">
        <f t="shared" si="5"/>
        <v>0.12773314299999999</v>
      </c>
      <c r="Q53">
        <f t="shared" si="5"/>
        <v>0.12773314299999999</v>
      </c>
      <c r="R53">
        <f t="shared" si="5"/>
        <v>0.12773314299999999</v>
      </c>
      <c r="S53">
        <f t="shared" si="5"/>
        <v>0.12773314299999999</v>
      </c>
      <c r="T53">
        <f t="shared" si="5"/>
        <v>0.12773314299999999</v>
      </c>
      <c r="U53">
        <f t="shared" si="5"/>
        <v>0.12773314299999999</v>
      </c>
      <c r="V53">
        <f t="shared" si="5"/>
        <v>0.12773314299999999</v>
      </c>
      <c r="W53">
        <f t="shared" si="5"/>
        <v>0.12773314299999999</v>
      </c>
    </row>
    <row r="54" spans="1:23" x14ac:dyDescent="0.25">
      <c r="A54" t="s">
        <v>51</v>
      </c>
      <c r="B54" t="s">
        <v>5</v>
      </c>
      <c r="C54" t="s">
        <v>15</v>
      </c>
      <c r="D54" t="s">
        <v>16</v>
      </c>
      <c r="E54" t="s">
        <v>52</v>
      </c>
      <c r="F54" t="s">
        <v>70</v>
      </c>
      <c r="G54" t="s">
        <v>66</v>
      </c>
      <c r="H54" t="s">
        <v>75</v>
      </c>
      <c r="I54" t="s">
        <v>68</v>
      </c>
      <c r="L54" t="s">
        <v>76</v>
      </c>
      <c r="M54">
        <v>0.05</v>
      </c>
      <c r="N54">
        <f t="shared" si="5"/>
        <v>0.05</v>
      </c>
      <c r="O54">
        <f t="shared" si="5"/>
        <v>0.05</v>
      </c>
      <c r="P54">
        <f t="shared" si="5"/>
        <v>0.05</v>
      </c>
      <c r="Q54">
        <f t="shared" si="5"/>
        <v>0.05</v>
      </c>
      <c r="R54">
        <f t="shared" si="5"/>
        <v>0.05</v>
      </c>
      <c r="S54">
        <f t="shared" si="5"/>
        <v>0.05</v>
      </c>
      <c r="T54">
        <f t="shared" si="5"/>
        <v>0.05</v>
      </c>
      <c r="U54">
        <f t="shared" si="5"/>
        <v>0.05</v>
      </c>
      <c r="V54">
        <f t="shared" si="5"/>
        <v>0.05</v>
      </c>
      <c r="W54">
        <f t="shared" si="5"/>
        <v>0.05</v>
      </c>
    </row>
    <row r="55" spans="1:23" x14ac:dyDescent="0.25">
      <c r="A55" t="s">
        <v>51</v>
      </c>
      <c r="B55" t="s">
        <v>5</v>
      </c>
      <c r="C55" t="s">
        <v>15</v>
      </c>
      <c r="D55" t="s">
        <v>16</v>
      </c>
      <c r="E55" t="s">
        <v>52</v>
      </c>
      <c r="F55" t="s">
        <v>77</v>
      </c>
      <c r="G55" t="s">
        <v>6</v>
      </c>
    </row>
    <row r="56" spans="1:23" x14ac:dyDescent="0.25">
      <c r="A56" t="s">
        <v>51</v>
      </c>
      <c r="B56" t="s">
        <v>5</v>
      </c>
      <c r="C56" t="s">
        <v>15</v>
      </c>
      <c r="D56" t="s">
        <v>16</v>
      </c>
      <c r="E56" t="s">
        <v>52</v>
      </c>
      <c r="F56" t="s">
        <v>77</v>
      </c>
      <c r="G56" t="s">
        <v>58</v>
      </c>
      <c r="L56" t="s">
        <v>59</v>
      </c>
      <c r="M56">
        <v>1995</v>
      </c>
      <c r="N56">
        <f t="shared" ref="N56:W58" si="6">M56</f>
        <v>1995</v>
      </c>
      <c r="O56">
        <f t="shared" si="6"/>
        <v>1995</v>
      </c>
      <c r="P56">
        <f t="shared" si="6"/>
        <v>1995</v>
      </c>
      <c r="Q56">
        <f t="shared" si="6"/>
        <v>1995</v>
      </c>
      <c r="R56">
        <f t="shared" si="6"/>
        <v>1995</v>
      </c>
      <c r="S56">
        <f t="shared" si="6"/>
        <v>1995</v>
      </c>
      <c r="T56">
        <f t="shared" si="6"/>
        <v>1995</v>
      </c>
      <c r="U56">
        <f t="shared" si="6"/>
        <v>1995</v>
      </c>
      <c r="V56">
        <f t="shared" si="6"/>
        <v>1995</v>
      </c>
      <c r="W56">
        <f t="shared" si="6"/>
        <v>1995</v>
      </c>
    </row>
    <row r="57" spans="1:23" x14ac:dyDescent="0.25">
      <c r="A57" t="s">
        <v>51</v>
      </c>
      <c r="B57" t="s">
        <v>5</v>
      </c>
      <c r="C57" t="s">
        <v>15</v>
      </c>
      <c r="D57" t="s">
        <v>16</v>
      </c>
      <c r="E57" t="s">
        <v>52</v>
      </c>
      <c r="F57" t="s">
        <v>77</v>
      </c>
      <c r="G57" t="s">
        <v>60</v>
      </c>
      <c r="L57" t="s">
        <v>59</v>
      </c>
      <c r="M57">
        <v>2101</v>
      </c>
      <c r="N57">
        <f t="shared" si="6"/>
        <v>2101</v>
      </c>
      <c r="O57">
        <f t="shared" si="6"/>
        <v>2101</v>
      </c>
      <c r="P57">
        <f t="shared" si="6"/>
        <v>2101</v>
      </c>
      <c r="Q57">
        <f t="shared" si="6"/>
        <v>2101</v>
      </c>
      <c r="R57">
        <f t="shared" si="6"/>
        <v>2101</v>
      </c>
      <c r="S57">
        <f t="shared" si="6"/>
        <v>2101</v>
      </c>
      <c r="T57">
        <f t="shared" si="6"/>
        <v>2101</v>
      </c>
      <c r="U57">
        <f t="shared" si="6"/>
        <v>2101</v>
      </c>
      <c r="V57">
        <f t="shared" si="6"/>
        <v>2101</v>
      </c>
      <c r="W57">
        <f t="shared" si="6"/>
        <v>2101</v>
      </c>
    </row>
    <row r="58" spans="1:23" x14ac:dyDescent="0.25">
      <c r="A58" t="s">
        <v>51</v>
      </c>
      <c r="B58" t="s">
        <v>5</v>
      </c>
      <c r="C58" t="s">
        <v>15</v>
      </c>
      <c r="D58" t="s">
        <v>16</v>
      </c>
      <c r="E58" t="s">
        <v>52</v>
      </c>
      <c r="F58" t="s">
        <v>77</v>
      </c>
      <c r="G58" t="s">
        <v>61</v>
      </c>
      <c r="L58" t="s">
        <v>62</v>
      </c>
      <c r="M58">
        <v>150</v>
      </c>
      <c r="N58">
        <f t="shared" si="6"/>
        <v>150</v>
      </c>
      <c r="O58">
        <f t="shared" si="6"/>
        <v>150</v>
      </c>
      <c r="P58">
        <f t="shared" si="6"/>
        <v>150</v>
      </c>
      <c r="Q58">
        <f t="shared" si="6"/>
        <v>150</v>
      </c>
      <c r="R58">
        <f t="shared" si="6"/>
        <v>150</v>
      </c>
      <c r="S58">
        <f t="shared" si="6"/>
        <v>150</v>
      </c>
      <c r="T58">
        <f t="shared" si="6"/>
        <v>150</v>
      </c>
      <c r="U58">
        <f t="shared" si="6"/>
        <v>150</v>
      </c>
      <c r="V58">
        <f t="shared" si="6"/>
        <v>150</v>
      </c>
      <c r="W58">
        <f t="shared" si="6"/>
        <v>150</v>
      </c>
    </row>
    <row r="59" spans="1:23" x14ac:dyDescent="0.25">
      <c r="A59" t="s">
        <v>51</v>
      </c>
      <c r="B59" t="s">
        <v>5</v>
      </c>
      <c r="C59" t="s">
        <v>15</v>
      </c>
      <c r="D59" t="s">
        <v>16</v>
      </c>
      <c r="E59" t="s">
        <v>52</v>
      </c>
      <c r="F59" t="s">
        <v>77</v>
      </c>
      <c r="G59" t="s">
        <v>63</v>
      </c>
      <c r="L59" t="s">
        <v>55</v>
      </c>
      <c r="M59">
        <v>0</v>
      </c>
    </row>
    <row r="60" spans="1:23" x14ac:dyDescent="0.25">
      <c r="A60" t="s">
        <v>51</v>
      </c>
      <c r="B60" t="s">
        <v>5</v>
      </c>
      <c r="C60" t="s">
        <v>15</v>
      </c>
      <c r="D60" t="s">
        <v>16</v>
      </c>
      <c r="E60" t="s">
        <v>52</v>
      </c>
      <c r="F60" t="s">
        <v>77</v>
      </c>
      <c r="G60" t="s">
        <v>64</v>
      </c>
      <c r="L60" t="s">
        <v>21</v>
      </c>
      <c r="M60">
        <v>1125000</v>
      </c>
      <c r="N60">
        <f t="shared" ref="N60:W66" si="7">M60</f>
        <v>1125000</v>
      </c>
      <c r="O60">
        <f t="shared" si="7"/>
        <v>1125000</v>
      </c>
      <c r="P60">
        <f t="shared" si="7"/>
        <v>1125000</v>
      </c>
      <c r="Q60">
        <f t="shared" si="7"/>
        <v>1125000</v>
      </c>
      <c r="R60">
        <f t="shared" si="7"/>
        <v>1125000</v>
      </c>
      <c r="S60">
        <f t="shared" si="7"/>
        <v>1125000</v>
      </c>
      <c r="T60">
        <f t="shared" si="7"/>
        <v>1125000</v>
      </c>
      <c r="U60">
        <f t="shared" si="7"/>
        <v>1125000</v>
      </c>
      <c r="V60">
        <f t="shared" si="7"/>
        <v>1125000</v>
      </c>
      <c r="W60">
        <f t="shared" si="7"/>
        <v>1125000</v>
      </c>
    </row>
    <row r="61" spans="1:23" x14ac:dyDescent="0.25">
      <c r="A61" t="s">
        <v>51</v>
      </c>
      <c r="B61" t="s">
        <v>5</v>
      </c>
      <c r="C61" t="s">
        <v>15</v>
      </c>
      <c r="D61" t="s">
        <v>16</v>
      </c>
      <c r="E61" t="s">
        <v>52</v>
      </c>
      <c r="F61" t="s">
        <v>77</v>
      </c>
      <c r="G61" t="s">
        <v>71</v>
      </c>
      <c r="L61" t="s">
        <v>72</v>
      </c>
      <c r="M61">
        <v>7413021.34579439</v>
      </c>
      <c r="N61">
        <f t="shared" si="7"/>
        <v>7413021.34579439</v>
      </c>
      <c r="O61">
        <f t="shared" si="7"/>
        <v>7413021.34579439</v>
      </c>
      <c r="P61">
        <f t="shared" si="7"/>
        <v>7413021.34579439</v>
      </c>
      <c r="Q61">
        <f t="shared" si="7"/>
        <v>7413021.34579439</v>
      </c>
      <c r="R61">
        <f t="shared" si="7"/>
        <v>7413021.34579439</v>
      </c>
      <c r="S61">
        <f t="shared" si="7"/>
        <v>7413021.34579439</v>
      </c>
      <c r="T61">
        <f t="shared" si="7"/>
        <v>7413021.34579439</v>
      </c>
      <c r="U61">
        <f t="shared" si="7"/>
        <v>7413021.34579439</v>
      </c>
      <c r="V61">
        <f t="shared" si="7"/>
        <v>7413021.34579439</v>
      </c>
      <c r="W61">
        <f t="shared" si="7"/>
        <v>7413021.34579439</v>
      </c>
    </row>
    <row r="62" spans="1:23" x14ac:dyDescent="0.25">
      <c r="A62" t="s">
        <v>51</v>
      </c>
      <c r="B62" t="s">
        <v>5</v>
      </c>
      <c r="C62" t="s">
        <v>15</v>
      </c>
      <c r="D62" t="s">
        <v>16</v>
      </c>
      <c r="E62" t="s">
        <v>52</v>
      </c>
      <c r="F62" t="s">
        <v>77</v>
      </c>
      <c r="G62" t="s">
        <v>65</v>
      </c>
      <c r="L62" t="s">
        <v>62</v>
      </c>
      <c r="M62">
        <v>30</v>
      </c>
      <c r="N62">
        <f t="shared" si="7"/>
        <v>30</v>
      </c>
      <c r="O62">
        <f t="shared" si="7"/>
        <v>30</v>
      </c>
      <c r="P62">
        <f t="shared" si="7"/>
        <v>30</v>
      </c>
      <c r="Q62">
        <f t="shared" si="7"/>
        <v>30</v>
      </c>
      <c r="R62">
        <f t="shared" si="7"/>
        <v>30</v>
      </c>
      <c r="S62">
        <f t="shared" si="7"/>
        <v>30</v>
      </c>
      <c r="T62">
        <f t="shared" si="7"/>
        <v>30</v>
      </c>
      <c r="U62">
        <f t="shared" si="7"/>
        <v>30</v>
      </c>
      <c r="V62">
        <f t="shared" si="7"/>
        <v>30</v>
      </c>
      <c r="W62">
        <f t="shared" si="7"/>
        <v>30</v>
      </c>
    </row>
    <row r="63" spans="1:23" x14ac:dyDescent="0.25">
      <c r="A63" t="s">
        <v>51</v>
      </c>
      <c r="B63" t="s">
        <v>5</v>
      </c>
      <c r="C63" t="s">
        <v>15</v>
      </c>
      <c r="D63" t="s">
        <v>16</v>
      </c>
      <c r="E63" t="s">
        <v>52</v>
      </c>
      <c r="F63" t="s">
        <v>77</v>
      </c>
      <c r="G63" t="s">
        <v>73</v>
      </c>
      <c r="L63" t="s">
        <v>72</v>
      </c>
      <c r="M63">
        <v>608009.841121495</v>
      </c>
      <c r="N63">
        <f t="shared" si="7"/>
        <v>608009.841121495</v>
      </c>
      <c r="O63">
        <f t="shared" si="7"/>
        <v>608009.841121495</v>
      </c>
      <c r="P63">
        <f t="shared" si="7"/>
        <v>608009.841121495</v>
      </c>
      <c r="Q63">
        <f t="shared" si="7"/>
        <v>608009.841121495</v>
      </c>
      <c r="R63">
        <f t="shared" si="7"/>
        <v>608009.841121495</v>
      </c>
      <c r="S63">
        <f t="shared" si="7"/>
        <v>608009.841121495</v>
      </c>
      <c r="T63">
        <f t="shared" si="7"/>
        <v>608009.841121495</v>
      </c>
      <c r="U63">
        <f t="shared" si="7"/>
        <v>608009.841121495</v>
      </c>
      <c r="V63">
        <f t="shared" si="7"/>
        <v>608009.841121495</v>
      </c>
      <c r="W63">
        <f t="shared" si="7"/>
        <v>608009.841121495</v>
      </c>
    </row>
    <row r="64" spans="1:23" x14ac:dyDescent="0.25">
      <c r="A64" t="s">
        <v>51</v>
      </c>
      <c r="B64" t="s">
        <v>5</v>
      </c>
      <c r="C64" t="s">
        <v>15</v>
      </c>
      <c r="D64" t="s">
        <v>16</v>
      </c>
      <c r="E64" t="s">
        <v>52</v>
      </c>
      <c r="F64" t="s">
        <v>77</v>
      </c>
      <c r="G64" t="s">
        <v>17</v>
      </c>
      <c r="J64" t="s">
        <v>26</v>
      </c>
      <c r="L64" t="s">
        <v>74</v>
      </c>
      <c r="M64">
        <v>0.12773314299999999</v>
      </c>
      <c r="N64">
        <f t="shared" si="7"/>
        <v>0.12773314299999999</v>
      </c>
      <c r="O64">
        <f t="shared" si="7"/>
        <v>0.12773314299999999</v>
      </c>
      <c r="P64">
        <f t="shared" si="7"/>
        <v>0.12773314299999999</v>
      </c>
      <c r="Q64">
        <f t="shared" si="7"/>
        <v>0.12773314299999999</v>
      </c>
      <c r="R64">
        <f t="shared" si="7"/>
        <v>0.12773314299999999</v>
      </c>
      <c r="S64">
        <f t="shared" si="7"/>
        <v>0.12773314299999999</v>
      </c>
      <c r="T64">
        <f t="shared" si="7"/>
        <v>0.12773314299999999</v>
      </c>
      <c r="U64">
        <f t="shared" si="7"/>
        <v>0.12773314299999999</v>
      </c>
      <c r="V64">
        <f t="shared" si="7"/>
        <v>0.12773314299999999</v>
      </c>
      <c r="W64">
        <f t="shared" si="7"/>
        <v>0.12773314299999999</v>
      </c>
    </row>
    <row r="65" spans="1:23" x14ac:dyDescent="0.25">
      <c r="A65" t="s">
        <v>51</v>
      </c>
      <c r="B65" t="s">
        <v>5</v>
      </c>
      <c r="C65" t="s">
        <v>15</v>
      </c>
      <c r="D65" t="s">
        <v>16</v>
      </c>
      <c r="E65" t="s">
        <v>52</v>
      </c>
      <c r="F65" t="s">
        <v>77</v>
      </c>
      <c r="G65" t="s">
        <v>17</v>
      </c>
      <c r="J65" t="s">
        <v>31</v>
      </c>
      <c r="L65" t="s">
        <v>74</v>
      </c>
      <c r="M65">
        <v>-3.8319943000000002E-2</v>
      </c>
      <c r="N65">
        <f t="shared" si="7"/>
        <v>-3.8319943000000002E-2</v>
      </c>
      <c r="O65">
        <f t="shared" si="7"/>
        <v>-3.8319943000000002E-2</v>
      </c>
      <c r="P65">
        <f t="shared" si="7"/>
        <v>-3.8319943000000002E-2</v>
      </c>
      <c r="Q65">
        <f t="shared" si="7"/>
        <v>-3.8319943000000002E-2</v>
      </c>
      <c r="R65">
        <f t="shared" si="7"/>
        <v>-3.8319943000000002E-2</v>
      </c>
      <c r="S65">
        <f t="shared" si="7"/>
        <v>-3.8319943000000002E-2</v>
      </c>
      <c r="T65">
        <f t="shared" si="7"/>
        <v>-3.8319943000000002E-2</v>
      </c>
      <c r="U65">
        <f t="shared" si="7"/>
        <v>-3.8319943000000002E-2</v>
      </c>
      <c r="V65">
        <f t="shared" si="7"/>
        <v>-3.8319943000000002E-2</v>
      </c>
      <c r="W65">
        <f t="shared" si="7"/>
        <v>-3.8319943000000002E-2</v>
      </c>
    </row>
    <row r="66" spans="1:23" x14ac:dyDescent="0.25">
      <c r="A66" t="s">
        <v>51</v>
      </c>
      <c r="B66" t="s">
        <v>5</v>
      </c>
      <c r="C66" t="s">
        <v>15</v>
      </c>
      <c r="D66" t="s">
        <v>16</v>
      </c>
      <c r="E66" t="s">
        <v>52</v>
      </c>
      <c r="F66" t="s">
        <v>77</v>
      </c>
      <c r="G66" t="s">
        <v>66</v>
      </c>
      <c r="H66" t="s">
        <v>75</v>
      </c>
      <c r="I66" t="s">
        <v>68</v>
      </c>
      <c r="L66" t="s">
        <v>76</v>
      </c>
      <c r="M66">
        <v>0.05</v>
      </c>
      <c r="N66">
        <f t="shared" si="7"/>
        <v>0.05</v>
      </c>
      <c r="O66">
        <f t="shared" si="7"/>
        <v>0.05</v>
      </c>
      <c r="P66">
        <f t="shared" si="7"/>
        <v>0.05</v>
      </c>
      <c r="Q66">
        <f t="shared" si="7"/>
        <v>0.05</v>
      </c>
      <c r="R66">
        <f t="shared" si="7"/>
        <v>0.05</v>
      </c>
      <c r="S66">
        <f t="shared" si="7"/>
        <v>0.05</v>
      </c>
      <c r="T66">
        <f t="shared" si="7"/>
        <v>0.05</v>
      </c>
      <c r="U66">
        <f t="shared" si="7"/>
        <v>0.05</v>
      </c>
      <c r="V66">
        <f t="shared" si="7"/>
        <v>0.05</v>
      </c>
      <c r="W66">
        <f t="shared" si="7"/>
        <v>0.05</v>
      </c>
    </row>
    <row r="67" spans="1:23" x14ac:dyDescent="0.25">
      <c r="A67" t="s">
        <v>50</v>
      </c>
      <c r="B67" t="s">
        <v>5</v>
      </c>
      <c r="C67" t="s">
        <v>15</v>
      </c>
      <c r="D67" t="s">
        <v>16</v>
      </c>
      <c r="E67" t="s">
        <v>78</v>
      </c>
      <c r="G67" t="s">
        <v>20</v>
      </c>
      <c r="L67" t="s">
        <v>21</v>
      </c>
    </row>
    <row r="68" spans="1:23" x14ac:dyDescent="0.25">
      <c r="A68" t="s">
        <v>50</v>
      </c>
      <c r="B68" t="s">
        <v>5</v>
      </c>
      <c r="C68" t="s">
        <v>15</v>
      </c>
      <c r="D68" t="s">
        <v>16</v>
      </c>
      <c r="E68" t="s">
        <v>78</v>
      </c>
      <c r="G68" t="s">
        <v>22</v>
      </c>
      <c r="H68" t="s">
        <v>53</v>
      </c>
    </row>
    <row r="69" spans="1:23" x14ac:dyDescent="0.25">
      <c r="A69" t="s">
        <v>50</v>
      </c>
      <c r="B69" t="s">
        <v>5</v>
      </c>
      <c r="C69" t="s">
        <v>15</v>
      </c>
      <c r="D69" t="s">
        <v>16</v>
      </c>
      <c r="E69" t="s">
        <v>78</v>
      </c>
      <c r="G69" t="s">
        <v>54</v>
      </c>
      <c r="L69" t="s">
        <v>55</v>
      </c>
      <c r="M69">
        <v>0.35</v>
      </c>
      <c r="N69">
        <f t="shared" ref="N69:W70" si="8">M69</f>
        <v>0.35</v>
      </c>
      <c r="O69">
        <f t="shared" si="8"/>
        <v>0.35</v>
      </c>
      <c r="P69">
        <f t="shared" si="8"/>
        <v>0.35</v>
      </c>
      <c r="Q69">
        <f t="shared" si="8"/>
        <v>0.35</v>
      </c>
      <c r="R69">
        <f t="shared" si="8"/>
        <v>0.35</v>
      </c>
      <c r="S69">
        <f t="shared" si="8"/>
        <v>0.35</v>
      </c>
      <c r="T69">
        <f t="shared" si="8"/>
        <v>0.35</v>
      </c>
      <c r="U69">
        <f t="shared" si="8"/>
        <v>0.35</v>
      </c>
      <c r="V69">
        <f t="shared" si="8"/>
        <v>0.35</v>
      </c>
      <c r="W69">
        <f t="shared" si="8"/>
        <v>0.35</v>
      </c>
    </row>
    <row r="70" spans="1:23" x14ac:dyDescent="0.25">
      <c r="A70" t="s">
        <v>50</v>
      </c>
      <c r="B70" t="s">
        <v>5</v>
      </c>
      <c r="C70" t="s">
        <v>15</v>
      </c>
      <c r="D70" t="s">
        <v>16</v>
      </c>
      <c r="E70" t="s">
        <v>78</v>
      </c>
      <c r="G70" t="s">
        <v>56</v>
      </c>
      <c r="M70">
        <v>22</v>
      </c>
      <c r="N70">
        <f t="shared" si="8"/>
        <v>22</v>
      </c>
      <c r="O70">
        <f t="shared" si="8"/>
        <v>22</v>
      </c>
      <c r="P70">
        <f t="shared" si="8"/>
        <v>22</v>
      </c>
      <c r="Q70">
        <f t="shared" si="8"/>
        <v>22</v>
      </c>
      <c r="R70">
        <f t="shared" si="8"/>
        <v>22</v>
      </c>
      <c r="S70">
        <f t="shared" si="8"/>
        <v>22</v>
      </c>
      <c r="T70">
        <f t="shared" si="8"/>
        <v>22</v>
      </c>
      <c r="U70">
        <f t="shared" si="8"/>
        <v>22</v>
      </c>
      <c r="V70">
        <f t="shared" si="8"/>
        <v>22</v>
      </c>
      <c r="W70">
        <f t="shared" si="8"/>
        <v>22</v>
      </c>
    </row>
    <row r="71" spans="1:23" x14ac:dyDescent="0.25">
      <c r="A71" t="s">
        <v>50</v>
      </c>
      <c r="B71" t="s">
        <v>5</v>
      </c>
      <c r="C71" t="s">
        <v>15</v>
      </c>
      <c r="D71" t="s">
        <v>16</v>
      </c>
      <c r="E71" t="s">
        <v>78</v>
      </c>
      <c r="F71" t="s">
        <v>79</v>
      </c>
      <c r="G71" t="s">
        <v>6</v>
      </c>
    </row>
    <row r="72" spans="1:23" x14ac:dyDescent="0.25">
      <c r="A72" t="s">
        <v>50</v>
      </c>
      <c r="B72" t="s">
        <v>5</v>
      </c>
      <c r="C72" t="s">
        <v>15</v>
      </c>
      <c r="D72" t="s">
        <v>16</v>
      </c>
      <c r="E72" t="s">
        <v>78</v>
      </c>
      <c r="F72" t="s">
        <v>79</v>
      </c>
      <c r="G72" t="s">
        <v>58</v>
      </c>
      <c r="L72" t="s">
        <v>59</v>
      </c>
      <c r="M72">
        <v>1995</v>
      </c>
      <c r="N72">
        <f t="shared" ref="N72:W74" si="9">M72</f>
        <v>1995</v>
      </c>
      <c r="O72">
        <f t="shared" si="9"/>
        <v>1995</v>
      </c>
      <c r="P72">
        <f t="shared" si="9"/>
        <v>1995</v>
      </c>
      <c r="Q72">
        <f t="shared" si="9"/>
        <v>1995</v>
      </c>
      <c r="R72">
        <f t="shared" si="9"/>
        <v>1995</v>
      </c>
      <c r="S72">
        <f t="shared" si="9"/>
        <v>1995</v>
      </c>
      <c r="T72">
        <f t="shared" si="9"/>
        <v>1995</v>
      </c>
      <c r="U72">
        <f t="shared" si="9"/>
        <v>1995</v>
      </c>
      <c r="V72">
        <f t="shared" si="9"/>
        <v>1995</v>
      </c>
      <c r="W72">
        <f t="shared" si="9"/>
        <v>1995</v>
      </c>
    </row>
    <row r="73" spans="1:23" x14ac:dyDescent="0.25">
      <c r="A73" t="s">
        <v>50</v>
      </c>
      <c r="B73" t="s">
        <v>5</v>
      </c>
      <c r="C73" t="s">
        <v>15</v>
      </c>
      <c r="D73" t="s">
        <v>16</v>
      </c>
      <c r="E73" t="s">
        <v>78</v>
      </c>
      <c r="F73" t="s">
        <v>79</v>
      </c>
      <c r="G73" t="s">
        <v>60</v>
      </c>
      <c r="L73" t="s">
        <v>59</v>
      </c>
      <c r="M73">
        <v>2101</v>
      </c>
      <c r="N73">
        <f t="shared" si="9"/>
        <v>2101</v>
      </c>
      <c r="O73">
        <f t="shared" si="9"/>
        <v>2101</v>
      </c>
      <c r="P73">
        <f t="shared" si="9"/>
        <v>2101</v>
      </c>
      <c r="Q73">
        <f t="shared" si="9"/>
        <v>2101</v>
      </c>
      <c r="R73">
        <f t="shared" si="9"/>
        <v>2101</v>
      </c>
      <c r="S73">
        <f t="shared" si="9"/>
        <v>2101</v>
      </c>
      <c r="T73">
        <f t="shared" si="9"/>
        <v>2101</v>
      </c>
      <c r="U73">
        <f t="shared" si="9"/>
        <v>2101</v>
      </c>
      <c r="V73">
        <f t="shared" si="9"/>
        <v>2101</v>
      </c>
      <c r="W73">
        <f t="shared" si="9"/>
        <v>2101</v>
      </c>
    </row>
    <row r="74" spans="1:23" x14ac:dyDescent="0.25">
      <c r="A74" t="s">
        <v>50</v>
      </c>
      <c r="B74" t="s">
        <v>5</v>
      </c>
      <c r="C74" t="s">
        <v>15</v>
      </c>
      <c r="D74" t="s">
        <v>16</v>
      </c>
      <c r="E74" t="s">
        <v>78</v>
      </c>
      <c r="F74" t="s">
        <v>79</v>
      </c>
      <c r="G74" t="s">
        <v>61</v>
      </c>
      <c r="L74" t="s">
        <v>62</v>
      </c>
      <c r="M74">
        <v>150</v>
      </c>
      <c r="N74">
        <f t="shared" si="9"/>
        <v>150</v>
      </c>
      <c r="O74">
        <f t="shared" si="9"/>
        <v>150</v>
      </c>
      <c r="P74">
        <f t="shared" si="9"/>
        <v>150</v>
      </c>
      <c r="Q74">
        <f t="shared" si="9"/>
        <v>150</v>
      </c>
      <c r="R74">
        <f t="shared" si="9"/>
        <v>150</v>
      </c>
      <c r="S74">
        <f t="shared" si="9"/>
        <v>150</v>
      </c>
      <c r="T74">
        <f t="shared" si="9"/>
        <v>150</v>
      </c>
      <c r="U74">
        <f t="shared" si="9"/>
        <v>150</v>
      </c>
      <c r="V74">
        <f t="shared" si="9"/>
        <v>150</v>
      </c>
      <c r="W74">
        <f t="shared" si="9"/>
        <v>150</v>
      </c>
    </row>
    <row r="75" spans="1:23" x14ac:dyDescent="0.25">
      <c r="A75" t="s">
        <v>50</v>
      </c>
      <c r="B75" t="s">
        <v>5</v>
      </c>
      <c r="C75" t="s">
        <v>15</v>
      </c>
      <c r="D75" t="s">
        <v>16</v>
      </c>
      <c r="E75" t="s">
        <v>78</v>
      </c>
      <c r="F75" t="s">
        <v>79</v>
      </c>
      <c r="G75" t="s">
        <v>63</v>
      </c>
      <c r="L75" t="s">
        <v>55</v>
      </c>
      <c r="M75">
        <v>1</v>
      </c>
    </row>
    <row r="76" spans="1:23" x14ac:dyDescent="0.25">
      <c r="A76" t="s">
        <v>50</v>
      </c>
      <c r="B76" t="s">
        <v>5</v>
      </c>
      <c r="C76" t="s">
        <v>15</v>
      </c>
      <c r="D76" t="s">
        <v>16</v>
      </c>
      <c r="E76" t="s">
        <v>78</v>
      </c>
      <c r="F76" t="s">
        <v>79</v>
      </c>
      <c r="G76" t="s">
        <v>64</v>
      </c>
      <c r="L76" t="s">
        <v>21</v>
      </c>
      <c r="M76">
        <v>3500000</v>
      </c>
      <c r="N76">
        <f t="shared" ref="N76:W78" si="10">M76</f>
        <v>3500000</v>
      </c>
      <c r="O76">
        <f t="shared" si="10"/>
        <v>3500000</v>
      </c>
      <c r="P76">
        <f t="shared" si="10"/>
        <v>3500000</v>
      </c>
      <c r="Q76">
        <f t="shared" si="10"/>
        <v>3500000</v>
      </c>
      <c r="R76">
        <f t="shared" si="10"/>
        <v>3500000</v>
      </c>
      <c r="S76">
        <f t="shared" si="10"/>
        <v>3500000</v>
      </c>
      <c r="T76">
        <f t="shared" si="10"/>
        <v>3500000</v>
      </c>
      <c r="U76">
        <f t="shared" si="10"/>
        <v>3500000</v>
      </c>
      <c r="V76">
        <f t="shared" si="10"/>
        <v>3500000</v>
      </c>
      <c r="W76">
        <f t="shared" si="10"/>
        <v>3500000</v>
      </c>
    </row>
    <row r="77" spans="1:23" x14ac:dyDescent="0.25">
      <c r="A77" t="s">
        <v>50</v>
      </c>
      <c r="B77" t="s">
        <v>5</v>
      </c>
      <c r="C77" t="s">
        <v>15</v>
      </c>
      <c r="D77" t="s">
        <v>16</v>
      </c>
      <c r="E77" t="s">
        <v>78</v>
      </c>
      <c r="F77" t="s">
        <v>79</v>
      </c>
      <c r="G77" t="s">
        <v>65</v>
      </c>
      <c r="L77" t="s">
        <v>62</v>
      </c>
      <c r="M77">
        <v>30</v>
      </c>
      <c r="N77">
        <f t="shared" si="10"/>
        <v>30</v>
      </c>
      <c r="O77">
        <f t="shared" si="10"/>
        <v>30</v>
      </c>
      <c r="P77">
        <f t="shared" si="10"/>
        <v>30</v>
      </c>
      <c r="Q77">
        <f t="shared" si="10"/>
        <v>30</v>
      </c>
      <c r="R77">
        <f t="shared" si="10"/>
        <v>30</v>
      </c>
      <c r="S77">
        <f t="shared" si="10"/>
        <v>30</v>
      </c>
      <c r="T77">
        <f t="shared" si="10"/>
        <v>30</v>
      </c>
      <c r="U77">
        <f t="shared" si="10"/>
        <v>30</v>
      </c>
      <c r="V77">
        <f t="shared" si="10"/>
        <v>30</v>
      </c>
      <c r="W77">
        <f t="shared" si="10"/>
        <v>30</v>
      </c>
    </row>
    <row r="78" spans="1:23" x14ac:dyDescent="0.25">
      <c r="A78" t="s">
        <v>50</v>
      </c>
      <c r="B78" t="s">
        <v>5</v>
      </c>
      <c r="C78" t="s">
        <v>15</v>
      </c>
      <c r="D78" t="s">
        <v>16</v>
      </c>
      <c r="E78" t="s">
        <v>78</v>
      </c>
      <c r="F78" t="s">
        <v>79</v>
      </c>
      <c r="G78" t="s">
        <v>66</v>
      </c>
      <c r="H78" t="s">
        <v>67</v>
      </c>
      <c r="I78" t="s">
        <v>68</v>
      </c>
      <c r="L78" t="s">
        <v>69</v>
      </c>
      <c r="M78">
        <v>3.7999999999999999E-2</v>
      </c>
      <c r="N78">
        <f t="shared" si="10"/>
        <v>3.7999999999999999E-2</v>
      </c>
      <c r="O78">
        <f t="shared" si="10"/>
        <v>3.7999999999999999E-2</v>
      </c>
      <c r="P78">
        <f t="shared" si="10"/>
        <v>3.7999999999999999E-2</v>
      </c>
      <c r="Q78">
        <f t="shared" si="10"/>
        <v>3.7999999999999999E-2</v>
      </c>
      <c r="R78">
        <f t="shared" si="10"/>
        <v>3.7999999999999999E-2</v>
      </c>
      <c r="S78">
        <f t="shared" si="10"/>
        <v>3.7999999999999999E-2</v>
      </c>
      <c r="T78">
        <f t="shared" si="10"/>
        <v>3.7999999999999999E-2</v>
      </c>
      <c r="U78">
        <f t="shared" si="10"/>
        <v>3.7999999999999999E-2</v>
      </c>
      <c r="V78">
        <f t="shared" si="10"/>
        <v>3.7999999999999999E-2</v>
      </c>
      <c r="W78">
        <f t="shared" si="10"/>
        <v>3.7999999999999999E-2</v>
      </c>
    </row>
    <row r="79" spans="1:23" x14ac:dyDescent="0.25">
      <c r="A79" t="s">
        <v>50</v>
      </c>
      <c r="B79" t="s">
        <v>5</v>
      </c>
      <c r="C79" t="s">
        <v>15</v>
      </c>
      <c r="D79" t="s">
        <v>16</v>
      </c>
      <c r="E79" t="s">
        <v>78</v>
      </c>
      <c r="F79" t="s">
        <v>80</v>
      </c>
      <c r="G79" t="s">
        <v>6</v>
      </c>
    </row>
    <row r="80" spans="1:23" x14ac:dyDescent="0.25">
      <c r="A80" t="s">
        <v>50</v>
      </c>
      <c r="B80" t="s">
        <v>5</v>
      </c>
      <c r="C80" t="s">
        <v>15</v>
      </c>
      <c r="D80" t="s">
        <v>16</v>
      </c>
      <c r="E80" t="s">
        <v>78</v>
      </c>
      <c r="F80" t="s">
        <v>80</v>
      </c>
      <c r="G80" t="s">
        <v>58</v>
      </c>
      <c r="L80" t="s">
        <v>59</v>
      </c>
      <c r="M80">
        <v>1995</v>
      </c>
      <c r="N80">
        <f t="shared" ref="N80:W82" si="11">M80</f>
        <v>1995</v>
      </c>
      <c r="O80">
        <f t="shared" si="11"/>
        <v>1995</v>
      </c>
      <c r="P80">
        <f t="shared" si="11"/>
        <v>1995</v>
      </c>
      <c r="Q80">
        <f t="shared" si="11"/>
        <v>1995</v>
      </c>
      <c r="R80">
        <f t="shared" si="11"/>
        <v>1995</v>
      </c>
      <c r="S80">
        <f t="shared" si="11"/>
        <v>1995</v>
      </c>
      <c r="T80">
        <f t="shared" si="11"/>
        <v>1995</v>
      </c>
      <c r="U80">
        <f t="shared" si="11"/>
        <v>1995</v>
      </c>
      <c r="V80">
        <f t="shared" si="11"/>
        <v>1995</v>
      </c>
      <c r="W80">
        <f t="shared" si="11"/>
        <v>1995</v>
      </c>
    </row>
    <row r="81" spans="1:23" x14ac:dyDescent="0.25">
      <c r="A81" t="s">
        <v>50</v>
      </c>
      <c r="B81" t="s">
        <v>5</v>
      </c>
      <c r="C81" t="s">
        <v>15</v>
      </c>
      <c r="D81" t="s">
        <v>16</v>
      </c>
      <c r="E81" t="s">
        <v>78</v>
      </c>
      <c r="F81" t="s">
        <v>80</v>
      </c>
      <c r="G81" t="s">
        <v>60</v>
      </c>
      <c r="L81" t="s">
        <v>59</v>
      </c>
      <c r="M81">
        <v>2101</v>
      </c>
      <c r="N81">
        <f t="shared" si="11"/>
        <v>2101</v>
      </c>
      <c r="O81">
        <f t="shared" si="11"/>
        <v>2101</v>
      </c>
      <c r="P81">
        <f t="shared" si="11"/>
        <v>2101</v>
      </c>
      <c r="Q81">
        <f t="shared" si="11"/>
        <v>2101</v>
      </c>
      <c r="R81">
        <f t="shared" si="11"/>
        <v>2101</v>
      </c>
      <c r="S81">
        <f t="shared" si="11"/>
        <v>2101</v>
      </c>
      <c r="T81">
        <f t="shared" si="11"/>
        <v>2101</v>
      </c>
      <c r="U81">
        <f t="shared" si="11"/>
        <v>2101</v>
      </c>
      <c r="V81">
        <f t="shared" si="11"/>
        <v>2101</v>
      </c>
      <c r="W81">
        <f t="shared" si="11"/>
        <v>2101</v>
      </c>
    </row>
    <row r="82" spans="1:23" x14ac:dyDescent="0.25">
      <c r="A82" t="s">
        <v>50</v>
      </c>
      <c r="B82" t="s">
        <v>5</v>
      </c>
      <c r="C82" t="s">
        <v>15</v>
      </c>
      <c r="D82" t="s">
        <v>16</v>
      </c>
      <c r="E82" t="s">
        <v>78</v>
      </c>
      <c r="F82" t="s">
        <v>80</v>
      </c>
      <c r="G82" t="s">
        <v>61</v>
      </c>
      <c r="L82" t="s">
        <v>62</v>
      </c>
      <c r="M82">
        <v>150</v>
      </c>
      <c r="N82">
        <f t="shared" si="11"/>
        <v>150</v>
      </c>
      <c r="O82">
        <f t="shared" si="11"/>
        <v>150</v>
      </c>
      <c r="P82">
        <f t="shared" si="11"/>
        <v>150</v>
      </c>
      <c r="Q82">
        <f t="shared" si="11"/>
        <v>150</v>
      </c>
      <c r="R82">
        <f t="shared" si="11"/>
        <v>150</v>
      </c>
      <c r="S82">
        <f t="shared" si="11"/>
        <v>150</v>
      </c>
      <c r="T82">
        <f t="shared" si="11"/>
        <v>150</v>
      </c>
      <c r="U82">
        <f t="shared" si="11"/>
        <v>150</v>
      </c>
      <c r="V82">
        <f t="shared" si="11"/>
        <v>150</v>
      </c>
      <c r="W82">
        <f t="shared" si="11"/>
        <v>150</v>
      </c>
    </row>
    <row r="83" spans="1:23" x14ac:dyDescent="0.25">
      <c r="A83" t="s">
        <v>50</v>
      </c>
      <c r="B83" t="s">
        <v>5</v>
      </c>
      <c r="C83" t="s">
        <v>15</v>
      </c>
      <c r="D83" t="s">
        <v>16</v>
      </c>
      <c r="E83" t="s">
        <v>78</v>
      </c>
      <c r="F83" t="s">
        <v>80</v>
      </c>
      <c r="G83" t="s">
        <v>63</v>
      </c>
      <c r="L83" t="s">
        <v>55</v>
      </c>
      <c r="M83">
        <v>0</v>
      </c>
    </row>
    <row r="84" spans="1:23" x14ac:dyDescent="0.25">
      <c r="A84" t="s">
        <v>50</v>
      </c>
      <c r="B84" t="s">
        <v>5</v>
      </c>
      <c r="C84" t="s">
        <v>15</v>
      </c>
      <c r="D84" t="s">
        <v>16</v>
      </c>
      <c r="E84" t="s">
        <v>78</v>
      </c>
      <c r="F84" t="s">
        <v>80</v>
      </c>
      <c r="G84" t="s">
        <v>64</v>
      </c>
      <c r="L84" t="s">
        <v>21</v>
      </c>
      <c r="M84">
        <v>3500000</v>
      </c>
      <c r="N84">
        <f t="shared" ref="N84:W89" si="12">M84</f>
        <v>3500000</v>
      </c>
      <c r="O84">
        <f t="shared" si="12"/>
        <v>3500000</v>
      </c>
      <c r="P84">
        <f t="shared" si="12"/>
        <v>3500000</v>
      </c>
      <c r="Q84">
        <f t="shared" si="12"/>
        <v>3500000</v>
      </c>
      <c r="R84">
        <f t="shared" si="12"/>
        <v>3500000</v>
      </c>
      <c r="S84">
        <f t="shared" si="12"/>
        <v>3500000</v>
      </c>
      <c r="T84">
        <f t="shared" si="12"/>
        <v>3500000</v>
      </c>
      <c r="U84">
        <f t="shared" si="12"/>
        <v>3500000</v>
      </c>
      <c r="V84">
        <f t="shared" si="12"/>
        <v>3500000</v>
      </c>
      <c r="W84">
        <f t="shared" si="12"/>
        <v>3500000</v>
      </c>
    </row>
    <row r="85" spans="1:23" x14ac:dyDescent="0.25">
      <c r="A85" t="s">
        <v>50</v>
      </c>
      <c r="B85" t="s">
        <v>5</v>
      </c>
      <c r="C85" t="s">
        <v>15</v>
      </c>
      <c r="D85" t="s">
        <v>16</v>
      </c>
      <c r="E85" t="s">
        <v>78</v>
      </c>
      <c r="F85" t="s">
        <v>80</v>
      </c>
      <c r="G85" t="s">
        <v>71</v>
      </c>
      <c r="L85" t="s">
        <v>72</v>
      </c>
      <c r="M85">
        <v>4985455.6074766396</v>
      </c>
      <c r="N85">
        <f t="shared" si="12"/>
        <v>4985455.6074766396</v>
      </c>
      <c r="O85">
        <f t="shared" si="12"/>
        <v>4985455.6074766396</v>
      </c>
      <c r="P85">
        <f t="shared" si="12"/>
        <v>4985455.6074766396</v>
      </c>
      <c r="Q85">
        <f t="shared" si="12"/>
        <v>4985455.6074766396</v>
      </c>
      <c r="R85">
        <f t="shared" si="12"/>
        <v>4985455.6074766396</v>
      </c>
      <c r="S85">
        <f t="shared" si="12"/>
        <v>4985455.6074766396</v>
      </c>
      <c r="T85">
        <f t="shared" si="12"/>
        <v>4985455.6074766396</v>
      </c>
      <c r="U85">
        <f t="shared" si="12"/>
        <v>4985455.6074766396</v>
      </c>
      <c r="V85">
        <f t="shared" si="12"/>
        <v>4985455.6074766396</v>
      </c>
      <c r="W85">
        <f t="shared" si="12"/>
        <v>4985455.6074766396</v>
      </c>
    </row>
    <row r="86" spans="1:23" x14ac:dyDescent="0.25">
      <c r="A86" t="s">
        <v>50</v>
      </c>
      <c r="B86" t="s">
        <v>5</v>
      </c>
      <c r="C86" t="s">
        <v>15</v>
      </c>
      <c r="D86" t="s">
        <v>16</v>
      </c>
      <c r="E86" t="s">
        <v>78</v>
      </c>
      <c r="F86" t="s">
        <v>80</v>
      </c>
      <c r="G86" t="s">
        <v>65</v>
      </c>
      <c r="L86" t="s">
        <v>62</v>
      </c>
      <c r="M86">
        <v>30</v>
      </c>
      <c r="N86">
        <f t="shared" si="12"/>
        <v>30</v>
      </c>
      <c r="O86">
        <f t="shared" si="12"/>
        <v>30</v>
      </c>
      <c r="P86">
        <f t="shared" si="12"/>
        <v>30</v>
      </c>
      <c r="Q86">
        <f t="shared" si="12"/>
        <v>30</v>
      </c>
      <c r="R86">
        <f t="shared" si="12"/>
        <v>30</v>
      </c>
      <c r="S86">
        <f t="shared" si="12"/>
        <v>30</v>
      </c>
      <c r="T86">
        <f t="shared" si="12"/>
        <v>30</v>
      </c>
      <c r="U86">
        <f t="shared" si="12"/>
        <v>30</v>
      </c>
      <c r="V86">
        <f t="shared" si="12"/>
        <v>30</v>
      </c>
      <c r="W86">
        <f t="shared" si="12"/>
        <v>30</v>
      </c>
    </row>
    <row r="87" spans="1:23" x14ac:dyDescent="0.25">
      <c r="A87" t="s">
        <v>50</v>
      </c>
      <c r="B87" t="s">
        <v>5</v>
      </c>
      <c r="C87" t="s">
        <v>15</v>
      </c>
      <c r="D87" t="s">
        <v>16</v>
      </c>
      <c r="E87" t="s">
        <v>78</v>
      </c>
      <c r="F87" t="s">
        <v>80</v>
      </c>
      <c r="G87" t="s">
        <v>73</v>
      </c>
      <c r="L87" t="s">
        <v>72</v>
      </c>
      <c r="M87">
        <v>452564.22104299098</v>
      </c>
      <c r="N87">
        <f t="shared" si="12"/>
        <v>452564.22104299098</v>
      </c>
      <c r="O87">
        <f t="shared" si="12"/>
        <v>452564.22104299098</v>
      </c>
      <c r="P87">
        <f t="shared" si="12"/>
        <v>452564.22104299098</v>
      </c>
      <c r="Q87">
        <f t="shared" si="12"/>
        <v>452564.22104299098</v>
      </c>
      <c r="R87">
        <f t="shared" si="12"/>
        <v>452564.22104299098</v>
      </c>
      <c r="S87">
        <f t="shared" si="12"/>
        <v>452564.22104299098</v>
      </c>
      <c r="T87">
        <f t="shared" si="12"/>
        <v>452564.22104299098</v>
      </c>
      <c r="U87">
        <f t="shared" si="12"/>
        <v>452564.22104299098</v>
      </c>
      <c r="V87">
        <f t="shared" si="12"/>
        <v>452564.22104299098</v>
      </c>
      <c r="W87">
        <f t="shared" si="12"/>
        <v>452564.22104299098</v>
      </c>
    </row>
    <row r="88" spans="1:23" x14ac:dyDescent="0.25">
      <c r="A88" t="s">
        <v>50</v>
      </c>
      <c r="B88" t="s">
        <v>5</v>
      </c>
      <c r="C88" t="s">
        <v>15</v>
      </c>
      <c r="D88" t="s">
        <v>16</v>
      </c>
      <c r="E88" t="s">
        <v>78</v>
      </c>
      <c r="F88" t="s">
        <v>80</v>
      </c>
      <c r="G88" t="s">
        <v>17</v>
      </c>
      <c r="J88" t="s">
        <v>26</v>
      </c>
      <c r="L88" t="s">
        <v>74</v>
      </c>
      <c r="M88">
        <v>0.12773314299999999</v>
      </c>
      <c r="N88">
        <f t="shared" si="12"/>
        <v>0.12773314299999999</v>
      </c>
      <c r="O88">
        <f t="shared" si="12"/>
        <v>0.12773314299999999</v>
      </c>
      <c r="P88">
        <f t="shared" si="12"/>
        <v>0.12773314299999999</v>
      </c>
      <c r="Q88">
        <f t="shared" si="12"/>
        <v>0.12773314299999999</v>
      </c>
      <c r="R88">
        <f t="shared" si="12"/>
        <v>0.12773314299999999</v>
      </c>
      <c r="S88">
        <f t="shared" si="12"/>
        <v>0.12773314299999999</v>
      </c>
      <c r="T88">
        <f t="shared" si="12"/>
        <v>0.12773314299999999</v>
      </c>
      <c r="U88">
        <f t="shared" si="12"/>
        <v>0.12773314299999999</v>
      </c>
      <c r="V88">
        <f t="shared" si="12"/>
        <v>0.12773314299999999</v>
      </c>
      <c r="W88">
        <f t="shared" si="12"/>
        <v>0.12773314299999999</v>
      </c>
    </row>
    <row r="89" spans="1:23" x14ac:dyDescent="0.25">
      <c r="A89" t="s">
        <v>50</v>
      </c>
      <c r="B89" t="s">
        <v>5</v>
      </c>
      <c r="C89" t="s">
        <v>15</v>
      </c>
      <c r="D89" t="s">
        <v>16</v>
      </c>
      <c r="E89" t="s">
        <v>78</v>
      </c>
      <c r="F89" t="s">
        <v>80</v>
      </c>
      <c r="G89" t="s">
        <v>66</v>
      </c>
      <c r="H89" t="s">
        <v>75</v>
      </c>
      <c r="I89" t="s">
        <v>68</v>
      </c>
      <c r="L89" t="s">
        <v>76</v>
      </c>
      <c r="M89">
        <v>0.05</v>
      </c>
      <c r="N89">
        <f t="shared" si="12"/>
        <v>0.05</v>
      </c>
      <c r="O89">
        <f t="shared" si="12"/>
        <v>0.05</v>
      </c>
      <c r="P89">
        <f t="shared" si="12"/>
        <v>0.05</v>
      </c>
      <c r="Q89">
        <f t="shared" si="12"/>
        <v>0.05</v>
      </c>
      <c r="R89">
        <f t="shared" si="12"/>
        <v>0.05</v>
      </c>
      <c r="S89">
        <f t="shared" si="12"/>
        <v>0.05</v>
      </c>
      <c r="T89">
        <f t="shared" si="12"/>
        <v>0.05</v>
      </c>
      <c r="U89">
        <f t="shared" si="12"/>
        <v>0.05</v>
      </c>
      <c r="V89">
        <f t="shared" si="12"/>
        <v>0.05</v>
      </c>
      <c r="W89">
        <f t="shared" si="12"/>
        <v>0.05</v>
      </c>
    </row>
    <row r="90" spans="1:23" x14ac:dyDescent="0.25">
      <c r="A90" t="s">
        <v>50</v>
      </c>
      <c r="B90" t="s">
        <v>5</v>
      </c>
      <c r="C90" t="s">
        <v>15</v>
      </c>
      <c r="D90" t="s">
        <v>16</v>
      </c>
      <c r="E90" t="s">
        <v>78</v>
      </c>
      <c r="F90" t="s">
        <v>81</v>
      </c>
      <c r="G90" t="s">
        <v>6</v>
      </c>
    </row>
    <row r="91" spans="1:23" x14ac:dyDescent="0.25">
      <c r="A91" t="s">
        <v>50</v>
      </c>
      <c r="B91" t="s">
        <v>5</v>
      </c>
      <c r="C91" t="s">
        <v>15</v>
      </c>
      <c r="D91" t="s">
        <v>16</v>
      </c>
      <c r="E91" t="s">
        <v>78</v>
      </c>
      <c r="F91" t="s">
        <v>81</v>
      </c>
      <c r="G91" t="s">
        <v>58</v>
      </c>
      <c r="L91" t="s">
        <v>59</v>
      </c>
      <c r="M91">
        <v>1995</v>
      </c>
      <c r="N91">
        <f t="shared" ref="N91:W93" si="13">M91</f>
        <v>1995</v>
      </c>
      <c r="O91">
        <f t="shared" si="13"/>
        <v>1995</v>
      </c>
      <c r="P91">
        <f t="shared" si="13"/>
        <v>1995</v>
      </c>
      <c r="Q91">
        <f t="shared" si="13"/>
        <v>1995</v>
      </c>
      <c r="R91">
        <f t="shared" si="13"/>
        <v>1995</v>
      </c>
      <c r="S91">
        <f t="shared" si="13"/>
        <v>1995</v>
      </c>
      <c r="T91">
        <f t="shared" si="13"/>
        <v>1995</v>
      </c>
      <c r="U91">
        <f t="shared" si="13"/>
        <v>1995</v>
      </c>
      <c r="V91">
        <f t="shared" si="13"/>
        <v>1995</v>
      </c>
      <c r="W91">
        <f t="shared" si="13"/>
        <v>1995</v>
      </c>
    </row>
    <row r="92" spans="1:23" x14ac:dyDescent="0.25">
      <c r="A92" t="s">
        <v>50</v>
      </c>
      <c r="B92" t="s">
        <v>5</v>
      </c>
      <c r="C92" t="s">
        <v>15</v>
      </c>
      <c r="D92" t="s">
        <v>16</v>
      </c>
      <c r="E92" t="s">
        <v>78</v>
      </c>
      <c r="F92" t="s">
        <v>81</v>
      </c>
      <c r="G92" t="s">
        <v>60</v>
      </c>
      <c r="L92" t="s">
        <v>59</v>
      </c>
      <c r="M92">
        <v>2101</v>
      </c>
      <c r="N92">
        <f t="shared" si="13"/>
        <v>2101</v>
      </c>
      <c r="O92">
        <f t="shared" si="13"/>
        <v>2101</v>
      </c>
      <c r="P92">
        <f t="shared" si="13"/>
        <v>2101</v>
      </c>
      <c r="Q92">
        <f t="shared" si="13"/>
        <v>2101</v>
      </c>
      <c r="R92">
        <f t="shared" si="13"/>
        <v>2101</v>
      </c>
      <c r="S92">
        <f t="shared" si="13"/>
        <v>2101</v>
      </c>
      <c r="T92">
        <f t="shared" si="13"/>
        <v>2101</v>
      </c>
      <c r="U92">
        <f t="shared" si="13"/>
        <v>2101</v>
      </c>
      <c r="V92">
        <f t="shared" si="13"/>
        <v>2101</v>
      </c>
      <c r="W92">
        <f t="shared" si="13"/>
        <v>2101</v>
      </c>
    </row>
    <row r="93" spans="1:23" x14ac:dyDescent="0.25">
      <c r="A93" t="s">
        <v>50</v>
      </c>
      <c r="B93" t="s">
        <v>5</v>
      </c>
      <c r="C93" t="s">
        <v>15</v>
      </c>
      <c r="D93" t="s">
        <v>16</v>
      </c>
      <c r="E93" t="s">
        <v>78</v>
      </c>
      <c r="F93" t="s">
        <v>81</v>
      </c>
      <c r="G93" t="s">
        <v>61</v>
      </c>
      <c r="L93" t="s">
        <v>62</v>
      </c>
      <c r="M93">
        <v>150</v>
      </c>
      <c r="N93">
        <f t="shared" si="13"/>
        <v>150</v>
      </c>
      <c r="O93">
        <f t="shared" si="13"/>
        <v>150</v>
      </c>
      <c r="P93">
        <f t="shared" si="13"/>
        <v>150</v>
      </c>
      <c r="Q93">
        <f t="shared" si="13"/>
        <v>150</v>
      </c>
      <c r="R93">
        <f t="shared" si="13"/>
        <v>150</v>
      </c>
      <c r="S93">
        <f t="shared" si="13"/>
        <v>150</v>
      </c>
      <c r="T93">
        <f t="shared" si="13"/>
        <v>150</v>
      </c>
      <c r="U93">
        <f t="shared" si="13"/>
        <v>150</v>
      </c>
      <c r="V93">
        <f t="shared" si="13"/>
        <v>150</v>
      </c>
      <c r="W93">
        <f t="shared" si="13"/>
        <v>150</v>
      </c>
    </row>
    <row r="94" spans="1:23" x14ac:dyDescent="0.25">
      <c r="A94" t="s">
        <v>50</v>
      </c>
      <c r="B94" t="s">
        <v>5</v>
      </c>
      <c r="C94" t="s">
        <v>15</v>
      </c>
      <c r="D94" t="s">
        <v>16</v>
      </c>
      <c r="E94" t="s">
        <v>78</v>
      </c>
      <c r="F94" t="s">
        <v>81</v>
      </c>
      <c r="G94" t="s">
        <v>63</v>
      </c>
      <c r="L94" t="s">
        <v>55</v>
      </c>
      <c r="M94">
        <v>0</v>
      </c>
    </row>
    <row r="95" spans="1:23" x14ac:dyDescent="0.25">
      <c r="A95" t="s">
        <v>50</v>
      </c>
      <c r="B95" t="s">
        <v>5</v>
      </c>
      <c r="C95" t="s">
        <v>15</v>
      </c>
      <c r="D95" t="s">
        <v>16</v>
      </c>
      <c r="E95" t="s">
        <v>78</v>
      </c>
      <c r="F95" t="s">
        <v>81</v>
      </c>
      <c r="G95" t="s">
        <v>64</v>
      </c>
      <c r="L95" t="s">
        <v>21</v>
      </c>
      <c r="M95">
        <v>3500000</v>
      </c>
      <c r="N95">
        <f t="shared" ref="N95:W101" si="14">M95</f>
        <v>3500000</v>
      </c>
      <c r="O95">
        <f t="shared" si="14"/>
        <v>3500000</v>
      </c>
      <c r="P95">
        <f t="shared" si="14"/>
        <v>3500000</v>
      </c>
      <c r="Q95">
        <f t="shared" si="14"/>
        <v>3500000</v>
      </c>
      <c r="R95">
        <f t="shared" si="14"/>
        <v>3500000</v>
      </c>
      <c r="S95">
        <f t="shared" si="14"/>
        <v>3500000</v>
      </c>
      <c r="T95">
        <f t="shared" si="14"/>
        <v>3500000</v>
      </c>
      <c r="U95">
        <f t="shared" si="14"/>
        <v>3500000</v>
      </c>
      <c r="V95">
        <f t="shared" si="14"/>
        <v>3500000</v>
      </c>
      <c r="W95">
        <f t="shared" si="14"/>
        <v>3500000</v>
      </c>
    </row>
    <row r="96" spans="1:23" x14ac:dyDescent="0.25">
      <c r="A96" t="s">
        <v>50</v>
      </c>
      <c r="B96" t="s">
        <v>5</v>
      </c>
      <c r="C96" t="s">
        <v>15</v>
      </c>
      <c r="D96" t="s">
        <v>16</v>
      </c>
      <c r="E96" t="s">
        <v>78</v>
      </c>
      <c r="F96" t="s">
        <v>81</v>
      </c>
      <c r="G96" t="s">
        <v>71</v>
      </c>
      <c r="L96" t="s">
        <v>72</v>
      </c>
      <c r="M96">
        <v>15228446.261682199</v>
      </c>
      <c r="N96">
        <f t="shared" si="14"/>
        <v>15228446.261682199</v>
      </c>
      <c r="O96">
        <f t="shared" si="14"/>
        <v>15228446.261682199</v>
      </c>
      <c r="P96">
        <f t="shared" si="14"/>
        <v>15228446.261682199</v>
      </c>
      <c r="Q96">
        <f t="shared" si="14"/>
        <v>15228446.261682199</v>
      </c>
      <c r="R96">
        <f t="shared" si="14"/>
        <v>15228446.261682199</v>
      </c>
      <c r="S96">
        <f t="shared" si="14"/>
        <v>15228446.261682199</v>
      </c>
      <c r="T96">
        <f t="shared" si="14"/>
        <v>15228446.261682199</v>
      </c>
      <c r="U96">
        <f t="shared" si="14"/>
        <v>15228446.261682199</v>
      </c>
      <c r="V96">
        <f t="shared" si="14"/>
        <v>15228446.261682199</v>
      </c>
      <c r="W96">
        <f t="shared" si="14"/>
        <v>15228446.261682199</v>
      </c>
    </row>
    <row r="97" spans="1:23" x14ac:dyDescent="0.25">
      <c r="A97" t="s">
        <v>50</v>
      </c>
      <c r="B97" t="s">
        <v>5</v>
      </c>
      <c r="C97" t="s">
        <v>15</v>
      </c>
      <c r="D97" t="s">
        <v>16</v>
      </c>
      <c r="E97" t="s">
        <v>78</v>
      </c>
      <c r="F97" t="s">
        <v>81</v>
      </c>
      <c r="G97" t="s">
        <v>65</v>
      </c>
      <c r="L97" t="s">
        <v>62</v>
      </c>
      <c r="M97">
        <v>30</v>
      </c>
      <c r="N97">
        <f t="shared" si="14"/>
        <v>30</v>
      </c>
      <c r="O97">
        <f t="shared" si="14"/>
        <v>30</v>
      </c>
      <c r="P97">
        <f t="shared" si="14"/>
        <v>30</v>
      </c>
      <c r="Q97">
        <f t="shared" si="14"/>
        <v>30</v>
      </c>
      <c r="R97">
        <f t="shared" si="14"/>
        <v>30</v>
      </c>
      <c r="S97">
        <f t="shared" si="14"/>
        <v>30</v>
      </c>
      <c r="T97">
        <f t="shared" si="14"/>
        <v>30</v>
      </c>
      <c r="U97">
        <f t="shared" si="14"/>
        <v>30</v>
      </c>
      <c r="V97">
        <f t="shared" si="14"/>
        <v>30</v>
      </c>
      <c r="W97">
        <f t="shared" si="14"/>
        <v>30</v>
      </c>
    </row>
    <row r="98" spans="1:23" x14ac:dyDescent="0.25">
      <c r="A98" t="s">
        <v>50</v>
      </c>
      <c r="B98" t="s">
        <v>5</v>
      </c>
      <c r="C98" t="s">
        <v>15</v>
      </c>
      <c r="D98" t="s">
        <v>16</v>
      </c>
      <c r="E98" t="s">
        <v>78</v>
      </c>
      <c r="F98" t="s">
        <v>81</v>
      </c>
      <c r="G98" t="s">
        <v>73</v>
      </c>
      <c r="L98" t="s">
        <v>72</v>
      </c>
      <c r="M98">
        <v>1490762.2990654199</v>
      </c>
      <c r="N98">
        <f t="shared" si="14"/>
        <v>1490762.2990654199</v>
      </c>
      <c r="O98">
        <f t="shared" si="14"/>
        <v>1490762.2990654199</v>
      </c>
      <c r="P98">
        <f t="shared" si="14"/>
        <v>1490762.2990654199</v>
      </c>
      <c r="Q98">
        <f t="shared" si="14"/>
        <v>1490762.2990654199</v>
      </c>
      <c r="R98">
        <f t="shared" si="14"/>
        <v>1490762.2990654199</v>
      </c>
      <c r="S98">
        <f t="shared" si="14"/>
        <v>1490762.2990654199</v>
      </c>
      <c r="T98">
        <f t="shared" si="14"/>
        <v>1490762.2990654199</v>
      </c>
      <c r="U98">
        <f t="shared" si="14"/>
        <v>1490762.2990654199</v>
      </c>
      <c r="V98">
        <f t="shared" si="14"/>
        <v>1490762.2990654199</v>
      </c>
      <c r="W98">
        <f t="shared" si="14"/>
        <v>1490762.2990654199</v>
      </c>
    </row>
    <row r="99" spans="1:23" x14ac:dyDescent="0.25">
      <c r="A99" t="s">
        <v>50</v>
      </c>
      <c r="B99" t="s">
        <v>5</v>
      </c>
      <c r="C99" t="s">
        <v>15</v>
      </c>
      <c r="D99" t="s">
        <v>16</v>
      </c>
      <c r="E99" t="s">
        <v>78</v>
      </c>
      <c r="F99" t="s">
        <v>81</v>
      </c>
      <c r="G99" t="s">
        <v>17</v>
      </c>
      <c r="J99" t="s">
        <v>26</v>
      </c>
      <c r="L99" t="s">
        <v>74</v>
      </c>
      <c r="M99">
        <v>0.12773314299999999</v>
      </c>
      <c r="N99">
        <f t="shared" si="14"/>
        <v>0.12773314299999999</v>
      </c>
      <c r="O99">
        <f t="shared" si="14"/>
        <v>0.12773314299999999</v>
      </c>
      <c r="P99">
        <f t="shared" si="14"/>
        <v>0.12773314299999999</v>
      </c>
      <c r="Q99">
        <f t="shared" si="14"/>
        <v>0.12773314299999999</v>
      </c>
      <c r="R99">
        <f t="shared" si="14"/>
        <v>0.12773314299999999</v>
      </c>
      <c r="S99">
        <f t="shared" si="14"/>
        <v>0.12773314299999999</v>
      </c>
      <c r="T99">
        <f t="shared" si="14"/>
        <v>0.12773314299999999</v>
      </c>
      <c r="U99">
        <f t="shared" si="14"/>
        <v>0.12773314299999999</v>
      </c>
      <c r="V99">
        <f t="shared" si="14"/>
        <v>0.12773314299999999</v>
      </c>
      <c r="W99">
        <f t="shared" si="14"/>
        <v>0.12773314299999999</v>
      </c>
    </row>
    <row r="100" spans="1:23" x14ac:dyDescent="0.25">
      <c r="A100" t="s">
        <v>50</v>
      </c>
      <c r="B100" t="s">
        <v>5</v>
      </c>
      <c r="C100" t="s">
        <v>15</v>
      </c>
      <c r="D100" t="s">
        <v>16</v>
      </c>
      <c r="E100" t="s">
        <v>78</v>
      </c>
      <c r="F100" t="s">
        <v>81</v>
      </c>
      <c r="G100" t="s">
        <v>17</v>
      </c>
      <c r="J100" t="s">
        <v>31</v>
      </c>
      <c r="L100" t="s">
        <v>74</v>
      </c>
      <c r="M100">
        <v>-3.8319943000000002E-2</v>
      </c>
      <c r="N100">
        <f t="shared" si="14"/>
        <v>-3.8319943000000002E-2</v>
      </c>
      <c r="O100">
        <f t="shared" si="14"/>
        <v>-3.8319943000000002E-2</v>
      </c>
      <c r="P100">
        <f t="shared" si="14"/>
        <v>-3.8319943000000002E-2</v>
      </c>
      <c r="Q100">
        <f t="shared" si="14"/>
        <v>-3.8319943000000002E-2</v>
      </c>
      <c r="R100">
        <f t="shared" si="14"/>
        <v>-3.8319943000000002E-2</v>
      </c>
      <c r="S100">
        <f t="shared" si="14"/>
        <v>-3.8319943000000002E-2</v>
      </c>
      <c r="T100">
        <f t="shared" si="14"/>
        <v>-3.8319943000000002E-2</v>
      </c>
      <c r="U100">
        <f t="shared" si="14"/>
        <v>-3.8319943000000002E-2</v>
      </c>
      <c r="V100">
        <f t="shared" si="14"/>
        <v>-3.8319943000000002E-2</v>
      </c>
      <c r="W100">
        <f t="shared" si="14"/>
        <v>-3.8319943000000002E-2</v>
      </c>
    </row>
    <row r="101" spans="1:23" x14ac:dyDescent="0.25">
      <c r="A101" t="s">
        <v>50</v>
      </c>
      <c r="B101" t="s">
        <v>5</v>
      </c>
      <c r="C101" t="s">
        <v>15</v>
      </c>
      <c r="D101" t="s">
        <v>16</v>
      </c>
      <c r="E101" t="s">
        <v>78</v>
      </c>
      <c r="F101" t="s">
        <v>81</v>
      </c>
      <c r="G101" t="s">
        <v>66</v>
      </c>
      <c r="H101" t="s">
        <v>75</v>
      </c>
      <c r="I101" t="s">
        <v>68</v>
      </c>
      <c r="L101" t="s">
        <v>76</v>
      </c>
      <c r="M101">
        <v>0.05</v>
      </c>
      <c r="N101">
        <f t="shared" si="14"/>
        <v>0.05</v>
      </c>
      <c r="O101">
        <f t="shared" si="14"/>
        <v>0.05</v>
      </c>
      <c r="P101">
        <f t="shared" si="14"/>
        <v>0.05</v>
      </c>
      <c r="Q101">
        <f t="shared" si="14"/>
        <v>0.05</v>
      </c>
      <c r="R101">
        <f t="shared" si="14"/>
        <v>0.05</v>
      </c>
      <c r="S101">
        <f t="shared" si="14"/>
        <v>0.05</v>
      </c>
      <c r="T101">
        <f t="shared" si="14"/>
        <v>0.05</v>
      </c>
      <c r="U101">
        <f t="shared" si="14"/>
        <v>0.05</v>
      </c>
      <c r="V101">
        <f t="shared" si="14"/>
        <v>0.05</v>
      </c>
      <c r="W101">
        <f t="shared" si="14"/>
        <v>0.05</v>
      </c>
    </row>
    <row r="102" spans="1:23" x14ac:dyDescent="0.25">
      <c r="A102" t="s">
        <v>49</v>
      </c>
      <c r="B102" t="s">
        <v>5</v>
      </c>
      <c r="C102" t="s">
        <v>15</v>
      </c>
      <c r="D102" t="s">
        <v>16</v>
      </c>
      <c r="E102" t="s">
        <v>82</v>
      </c>
      <c r="G102" t="s">
        <v>20</v>
      </c>
      <c r="L102" t="s">
        <v>21</v>
      </c>
    </row>
    <row r="103" spans="1:23" x14ac:dyDescent="0.25">
      <c r="A103" t="s">
        <v>49</v>
      </c>
      <c r="B103" t="s">
        <v>5</v>
      </c>
      <c r="C103" t="s">
        <v>15</v>
      </c>
      <c r="D103" t="s">
        <v>16</v>
      </c>
      <c r="E103" t="s">
        <v>82</v>
      </c>
      <c r="G103" t="s">
        <v>22</v>
      </c>
      <c r="H103" t="s">
        <v>53</v>
      </c>
    </row>
    <row r="104" spans="1:23" x14ac:dyDescent="0.25">
      <c r="A104" t="s">
        <v>49</v>
      </c>
      <c r="B104" t="s">
        <v>5</v>
      </c>
      <c r="C104" t="s">
        <v>15</v>
      </c>
      <c r="D104" t="s">
        <v>16</v>
      </c>
      <c r="E104" t="s">
        <v>82</v>
      </c>
      <c r="G104" t="s">
        <v>54</v>
      </c>
      <c r="L104" t="s">
        <v>55</v>
      </c>
      <c r="M104">
        <v>0.2</v>
      </c>
      <c r="N104">
        <f t="shared" ref="N104:W105" si="15">M104</f>
        <v>0.2</v>
      </c>
      <c r="O104">
        <f t="shared" si="15"/>
        <v>0.2</v>
      </c>
      <c r="P104">
        <f t="shared" si="15"/>
        <v>0.2</v>
      </c>
      <c r="Q104">
        <f t="shared" si="15"/>
        <v>0.2</v>
      </c>
      <c r="R104">
        <f t="shared" si="15"/>
        <v>0.2</v>
      </c>
      <c r="S104">
        <f t="shared" si="15"/>
        <v>0.2</v>
      </c>
      <c r="T104">
        <f t="shared" si="15"/>
        <v>0.2</v>
      </c>
      <c r="U104">
        <f t="shared" si="15"/>
        <v>0.2</v>
      </c>
      <c r="V104">
        <f t="shared" si="15"/>
        <v>0.2</v>
      </c>
      <c r="W104">
        <f t="shared" si="15"/>
        <v>0.2</v>
      </c>
    </row>
    <row r="105" spans="1:23" x14ac:dyDescent="0.25">
      <c r="A105" t="s">
        <v>49</v>
      </c>
      <c r="B105" t="s">
        <v>5</v>
      </c>
      <c r="C105" t="s">
        <v>15</v>
      </c>
      <c r="D105" t="s">
        <v>16</v>
      </c>
      <c r="E105" t="s">
        <v>82</v>
      </c>
      <c r="G105" t="s">
        <v>56</v>
      </c>
      <c r="M105">
        <v>8</v>
      </c>
      <c r="N105">
        <f t="shared" si="15"/>
        <v>8</v>
      </c>
      <c r="O105">
        <f t="shared" si="15"/>
        <v>8</v>
      </c>
      <c r="P105">
        <f t="shared" si="15"/>
        <v>8</v>
      </c>
      <c r="Q105">
        <f t="shared" si="15"/>
        <v>8</v>
      </c>
      <c r="R105">
        <f t="shared" si="15"/>
        <v>8</v>
      </c>
      <c r="S105">
        <f t="shared" si="15"/>
        <v>8</v>
      </c>
      <c r="T105">
        <f t="shared" si="15"/>
        <v>8</v>
      </c>
      <c r="U105">
        <f t="shared" si="15"/>
        <v>8</v>
      </c>
      <c r="V105">
        <f t="shared" si="15"/>
        <v>8</v>
      </c>
      <c r="W105">
        <f t="shared" si="15"/>
        <v>8</v>
      </c>
    </row>
    <row r="106" spans="1:23" x14ac:dyDescent="0.25">
      <c r="A106" t="s">
        <v>49</v>
      </c>
      <c r="B106" t="s">
        <v>5</v>
      </c>
      <c r="C106" t="s">
        <v>15</v>
      </c>
      <c r="D106" t="s">
        <v>16</v>
      </c>
      <c r="E106" t="s">
        <v>82</v>
      </c>
      <c r="F106" t="s">
        <v>83</v>
      </c>
      <c r="G106" t="s">
        <v>6</v>
      </c>
    </row>
    <row r="107" spans="1:23" x14ac:dyDescent="0.25">
      <c r="A107" t="s">
        <v>49</v>
      </c>
      <c r="B107" t="s">
        <v>5</v>
      </c>
      <c r="C107" t="s">
        <v>15</v>
      </c>
      <c r="D107" t="s">
        <v>16</v>
      </c>
      <c r="E107" t="s">
        <v>82</v>
      </c>
      <c r="F107" t="s">
        <v>83</v>
      </c>
      <c r="G107" t="s">
        <v>58</v>
      </c>
      <c r="L107" t="s">
        <v>59</v>
      </c>
      <c r="M107">
        <v>1995</v>
      </c>
      <c r="N107">
        <f t="shared" ref="N107:W109" si="16">M107</f>
        <v>1995</v>
      </c>
      <c r="O107">
        <f t="shared" si="16"/>
        <v>1995</v>
      </c>
      <c r="P107">
        <f t="shared" si="16"/>
        <v>1995</v>
      </c>
      <c r="Q107">
        <f t="shared" si="16"/>
        <v>1995</v>
      </c>
      <c r="R107">
        <f t="shared" si="16"/>
        <v>1995</v>
      </c>
      <c r="S107">
        <f t="shared" si="16"/>
        <v>1995</v>
      </c>
      <c r="T107">
        <f t="shared" si="16"/>
        <v>1995</v>
      </c>
      <c r="U107">
        <f t="shared" si="16"/>
        <v>1995</v>
      </c>
      <c r="V107">
        <f t="shared" si="16"/>
        <v>1995</v>
      </c>
      <c r="W107">
        <f t="shared" si="16"/>
        <v>1995</v>
      </c>
    </row>
    <row r="108" spans="1:23" x14ac:dyDescent="0.25">
      <c r="A108" t="s">
        <v>49</v>
      </c>
      <c r="B108" t="s">
        <v>5</v>
      </c>
      <c r="C108" t="s">
        <v>15</v>
      </c>
      <c r="D108" t="s">
        <v>16</v>
      </c>
      <c r="E108" t="s">
        <v>82</v>
      </c>
      <c r="F108" t="s">
        <v>83</v>
      </c>
      <c r="G108" t="s">
        <v>60</v>
      </c>
      <c r="L108" t="s">
        <v>59</v>
      </c>
      <c r="M108">
        <v>2101</v>
      </c>
      <c r="N108">
        <f t="shared" si="16"/>
        <v>2101</v>
      </c>
      <c r="O108">
        <f t="shared" si="16"/>
        <v>2101</v>
      </c>
      <c r="P108">
        <f t="shared" si="16"/>
        <v>2101</v>
      </c>
      <c r="Q108">
        <f t="shared" si="16"/>
        <v>2101</v>
      </c>
      <c r="R108">
        <f t="shared" si="16"/>
        <v>2101</v>
      </c>
      <c r="S108">
        <f t="shared" si="16"/>
        <v>2101</v>
      </c>
      <c r="T108">
        <f t="shared" si="16"/>
        <v>2101</v>
      </c>
      <c r="U108">
        <f t="shared" si="16"/>
        <v>2101</v>
      </c>
      <c r="V108">
        <f t="shared" si="16"/>
        <v>2101</v>
      </c>
      <c r="W108">
        <f t="shared" si="16"/>
        <v>2101</v>
      </c>
    </row>
    <row r="109" spans="1:23" x14ac:dyDescent="0.25">
      <c r="A109" t="s">
        <v>49</v>
      </c>
      <c r="B109" t="s">
        <v>5</v>
      </c>
      <c r="C109" t="s">
        <v>15</v>
      </c>
      <c r="D109" t="s">
        <v>16</v>
      </c>
      <c r="E109" t="s">
        <v>82</v>
      </c>
      <c r="F109" t="s">
        <v>83</v>
      </c>
      <c r="G109" t="s">
        <v>61</v>
      </c>
      <c r="L109" t="s">
        <v>62</v>
      </c>
      <c r="M109">
        <v>150</v>
      </c>
      <c r="N109">
        <f t="shared" si="16"/>
        <v>150</v>
      </c>
      <c r="O109">
        <f t="shared" si="16"/>
        <v>150</v>
      </c>
      <c r="P109">
        <f t="shared" si="16"/>
        <v>150</v>
      </c>
      <c r="Q109">
        <f t="shared" si="16"/>
        <v>150</v>
      </c>
      <c r="R109">
        <f t="shared" si="16"/>
        <v>150</v>
      </c>
      <c r="S109">
        <f t="shared" si="16"/>
        <v>150</v>
      </c>
      <c r="T109">
        <f t="shared" si="16"/>
        <v>150</v>
      </c>
      <c r="U109">
        <f t="shared" si="16"/>
        <v>150</v>
      </c>
      <c r="V109">
        <f t="shared" si="16"/>
        <v>150</v>
      </c>
      <c r="W109">
        <f t="shared" si="16"/>
        <v>150</v>
      </c>
    </row>
    <row r="110" spans="1:23" x14ac:dyDescent="0.25">
      <c r="A110" t="s">
        <v>49</v>
      </c>
      <c r="B110" t="s">
        <v>5</v>
      </c>
      <c r="C110" t="s">
        <v>15</v>
      </c>
      <c r="D110" t="s">
        <v>16</v>
      </c>
      <c r="E110" t="s">
        <v>82</v>
      </c>
      <c r="F110" t="s">
        <v>83</v>
      </c>
      <c r="G110" t="s">
        <v>63</v>
      </c>
      <c r="L110" t="s">
        <v>55</v>
      </c>
      <c r="M110">
        <v>0.47099999999999997</v>
      </c>
    </row>
    <row r="111" spans="1:23" x14ac:dyDescent="0.25">
      <c r="A111" t="s">
        <v>49</v>
      </c>
      <c r="B111" t="s">
        <v>5</v>
      </c>
      <c r="C111" t="s">
        <v>15</v>
      </c>
      <c r="D111" t="s">
        <v>16</v>
      </c>
      <c r="E111" t="s">
        <v>82</v>
      </c>
      <c r="F111" t="s">
        <v>83</v>
      </c>
      <c r="G111" t="s">
        <v>64</v>
      </c>
      <c r="L111" t="s">
        <v>21</v>
      </c>
      <c r="M111">
        <v>7500000</v>
      </c>
      <c r="N111">
        <f t="shared" ref="N111:W113" si="17">M111</f>
        <v>7500000</v>
      </c>
      <c r="O111">
        <f t="shared" si="17"/>
        <v>7500000</v>
      </c>
      <c r="P111">
        <f t="shared" si="17"/>
        <v>7500000</v>
      </c>
      <c r="Q111">
        <f t="shared" si="17"/>
        <v>7500000</v>
      </c>
      <c r="R111">
        <f t="shared" si="17"/>
        <v>7500000</v>
      </c>
      <c r="S111">
        <f t="shared" si="17"/>
        <v>7500000</v>
      </c>
      <c r="T111">
        <f t="shared" si="17"/>
        <v>7500000</v>
      </c>
      <c r="U111">
        <f t="shared" si="17"/>
        <v>7500000</v>
      </c>
      <c r="V111">
        <f t="shared" si="17"/>
        <v>7500000</v>
      </c>
      <c r="W111">
        <f t="shared" si="17"/>
        <v>7500000</v>
      </c>
    </row>
    <row r="112" spans="1:23" x14ac:dyDescent="0.25">
      <c r="A112" t="s">
        <v>49</v>
      </c>
      <c r="B112" t="s">
        <v>5</v>
      </c>
      <c r="C112" t="s">
        <v>15</v>
      </c>
      <c r="D112" t="s">
        <v>16</v>
      </c>
      <c r="E112" t="s">
        <v>82</v>
      </c>
      <c r="F112" t="s">
        <v>83</v>
      </c>
      <c r="G112" t="s">
        <v>65</v>
      </c>
      <c r="L112" t="s">
        <v>62</v>
      </c>
      <c r="M112">
        <v>30</v>
      </c>
      <c r="N112">
        <f t="shared" si="17"/>
        <v>30</v>
      </c>
      <c r="O112">
        <f t="shared" si="17"/>
        <v>30</v>
      </c>
      <c r="P112">
        <f t="shared" si="17"/>
        <v>30</v>
      </c>
      <c r="Q112">
        <f t="shared" si="17"/>
        <v>30</v>
      </c>
      <c r="R112">
        <f t="shared" si="17"/>
        <v>30</v>
      </c>
      <c r="S112">
        <f t="shared" si="17"/>
        <v>30</v>
      </c>
      <c r="T112">
        <f t="shared" si="17"/>
        <v>30</v>
      </c>
      <c r="U112">
        <f t="shared" si="17"/>
        <v>30</v>
      </c>
      <c r="V112">
        <f t="shared" si="17"/>
        <v>30</v>
      </c>
      <c r="W112">
        <f t="shared" si="17"/>
        <v>30</v>
      </c>
    </row>
    <row r="113" spans="1:23" x14ac:dyDescent="0.25">
      <c r="A113" t="s">
        <v>49</v>
      </c>
      <c r="B113" t="s">
        <v>5</v>
      </c>
      <c r="C113" t="s">
        <v>15</v>
      </c>
      <c r="D113" t="s">
        <v>16</v>
      </c>
      <c r="E113" t="s">
        <v>82</v>
      </c>
      <c r="F113" t="s">
        <v>83</v>
      </c>
      <c r="G113" t="s">
        <v>66</v>
      </c>
      <c r="H113" t="s">
        <v>67</v>
      </c>
      <c r="I113" t="s">
        <v>68</v>
      </c>
      <c r="L113" t="s">
        <v>69</v>
      </c>
      <c r="M113">
        <v>3.7999999999999999E-2</v>
      </c>
      <c r="N113">
        <f t="shared" si="17"/>
        <v>3.7999999999999999E-2</v>
      </c>
      <c r="O113">
        <f t="shared" si="17"/>
        <v>3.7999999999999999E-2</v>
      </c>
      <c r="P113">
        <f t="shared" si="17"/>
        <v>3.7999999999999999E-2</v>
      </c>
      <c r="Q113">
        <f t="shared" si="17"/>
        <v>3.7999999999999999E-2</v>
      </c>
      <c r="R113">
        <f t="shared" si="17"/>
        <v>3.7999999999999999E-2</v>
      </c>
      <c r="S113">
        <f t="shared" si="17"/>
        <v>3.7999999999999999E-2</v>
      </c>
      <c r="T113">
        <f t="shared" si="17"/>
        <v>3.7999999999999999E-2</v>
      </c>
      <c r="U113">
        <f t="shared" si="17"/>
        <v>3.7999999999999999E-2</v>
      </c>
      <c r="V113">
        <f t="shared" si="17"/>
        <v>3.7999999999999999E-2</v>
      </c>
      <c r="W113">
        <f t="shared" si="17"/>
        <v>3.7999999999999999E-2</v>
      </c>
    </row>
    <row r="114" spans="1:23" x14ac:dyDescent="0.25">
      <c r="A114" t="s">
        <v>49</v>
      </c>
      <c r="B114" t="s">
        <v>5</v>
      </c>
      <c r="C114" t="s">
        <v>15</v>
      </c>
      <c r="D114" t="s">
        <v>16</v>
      </c>
      <c r="E114" t="s">
        <v>82</v>
      </c>
      <c r="F114" t="s">
        <v>84</v>
      </c>
      <c r="G114" t="s">
        <v>6</v>
      </c>
    </row>
    <row r="115" spans="1:23" x14ac:dyDescent="0.25">
      <c r="A115" t="s">
        <v>49</v>
      </c>
      <c r="B115" t="s">
        <v>5</v>
      </c>
      <c r="C115" t="s">
        <v>15</v>
      </c>
      <c r="D115" t="s">
        <v>16</v>
      </c>
      <c r="E115" t="s">
        <v>82</v>
      </c>
      <c r="F115" t="s">
        <v>84</v>
      </c>
      <c r="G115" t="s">
        <v>58</v>
      </c>
      <c r="L115" t="s">
        <v>59</v>
      </c>
      <c r="M115">
        <v>1995</v>
      </c>
      <c r="N115">
        <f t="shared" ref="N115:W117" si="18">M115</f>
        <v>1995</v>
      </c>
      <c r="O115">
        <f t="shared" si="18"/>
        <v>1995</v>
      </c>
      <c r="P115">
        <f t="shared" si="18"/>
        <v>1995</v>
      </c>
      <c r="Q115">
        <f t="shared" si="18"/>
        <v>1995</v>
      </c>
      <c r="R115">
        <f t="shared" si="18"/>
        <v>1995</v>
      </c>
      <c r="S115">
        <f t="shared" si="18"/>
        <v>1995</v>
      </c>
      <c r="T115">
        <f t="shared" si="18"/>
        <v>1995</v>
      </c>
      <c r="U115">
        <f t="shared" si="18"/>
        <v>1995</v>
      </c>
      <c r="V115">
        <f t="shared" si="18"/>
        <v>1995</v>
      </c>
      <c r="W115">
        <f t="shared" si="18"/>
        <v>1995</v>
      </c>
    </row>
    <row r="116" spans="1:23" x14ac:dyDescent="0.25">
      <c r="A116" t="s">
        <v>49</v>
      </c>
      <c r="B116" t="s">
        <v>5</v>
      </c>
      <c r="C116" t="s">
        <v>15</v>
      </c>
      <c r="D116" t="s">
        <v>16</v>
      </c>
      <c r="E116" t="s">
        <v>82</v>
      </c>
      <c r="F116" t="s">
        <v>84</v>
      </c>
      <c r="G116" t="s">
        <v>60</v>
      </c>
      <c r="L116" t="s">
        <v>59</v>
      </c>
      <c r="M116">
        <v>2101</v>
      </c>
      <c r="N116">
        <f t="shared" si="18"/>
        <v>2101</v>
      </c>
      <c r="O116">
        <f t="shared" si="18"/>
        <v>2101</v>
      </c>
      <c r="P116">
        <f t="shared" si="18"/>
        <v>2101</v>
      </c>
      <c r="Q116">
        <f t="shared" si="18"/>
        <v>2101</v>
      </c>
      <c r="R116">
        <f t="shared" si="18"/>
        <v>2101</v>
      </c>
      <c r="S116">
        <f t="shared" si="18"/>
        <v>2101</v>
      </c>
      <c r="T116">
        <f t="shared" si="18"/>
        <v>2101</v>
      </c>
      <c r="U116">
        <f t="shared" si="18"/>
        <v>2101</v>
      </c>
      <c r="V116">
        <f t="shared" si="18"/>
        <v>2101</v>
      </c>
      <c r="W116">
        <f t="shared" si="18"/>
        <v>2101</v>
      </c>
    </row>
    <row r="117" spans="1:23" x14ac:dyDescent="0.25">
      <c r="A117" t="s">
        <v>49</v>
      </c>
      <c r="B117" t="s">
        <v>5</v>
      </c>
      <c r="C117" t="s">
        <v>15</v>
      </c>
      <c r="D117" t="s">
        <v>16</v>
      </c>
      <c r="E117" t="s">
        <v>82</v>
      </c>
      <c r="F117" t="s">
        <v>84</v>
      </c>
      <c r="G117" t="s">
        <v>61</v>
      </c>
      <c r="L117" t="s">
        <v>62</v>
      </c>
      <c r="M117">
        <v>150</v>
      </c>
      <c r="N117">
        <f t="shared" si="18"/>
        <v>150</v>
      </c>
      <c r="O117">
        <f t="shared" si="18"/>
        <v>150</v>
      </c>
      <c r="P117">
        <f t="shared" si="18"/>
        <v>150</v>
      </c>
      <c r="Q117">
        <f t="shared" si="18"/>
        <v>150</v>
      </c>
      <c r="R117">
        <f t="shared" si="18"/>
        <v>150</v>
      </c>
      <c r="S117">
        <f t="shared" si="18"/>
        <v>150</v>
      </c>
      <c r="T117">
        <f t="shared" si="18"/>
        <v>150</v>
      </c>
      <c r="U117">
        <f t="shared" si="18"/>
        <v>150</v>
      </c>
      <c r="V117">
        <f t="shared" si="18"/>
        <v>150</v>
      </c>
      <c r="W117">
        <f t="shared" si="18"/>
        <v>150</v>
      </c>
    </row>
    <row r="118" spans="1:23" x14ac:dyDescent="0.25">
      <c r="A118" t="s">
        <v>49</v>
      </c>
      <c r="B118" t="s">
        <v>5</v>
      </c>
      <c r="C118" t="s">
        <v>15</v>
      </c>
      <c r="D118" t="s">
        <v>16</v>
      </c>
      <c r="E118" t="s">
        <v>82</v>
      </c>
      <c r="F118" t="s">
        <v>84</v>
      </c>
      <c r="G118" t="s">
        <v>63</v>
      </c>
      <c r="L118" t="s">
        <v>55</v>
      </c>
      <c r="M118">
        <v>0.52900000000000003</v>
      </c>
    </row>
    <row r="119" spans="1:23" x14ac:dyDescent="0.25">
      <c r="A119" t="s">
        <v>49</v>
      </c>
      <c r="B119" t="s">
        <v>5</v>
      </c>
      <c r="C119" t="s">
        <v>15</v>
      </c>
      <c r="D119" t="s">
        <v>16</v>
      </c>
      <c r="E119" t="s">
        <v>82</v>
      </c>
      <c r="F119" t="s">
        <v>84</v>
      </c>
      <c r="G119" t="s">
        <v>64</v>
      </c>
      <c r="L119" t="s">
        <v>21</v>
      </c>
      <c r="M119">
        <v>7500000</v>
      </c>
      <c r="N119">
        <f t="shared" ref="N119:W124" si="19">M119</f>
        <v>7500000</v>
      </c>
      <c r="O119">
        <f t="shared" si="19"/>
        <v>7500000</v>
      </c>
      <c r="P119">
        <f t="shared" si="19"/>
        <v>7500000</v>
      </c>
      <c r="Q119">
        <f t="shared" si="19"/>
        <v>7500000</v>
      </c>
      <c r="R119">
        <f t="shared" si="19"/>
        <v>7500000</v>
      </c>
      <c r="S119">
        <f t="shared" si="19"/>
        <v>7500000</v>
      </c>
      <c r="T119">
        <f t="shared" si="19"/>
        <v>7500000</v>
      </c>
      <c r="U119">
        <f t="shared" si="19"/>
        <v>7500000</v>
      </c>
      <c r="V119">
        <f t="shared" si="19"/>
        <v>7500000</v>
      </c>
      <c r="W119">
        <f t="shared" si="19"/>
        <v>7500000</v>
      </c>
    </row>
    <row r="120" spans="1:23" x14ac:dyDescent="0.25">
      <c r="A120" t="s">
        <v>49</v>
      </c>
      <c r="B120" t="s">
        <v>5</v>
      </c>
      <c r="C120" t="s">
        <v>15</v>
      </c>
      <c r="D120" t="s">
        <v>16</v>
      </c>
      <c r="E120" t="s">
        <v>82</v>
      </c>
      <c r="F120" t="s">
        <v>84</v>
      </c>
      <c r="G120" t="s">
        <v>71</v>
      </c>
      <c r="L120" t="s">
        <v>72</v>
      </c>
      <c r="M120">
        <v>7682242.9906542096</v>
      </c>
      <c r="N120">
        <f t="shared" si="19"/>
        <v>7682242.9906542096</v>
      </c>
      <c r="O120">
        <f t="shared" si="19"/>
        <v>7682242.9906542096</v>
      </c>
      <c r="P120">
        <f t="shared" si="19"/>
        <v>7682242.9906542096</v>
      </c>
      <c r="Q120">
        <f t="shared" si="19"/>
        <v>7682242.9906542096</v>
      </c>
      <c r="R120">
        <f t="shared" si="19"/>
        <v>7682242.9906542096</v>
      </c>
      <c r="S120">
        <f t="shared" si="19"/>
        <v>7682242.9906542096</v>
      </c>
      <c r="T120">
        <f t="shared" si="19"/>
        <v>7682242.9906542096</v>
      </c>
      <c r="U120">
        <f t="shared" si="19"/>
        <v>7682242.9906542096</v>
      </c>
      <c r="V120">
        <f t="shared" si="19"/>
        <v>7682242.9906542096</v>
      </c>
      <c r="W120">
        <f t="shared" si="19"/>
        <v>7682242.9906542096</v>
      </c>
    </row>
    <row r="121" spans="1:23" x14ac:dyDescent="0.25">
      <c r="A121" t="s">
        <v>49</v>
      </c>
      <c r="B121" t="s">
        <v>5</v>
      </c>
      <c r="C121" t="s">
        <v>15</v>
      </c>
      <c r="D121" t="s">
        <v>16</v>
      </c>
      <c r="E121" t="s">
        <v>82</v>
      </c>
      <c r="F121" t="s">
        <v>84</v>
      </c>
      <c r="G121" t="s">
        <v>65</v>
      </c>
      <c r="L121" t="s">
        <v>62</v>
      </c>
      <c r="M121">
        <v>30</v>
      </c>
      <c r="N121">
        <f t="shared" si="19"/>
        <v>30</v>
      </c>
      <c r="O121">
        <f t="shared" si="19"/>
        <v>30</v>
      </c>
      <c r="P121">
        <f t="shared" si="19"/>
        <v>30</v>
      </c>
      <c r="Q121">
        <f t="shared" si="19"/>
        <v>30</v>
      </c>
      <c r="R121">
        <f t="shared" si="19"/>
        <v>30</v>
      </c>
      <c r="S121">
        <f t="shared" si="19"/>
        <v>30</v>
      </c>
      <c r="T121">
        <f t="shared" si="19"/>
        <v>30</v>
      </c>
      <c r="U121">
        <f t="shared" si="19"/>
        <v>30</v>
      </c>
      <c r="V121">
        <f t="shared" si="19"/>
        <v>30</v>
      </c>
      <c r="W121">
        <f t="shared" si="19"/>
        <v>30</v>
      </c>
    </row>
    <row r="122" spans="1:23" x14ac:dyDescent="0.25">
      <c r="A122" t="s">
        <v>49</v>
      </c>
      <c r="B122" t="s">
        <v>5</v>
      </c>
      <c r="C122" t="s">
        <v>15</v>
      </c>
      <c r="D122" t="s">
        <v>16</v>
      </c>
      <c r="E122" t="s">
        <v>82</v>
      </c>
      <c r="F122" t="s">
        <v>84</v>
      </c>
      <c r="G122" t="s">
        <v>73</v>
      </c>
      <c r="L122" t="s">
        <v>72</v>
      </c>
      <c r="M122">
        <v>611378.50467289705</v>
      </c>
      <c r="N122">
        <f t="shared" si="19"/>
        <v>611378.50467289705</v>
      </c>
      <c r="O122">
        <f t="shared" si="19"/>
        <v>611378.50467289705</v>
      </c>
      <c r="P122">
        <f t="shared" si="19"/>
        <v>611378.50467289705</v>
      </c>
      <c r="Q122">
        <f t="shared" si="19"/>
        <v>611378.50467289705</v>
      </c>
      <c r="R122">
        <f t="shared" si="19"/>
        <v>611378.50467289705</v>
      </c>
      <c r="S122">
        <f t="shared" si="19"/>
        <v>611378.50467289705</v>
      </c>
      <c r="T122">
        <f t="shared" si="19"/>
        <v>611378.50467289705</v>
      </c>
      <c r="U122">
        <f t="shared" si="19"/>
        <v>611378.50467289705</v>
      </c>
      <c r="V122">
        <f t="shared" si="19"/>
        <v>611378.50467289705</v>
      </c>
      <c r="W122">
        <f t="shared" si="19"/>
        <v>611378.50467289705</v>
      </c>
    </row>
    <row r="123" spans="1:23" x14ac:dyDescent="0.25">
      <c r="A123" t="s">
        <v>49</v>
      </c>
      <c r="B123" t="s">
        <v>5</v>
      </c>
      <c r="C123" t="s">
        <v>15</v>
      </c>
      <c r="D123" t="s">
        <v>16</v>
      </c>
      <c r="E123" t="s">
        <v>82</v>
      </c>
      <c r="F123" t="s">
        <v>84</v>
      </c>
      <c r="G123" t="s">
        <v>17</v>
      </c>
      <c r="J123" t="s">
        <v>26</v>
      </c>
      <c r="L123" t="s">
        <v>74</v>
      </c>
      <c r="M123">
        <v>0.12773314299999999</v>
      </c>
      <c r="N123">
        <f t="shared" si="19"/>
        <v>0.12773314299999999</v>
      </c>
      <c r="O123">
        <f t="shared" si="19"/>
        <v>0.12773314299999999</v>
      </c>
      <c r="P123">
        <f t="shared" si="19"/>
        <v>0.12773314299999999</v>
      </c>
      <c r="Q123">
        <f t="shared" si="19"/>
        <v>0.12773314299999999</v>
      </c>
      <c r="R123">
        <f t="shared" si="19"/>
        <v>0.12773314299999999</v>
      </c>
      <c r="S123">
        <f t="shared" si="19"/>
        <v>0.12773314299999999</v>
      </c>
      <c r="T123">
        <f t="shared" si="19"/>
        <v>0.12773314299999999</v>
      </c>
      <c r="U123">
        <f t="shared" si="19"/>
        <v>0.12773314299999999</v>
      </c>
      <c r="V123">
        <f t="shared" si="19"/>
        <v>0.12773314299999999</v>
      </c>
      <c r="W123">
        <f t="shared" si="19"/>
        <v>0.12773314299999999</v>
      </c>
    </row>
    <row r="124" spans="1:23" x14ac:dyDescent="0.25">
      <c r="A124" t="s">
        <v>49</v>
      </c>
      <c r="B124" t="s">
        <v>5</v>
      </c>
      <c r="C124" t="s">
        <v>15</v>
      </c>
      <c r="D124" t="s">
        <v>16</v>
      </c>
      <c r="E124" t="s">
        <v>82</v>
      </c>
      <c r="F124" t="s">
        <v>84</v>
      </c>
      <c r="G124" t="s">
        <v>66</v>
      </c>
      <c r="H124" t="s">
        <v>75</v>
      </c>
      <c r="I124" t="s">
        <v>68</v>
      </c>
      <c r="L124" t="s">
        <v>76</v>
      </c>
      <c r="M124">
        <v>0.05</v>
      </c>
      <c r="N124">
        <f t="shared" si="19"/>
        <v>0.05</v>
      </c>
      <c r="O124">
        <f t="shared" si="19"/>
        <v>0.05</v>
      </c>
      <c r="P124">
        <f t="shared" si="19"/>
        <v>0.05</v>
      </c>
      <c r="Q124">
        <f t="shared" si="19"/>
        <v>0.05</v>
      </c>
      <c r="R124">
        <f t="shared" si="19"/>
        <v>0.05</v>
      </c>
      <c r="S124">
        <f t="shared" si="19"/>
        <v>0.05</v>
      </c>
      <c r="T124">
        <f t="shared" si="19"/>
        <v>0.05</v>
      </c>
      <c r="U124">
        <f t="shared" si="19"/>
        <v>0.05</v>
      </c>
      <c r="V124">
        <f t="shared" si="19"/>
        <v>0.05</v>
      </c>
      <c r="W124">
        <f t="shared" si="19"/>
        <v>0.05</v>
      </c>
    </row>
    <row r="125" spans="1:23" x14ac:dyDescent="0.25">
      <c r="A125" t="s">
        <v>49</v>
      </c>
      <c r="B125" t="s">
        <v>5</v>
      </c>
      <c r="C125" t="s">
        <v>15</v>
      </c>
      <c r="D125" t="s">
        <v>16</v>
      </c>
      <c r="E125" t="s">
        <v>82</v>
      </c>
      <c r="F125" t="s">
        <v>85</v>
      </c>
      <c r="G125" t="s">
        <v>6</v>
      </c>
    </row>
    <row r="126" spans="1:23" x14ac:dyDescent="0.25">
      <c r="A126" t="s">
        <v>49</v>
      </c>
      <c r="B126" t="s">
        <v>5</v>
      </c>
      <c r="C126" t="s">
        <v>15</v>
      </c>
      <c r="D126" t="s">
        <v>16</v>
      </c>
      <c r="E126" t="s">
        <v>82</v>
      </c>
      <c r="F126" t="s">
        <v>85</v>
      </c>
      <c r="G126" t="s">
        <v>58</v>
      </c>
      <c r="L126" t="s">
        <v>59</v>
      </c>
      <c r="M126">
        <v>1995</v>
      </c>
      <c r="N126">
        <f t="shared" ref="N126:W128" si="20">M126</f>
        <v>1995</v>
      </c>
      <c r="O126">
        <f t="shared" si="20"/>
        <v>1995</v>
      </c>
      <c r="P126">
        <f t="shared" si="20"/>
        <v>1995</v>
      </c>
      <c r="Q126">
        <f t="shared" si="20"/>
        <v>1995</v>
      </c>
      <c r="R126">
        <f t="shared" si="20"/>
        <v>1995</v>
      </c>
      <c r="S126">
        <f t="shared" si="20"/>
        <v>1995</v>
      </c>
      <c r="T126">
        <f t="shared" si="20"/>
        <v>1995</v>
      </c>
      <c r="U126">
        <f t="shared" si="20"/>
        <v>1995</v>
      </c>
      <c r="V126">
        <f t="shared" si="20"/>
        <v>1995</v>
      </c>
      <c r="W126">
        <f t="shared" si="20"/>
        <v>1995</v>
      </c>
    </row>
    <row r="127" spans="1:23" x14ac:dyDescent="0.25">
      <c r="A127" t="s">
        <v>49</v>
      </c>
      <c r="B127" t="s">
        <v>5</v>
      </c>
      <c r="C127" t="s">
        <v>15</v>
      </c>
      <c r="D127" t="s">
        <v>16</v>
      </c>
      <c r="E127" t="s">
        <v>82</v>
      </c>
      <c r="F127" t="s">
        <v>85</v>
      </c>
      <c r="G127" t="s">
        <v>60</v>
      </c>
      <c r="L127" t="s">
        <v>59</v>
      </c>
      <c r="M127">
        <v>2101</v>
      </c>
      <c r="N127">
        <f t="shared" si="20"/>
        <v>2101</v>
      </c>
      <c r="O127">
        <f t="shared" si="20"/>
        <v>2101</v>
      </c>
      <c r="P127">
        <f t="shared" si="20"/>
        <v>2101</v>
      </c>
      <c r="Q127">
        <f t="shared" si="20"/>
        <v>2101</v>
      </c>
      <c r="R127">
        <f t="shared" si="20"/>
        <v>2101</v>
      </c>
      <c r="S127">
        <f t="shared" si="20"/>
        <v>2101</v>
      </c>
      <c r="T127">
        <f t="shared" si="20"/>
        <v>2101</v>
      </c>
      <c r="U127">
        <f t="shared" si="20"/>
        <v>2101</v>
      </c>
      <c r="V127">
        <f t="shared" si="20"/>
        <v>2101</v>
      </c>
      <c r="W127">
        <f t="shared" si="20"/>
        <v>2101</v>
      </c>
    </row>
    <row r="128" spans="1:23" x14ac:dyDescent="0.25">
      <c r="A128" t="s">
        <v>49</v>
      </c>
      <c r="B128" t="s">
        <v>5</v>
      </c>
      <c r="C128" t="s">
        <v>15</v>
      </c>
      <c r="D128" t="s">
        <v>16</v>
      </c>
      <c r="E128" t="s">
        <v>82</v>
      </c>
      <c r="F128" t="s">
        <v>85</v>
      </c>
      <c r="G128" t="s">
        <v>61</v>
      </c>
      <c r="L128" t="s">
        <v>62</v>
      </c>
      <c r="M128">
        <v>150</v>
      </c>
      <c r="N128">
        <f t="shared" si="20"/>
        <v>150</v>
      </c>
      <c r="O128">
        <f t="shared" si="20"/>
        <v>150</v>
      </c>
      <c r="P128">
        <f t="shared" si="20"/>
        <v>150</v>
      </c>
      <c r="Q128">
        <f t="shared" si="20"/>
        <v>150</v>
      </c>
      <c r="R128">
        <f t="shared" si="20"/>
        <v>150</v>
      </c>
      <c r="S128">
        <f t="shared" si="20"/>
        <v>150</v>
      </c>
      <c r="T128">
        <f t="shared" si="20"/>
        <v>150</v>
      </c>
      <c r="U128">
        <f t="shared" si="20"/>
        <v>150</v>
      </c>
      <c r="V128">
        <f t="shared" si="20"/>
        <v>150</v>
      </c>
      <c r="W128">
        <f t="shared" si="20"/>
        <v>150</v>
      </c>
    </row>
    <row r="129" spans="1:23" x14ac:dyDescent="0.25">
      <c r="A129" t="s">
        <v>49</v>
      </c>
      <c r="B129" t="s">
        <v>5</v>
      </c>
      <c r="C129" t="s">
        <v>15</v>
      </c>
      <c r="D129" t="s">
        <v>16</v>
      </c>
      <c r="E129" t="s">
        <v>82</v>
      </c>
      <c r="F129" t="s">
        <v>85</v>
      </c>
      <c r="G129" t="s">
        <v>63</v>
      </c>
      <c r="L129" t="s">
        <v>55</v>
      </c>
      <c r="M129">
        <v>0</v>
      </c>
    </row>
    <row r="130" spans="1:23" x14ac:dyDescent="0.25">
      <c r="A130" t="s">
        <v>49</v>
      </c>
      <c r="B130" t="s">
        <v>5</v>
      </c>
      <c r="C130" t="s">
        <v>15</v>
      </c>
      <c r="D130" t="s">
        <v>16</v>
      </c>
      <c r="E130" t="s">
        <v>82</v>
      </c>
      <c r="F130" t="s">
        <v>85</v>
      </c>
      <c r="G130" t="s">
        <v>64</v>
      </c>
      <c r="L130" t="s">
        <v>21</v>
      </c>
      <c r="M130">
        <v>7500000</v>
      </c>
      <c r="N130">
        <f t="shared" ref="N130:W136" si="21">M130</f>
        <v>7500000</v>
      </c>
      <c r="O130">
        <f t="shared" si="21"/>
        <v>7500000</v>
      </c>
      <c r="P130">
        <f t="shared" si="21"/>
        <v>7500000</v>
      </c>
      <c r="Q130">
        <f t="shared" si="21"/>
        <v>7500000</v>
      </c>
      <c r="R130">
        <f t="shared" si="21"/>
        <v>7500000</v>
      </c>
      <c r="S130">
        <f t="shared" si="21"/>
        <v>7500000</v>
      </c>
      <c r="T130">
        <f t="shared" si="21"/>
        <v>7500000</v>
      </c>
      <c r="U130">
        <f t="shared" si="21"/>
        <v>7500000</v>
      </c>
      <c r="V130">
        <f t="shared" si="21"/>
        <v>7500000</v>
      </c>
      <c r="W130">
        <f t="shared" si="21"/>
        <v>7500000</v>
      </c>
    </row>
    <row r="131" spans="1:23" x14ac:dyDescent="0.25">
      <c r="A131" t="s">
        <v>49</v>
      </c>
      <c r="B131" t="s">
        <v>5</v>
      </c>
      <c r="C131" t="s">
        <v>15</v>
      </c>
      <c r="D131" t="s">
        <v>16</v>
      </c>
      <c r="E131" t="s">
        <v>82</v>
      </c>
      <c r="F131" t="s">
        <v>85</v>
      </c>
      <c r="G131" t="s">
        <v>71</v>
      </c>
      <c r="L131" t="s">
        <v>72</v>
      </c>
      <c r="M131">
        <v>25516020.813084099</v>
      </c>
      <c r="N131">
        <f t="shared" si="21"/>
        <v>25516020.813084099</v>
      </c>
      <c r="O131">
        <f t="shared" si="21"/>
        <v>25516020.813084099</v>
      </c>
      <c r="P131">
        <f t="shared" si="21"/>
        <v>25516020.813084099</v>
      </c>
      <c r="Q131">
        <f t="shared" si="21"/>
        <v>25516020.813084099</v>
      </c>
      <c r="R131">
        <f t="shared" si="21"/>
        <v>25516020.813084099</v>
      </c>
      <c r="S131">
        <f t="shared" si="21"/>
        <v>25516020.813084099</v>
      </c>
      <c r="T131">
        <f t="shared" si="21"/>
        <v>25516020.813084099</v>
      </c>
      <c r="U131">
        <f t="shared" si="21"/>
        <v>25516020.813084099</v>
      </c>
      <c r="V131">
        <f t="shared" si="21"/>
        <v>25516020.813084099</v>
      </c>
      <c r="W131">
        <f t="shared" si="21"/>
        <v>25516020.813084099</v>
      </c>
    </row>
    <row r="132" spans="1:23" x14ac:dyDescent="0.25">
      <c r="A132" t="s">
        <v>49</v>
      </c>
      <c r="B132" t="s">
        <v>5</v>
      </c>
      <c r="C132" t="s">
        <v>15</v>
      </c>
      <c r="D132" t="s">
        <v>16</v>
      </c>
      <c r="E132" t="s">
        <v>82</v>
      </c>
      <c r="F132" t="s">
        <v>85</v>
      </c>
      <c r="G132" t="s">
        <v>65</v>
      </c>
      <c r="L132" t="s">
        <v>62</v>
      </c>
      <c r="M132">
        <v>30</v>
      </c>
      <c r="N132">
        <f t="shared" si="21"/>
        <v>30</v>
      </c>
      <c r="O132">
        <f t="shared" si="21"/>
        <v>30</v>
      </c>
      <c r="P132">
        <f t="shared" si="21"/>
        <v>30</v>
      </c>
      <c r="Q132">
        <f t="shared" si="21"/>
        <v>30</v>
      </c>
      <c r="R132">
        <f t="shared" si="21"/>
        <v>30</v>
      </c>
      <c r="S132">
        <f t="shared" si="21"/>
        <v>30</v>
      </c>
      <c r="T132">
        <f t="shared" si="21"/>
        <v>30</v>
      </c>
      <c r="U132">
        <f t="shared" si="21"/>
        <v>30</v>
      </c>
      <c r="V132">
        <f t="shared" si="21"/>
        <v>30</v>
      </c>
      <c r="W132">
        <f t="shared" si="21"/>
        <v>30</v>
      </c>
    </row>
    <row r="133" spans="1:23" x14ac:dyDescent="0.25">
      <c r="A133" t="s">
        <v>49</v>
      </c>
      <c r="B133" t="s">
        <v>5</v>
      </c>
      <c r="C133" t="s">
        <v>15</v>
      </c>
      <c r="D133" t="s">
        <v>16</v>
      </c>
      <c r="E133" t="s">
        <v>82</v>
      </c>
      <c r="F133" t="s">
        <v>85</v>
      </c>
      <c r="G133" t="s">
        <v>73</v>
      </c>
      <c r="L133" t="s">
        <v>72</v>
      </c>
      <c r="M133">
        <v>2535451.31775701</v>
      </c>
      <c r="N133">
        <f t="shared" si="21"/>
        <v>2535451.31775701</v>
      </c>
      <c r="O133">
        <f t="shared" si="21"/>
        <v>2535451.31775701</v>
      </c>
      <c r="P133">
        <f t="shared" si="21"/>
        <v>2535451.31775701</v>
      </c>
      <c r="Q133">
        <f t="shared" si="21"/>
        <v>2535451.31775701</v>
      </c>
      <c r="R133">
        <f t="shared" si="21"/>
        <v>2535451.31775701</v>
      </c>
      <c r="S133">
        <f t="shared" si="21"/>
        <v>2535451.31775701</v>
      </c>
      <c r="T133">
        <f t="shared" si="21"/>
        <v>2535451.31775701</v>
      </c>
      <c r="U133">
        <f t="shared" si="21"/>
        <v>2535451.31775701</v>
      </c>
      <c r="V133">
        <f t="shared" si="21"/>
        <v>2535451.31775701</v>
      </c>
      <c r="W133">
        <f t="shared" si="21"/>
        <v>2535451.31775701</v>
      </c>
    </row>
    <row r="134" spans="1:23" x14ac:dyDescent="0.25">
      <c r="A134" t="s">
        <v>49</v>
      </c>
      <c r="B134" t="s">
        <v>5</v>
      </c>
      <c r="C134" t="s">
        <v>15</v>
      </c>
      <c r="D134" t="s">
        <v>16</v>
      </c>
      <c r="E134" t="s">
        <v>82</v>
      </c>
      <c r="F134" t="s">
        <v>85</v>
      </c>
      <c r="G134" t="s">
        <v>17</v>
      </c>
      <c r="J134" t="s">
        <v>26</v>
      </c>
      <c r="L134" t="s">
        <v>74</v>
      </c>
      <c r="M134">
        <v>0.12773314299999999</v>
      </c>
      <c r="N134">
        <f t="shared" si="21"/>
        <v>0.12773314299999999</v>
      </c>
      <c r="O134">
        <f t="shared" si="21"/>
        <v>0.12773314299999999</v>
      </c>
      <c r="P134">
        <f t="shared" si="21"/>
        <v>0.12773314299999999</v>
      </c>
      <c r="Q134">
        <f t="shared" si="21"/>
        <v>0.12773314299999999</v>
      </c>
      <c r="R134">
        <f t="shared" si="21"/>
        <v>0.12773314299999999</v>
      </c>
      <c r="S134">
        <f t="shared" si="21"/>
        <v>0.12773314299999999</v>
      </c>
      <c r="T134">
        <f t="shared" si="21"/>
        <v>0.12773314299999999</v>
      </c>
      <c r="U134">
        <f t="shared" si="21"/>
        <v>0.12773314299999999</v>
      </c>
      <c r="V134">
        <f t="shared" si="21"/>
        <v>0.12773314299999999</v>
      </c>
      <c r="W134">
        <f t="shared" si="21"/>
        <v>0.12773314299999999</v>
      </c>
    </row>
    <row r="135" spans="1:23" x14ac:dyDescent="0.25">
      <c r="A135" t="s">
        <v>49</v>
      </c>
      <c r="B135" t="s">
        <v>5</v>
      </c>
      <c r="C135" t="s">
        <v>15</v>
      </c>
      <c r="D135" t="s">
        <v>16</v>
      </c>
      <c r="E135" t="s">
        <v>82</v>
      </c>
      <c r="F135" t="s">
        <v>85</v>
      </c>
      <c r="G135" t="s">
        <v>17</v>
      </c>
      <c r="J135" t="s">
        <v>31</v>
      </c>
      <c r="L135" t="s">
        <v>74</v>
      </c>
      <c r="M135">
        <v>-3.8319943000000002E-2</v>
      </c>
      <c r="N135">
        <f t="shared" si="21"/>
        <v>-3.8319943000000002E-2</v>
      </c>
      <c r="O135">
        <f t="shared" si="21"/>
        <v>-3.8319943000000002E-2</v>
      </c>
      <c r="P135">
        <f t="shared" si="21"/>
        <v>-3.8319943000000002E-2</v>
      </c>
      <c r="Q135">
        <f t="shared" si="21"/>
        <v>-3.8319943000000002E-2</v>
      </c>
      <c r="R135">
        <f t="shared" si="21"/>
        <v>-3.8319943000000002E-2</v>
      </c>
      <c r="S135">
        <f t="shared" si="21"/>
        <v>-3.8319943000000002E-2</v>
      </c>
      <c r="T135">
        <f t="shared" si="21"/>
        <v>-3.8319943000000002E-2</v>
      </c>
      <c r="U135">
        <f t="shared" si="21"/>
        <v>-3.8319943000000002E-2</v>
      </c>
      <c r="V135">
        <f t="shared" si="21"/>
        <v>-3.8319943000000002E-2</v>
      </c>
      <c r="W135">
        <f t="shared" si="21"/>
        <v>-3.8319943000000002E-2</v>
      </c>
    </row>
    <row r="136" spans="1:23" x14ac:dyDescent="0.25">
      <c r="A136" t="s">
        <v>49</v>
      </c>
      <c r="B136" t="s">
        <v>5</v>
      </c>
      <c r="C136" t="s">
        <v>15</v>
      </c>
      <c r="D136" t="s">
        <v>16</v>
      </c>
      <c r="E136" t="s">
        <v>82</v>
      </c>
      <c r="F136" t="s">
        <v>85</v>
      </c>
      <c r="G136" t="s">
        <v>66</v>
      </c>
      <c r="H136" t="s">
        <v>75</v>
      </c>
      <c r="I136" t="s">
        <v>68</v>
      </c>
      <c r="L136" t="s">
        <v>76</v>
      </c>
      <c r="M136">
        <v>0.05</v>
      </c>
      <c r="N136">
        <f t="shared" si="21"/>
        <v>0.05</v>
      </c>
      <c r="O136">
        <f t="shared" si="21"/>
        <v>0.05</v>
      </c>
      <c r="P136">
        <f t="shared" si="21"/>
        <v>0.05</v>
      </c>
      <c r="Q136">
        <f t="shared" si="21"/>
        <v>0.05</v>
      </c>
      <c r="R136">
        <f t="shared" si="21"/>
        <v>0.05</v>
      </c>
      <c r="S136">
        <f t="shared" si="21"/>
        <v>0.05</v>
      </c>
      <c r="T136">
        <f t="shared" si="21"/>
        <v>0.05</v>
      </c>
      <c r="U136">
        <f t="shared" si="21"/>
        <v>0.05</v>
      </c>
      <c r="V136">
        <f t="shared" si="21"/>
        <v>0.05</v>
      </c>
      <c r="W136">
        <f t="shared" si="21"/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2024-12-06T18:38:17Z</dcterms:created>
  <dcterms:modified xsi:type="dcterms:W3CDTF">2024-12-06T18:38:18Z</dcterms:modified>
</cp:coreProperties>
</file>