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4747DD79-1548-4B2B-ACE4-1DE4BCC9709C}" xr6:coauthVersionLast="47" xr6:coauthVersionMax="47" xr10:uidLastSave="{00000000-0000-0000-0000-000000000000}"/>
  <bookViews>
    <workbookView xWindow="28680" yWindow="-120" windowWidth="29040" windowHeight="15720" xr2:uid="{FFB29A44-BE23-4BBA-8372-5B7C354EED15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8" i="1" l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W175" i="1"/>
  <c r="O175" i="1"/>
  <c r="P175" i="1" s="1"/>
  <c r="Q175" i="1" s="1"/>
  <c r="R175" i="1" s="1"/>
  <c r="S175" i="1" s="1"/>
  <c r="T175" i="1" s="1"/>
  <c r="U175" i="1" s="1"/>
  <c r="V175" i="1" s="1"/>
  <c r="N175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M169" i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R163" i="1"/>
  <c r="S163" i="1" s="1"/>
  <c r="T163" i="1" s="1"/>
  <c r="U163" i="1" s="1"/>
  <c r="V163" i="1" s="1"/>
  <c r="W163" i="1" s="1"/>
  <c r="O163" i="1"/>
  <c r="P163" i="1" s="1"/>
  <c r="Q163" i="1" s="1"/>
  <c r="N163" i="1"/>
  <c r="Q162" i="1"/>
  <c r="R162" i="1" s="1"/>
  <c r="S162" i="1" s="1"/>
  <c r="T162" i="1" s="1"/>
  <c r="U162" i="1" s="1"/>
  <c r="V162" i="1" s="1"/>
  <c r="W162" i="1" s="1"/>
  <c r="P162" i="1"/>
  <c r="O162" i="1"/>
  <c r="N162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U157" i="1"/>
  <c r="V157" i="1" s="1"/>
  <c r="W157" i="1" s="1"/>
  <c r="N157" i="1"/>
  <c r="O157" i="1" s="1"/>
  <c r="P157" i="1" s="1"/>
  <c r="Q157" i="1" s="1"/>
  <c r="R157" i="1" s="1"/>
  <c r="S157" i="1" s="1"/>
  <c r="T157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S153" i="1"/>
  <c r="T153" i="1" s="1"/>
  <c r="U153" i="1" s="1"/>
  <c r="V153" i="1" s="1"/>
  <c r="W153" i="1" s="1"/>
  <c r="N153" i="1"/>
  <c r="O153" i="1" s="1"/>
  <c r="P153" i="1" s="1"/>
  <c r="Q153" i="1" s="1"/>
  <c r="R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O148" i="1"/>
  <c r="N148" i="1"/>
  <c r="U146" i="1"/>
  <c r="V146" i="1" s="1"/>
  <c r="W146" i="1" s="1"/>
  <c r="N146" i="1"/>
  <c r="O146" i="1" s="1"/>
  <c r="P146" i="1" s="1"/>
  <c r="Q146" i="1" s="1"/>
  <c r="R146" i="1" s="1"/>
  <c r="S146" i="1" s="1"/>
  <c r="T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S142" i="1"/>
  <c r="T142" i="1" s="1"/>
  <c r="U142" i="1" s="1"/>
  <c r="V142" i="1" s="1"/>
  <c r="W142" i="1" s="1"/>
  <c r="N142" i="1"/>
  <c r="O142" i="1" s="1"/>
  <c r="P142" i="1" s="1"/>
  <c r="Q142" i="1" s="1"/>
  <c r="R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U134" i="1"/>
  <c r="V134" i="1" s="1"/>
  <c r="W134" i="1" s="1"/>
  <c r="N134" i="1"/>
  <c r="O134" i="1" s="1"/>
  <c r="P134" i="1" s="1"/>
  <c r="Q134" i="1" s="1"/>
  <c r="R134" i="1" s="1"/>
  <c r="S134" i="1" s="1"/>
  <c r="T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W127" i="1"/>
  <c r="O127" i="1"/>
  <c r="P127" i="1" s="1"/>
  <c r="Q127" i="1" s="1"/>
  <c r="R127" i="1" s="1"/>
  <c r="S127" i="1" s="1"/>
  <c r="T127" i="1" s="1"/>
  <c r="U127" i="1" s="1"/>
  <c r="V127" i="1" s="1"/>
  <c r="N127" i="1"/>
  <c r="R126" i="1"/>
  <c r="S126" i="1" s="1"/>
  <c r="T126" i="1" s="1"/>
  <c r="U126" i="1" s="1"/>
  <c r="V126" i="1" s="1"/>
  <c r="W126" i="1" s="1"/>
  <c r="Q126" i="1"/>
  <c r="N126" i="1"/>
  <c r="O126" i="1" s="1"/>
  <c r="P126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W115" i="1"/>
  <c r="O115" i="1"/>
  <c r="P115" i="1" s="1"/>
  <c r="Q115" i="1" s="1"/>
  <c r="R115" i="1" s="1"/>
  <c r="S115" i="1" s="1"/>
  <c r="T115" i="1" s="1"/>
  <c r="U115" i="1" s="1"/>
  <c r="V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T107" i="1"/>
  <c r="U107" i="1" s="1"/>
  <c r="V107" i="1" s="1"/>
  <c r="W107" i="1" s="1"/>
  <c r="S107" i="1"/>
  <c r="N107" i="1"/>
  <c r="O107" i="1" s="1"/>
  <c r="P107" i="1" s="1"/>
  <c r="Q107" i="1" s="1"/>
  <c r="R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W105" i="1"/>
  <c r="O105" i="1"/>
  <c r="P105" i="1" s="1"/>
  <c r="Q105" i="1" s="1"/>
  <c r="R105" i="1" s="1"/>
  <c r="S105" i="1" s="1"/>
  <c r="T105" i="1" s="1"/>
  <c r="U105" i="1" s="1"/>
  <c r="V105" i="1" s="1"/>
  <c r="N105" i="1"/>
  <c r="R103" i="1"/>
  <c r="S103" i="1" s="1"/>
  <c r="T103" i="1" s="1"/>
  <c r="U103" i="1" s="1"/>
  <c r="V103" i="1" s="1"/>
  <c r="W103" i="1" s="1"/>
  <c r="Q103" i="1"/>
  <c r="N103" i="1"/>
  <c r="O103" i="1" s="1"/>
  <c r="P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V101" i="1"/>
  <c r="W101" i="1" s="1"/>
  <c r="U101" i="1"/>
  <c r="N101" i="1"/>
  <c r="O101" i="1" s="1"/>
  <c r="P101" i="1" s="1"/>
  <c r="Q101" i="1" s="1"/>
  <c r="R101" i="1" s="1"/>
  <c r="S101" i="1" s="1"/>
  <c r="T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T97" i="1"/>
  <c r="U97" i="1" s="1"/>
  <c r="V97" i="1" s="1"/>
  <c r="W97" i="1" s="1"/>
  <c r="S97" i="1"/>
  <c r="N97" i="1"/>
  <c r="O97" i="1" s="1"/>
  <c r="P97" i="1" s="1"/>
  <c r="Q97" i="1" s="1"/>
  <c r="R97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W94" i="1"/>
  <c r="O94" i="1"/>
  <c r="P94" i="1" s="1"/>
  <c r="Q94" i="1" s="1"/>
  <c r="R94" i="1" s="1"/>
  <c r="S94" i="1" s="1"/>
  <c r="T94" i="1" s="1"/>
  <c r="U94" i="1" s="1"/>
  <c r="V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U89" i="1"/>
  <c r="V89" i="1" s="1"/>
  <c r="W89" i="1" s="1"/>
  <c r="N89" i="1"/>
  <c r="O89" i="1" s="1"/>
  <c r="P89" i="1" s="1"/>
  <c r="Q89" i="1" s="1"/>
  <c r="R89" i="1" s="1"/>
  <c r="S89" i="1" s="1"/>
  <c r="T89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U78" i="1"/>
  <c r="V78" i="1" s="1"/>
  <c r="W78" i="1" s="1"/>
  <c r="N78" i="1"/>
  <c r="O78" i="1" s="1"/>
  <c r="P78" i="1" s="1"/>
  <c r="Q78" i="1" s="1"/>
  <c r="R78" i="1" s="1"/>
  <c r="S78" i="1" s="1"/>
  <c r="T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S70" i="1"/>
  <c r="T70" i="1" s="1"/>
  <c r="U70" i="1" s="1"/>
  <c r="V70" i="1" s="1"/>
  <c r="W70" i="1" s="1"/>
  <c r="R70" i="1"/>
  <c r="O70" i="1"/>
  <c r="P70" i="1" s="1"/>
  <c r="Q70" i="1" s="1"/>
  <c r="N70" i="1"/>
  <c r="P69" i="1"/>
  <c r="Q69" i="1" s="1"/>
  <c r="R69" i="1" s="1"/>
  <c r="S69" i="1" s="1"/>
  <c r="T69" i="1" s="1"/>
  <c r="U69" i="1" s="1"/>
  <c r="V69" i="1" s="1"/>
  <c r="W69" i="1" s="1"/>
  <c r="O69" i="1"/>
  <c r="N69" i="1"/>
  <c r="V67" i="1"/>
  <c r="W67" i="1" s="1"/>
  <c r="N67" i="1"/>
  <c r="O67" i="1" s="1"/>
  <c r="P67" i="1" s="1"/>
  <c r="Q67" i="1" s="1"/>
  <c r="R67" i="1" s="1"/>
  <c r="S67" i="1" s="1"/>
  <c r="T67" i="1" s="1"/>
  <c r="U67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U64" i="1"/>
  <c r="V64" i="1" s="1"/>
  <c r="W64" i="1" s="1"/>
  <c r="N64" i="1"/>
  <c r="O64" i="1" s="1"/>
  <c r="P64" i="1" s="1"/>
  <c r="Q64" i="1" s="1"/>
  <c r="R64" i="1" s="1"/>
  <c r="S64" i="1" s="1"/>
  <c r="T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7" i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S56" i="1"/>
  <c r="T56" i="1" s="1"/>
  <c r="U56" i="1" s="1"/>
  <c r="V56" i="1" s="1"/>
  <c r="W56" i="1" s="1"/>
  <c r="R56" i="1"/>
  <c r="O56" i="1"/>
  <c r="P56" i="1" s="1"/>
  <c r="Q56" i="1" s="1"/>
  <c r="N56" i="1"/>
  <c r="P54" i="1"/>
  <c r="Q54" i="1" s="1"/>
  <c r="R54" i="1" s="1"/>
  <c r="S54" i="1" s="1"/>
  <c r="T54" i="1" s="1"/>
  <c r="U54" i="1" s="1"/>
  <c r="V54" i="1" s="1"/>
  <c r="W54" i="1" s="1"/>
  <c r="O54" i="1"/>
  <c r="N54" i="1"/>
  <c r="W53" i="1"/>
  <c r="V53" i="1"/>
  <c r="N53" i="1"/>
  <c r="O53" i="1" s="1"/>
  <c r="P53" i="1" s="1"/>
  <c r="Q53" i="1" s="1"/>
  <c r="R53" i="1" s="1"/>
  <c r="S53" i="1" s="1"/>
  <c r="T53" i="1" s="1"/>
  <c r="U53" i="1" s="1"/>
  <c r="P52" i="1"/>
  <c r="Q52" i="1" s="1"/>
  <c r="R52" i="1" s="1"/>
  <c r="S52" i="1" s="1"/>
  <c r="T52" i="1" s="1"/>
  <c r="U52" i="1" s="1"/>
  <c r="V52" i="1" s="1"/>
  <c r="W52" i="1" s="1"/>
  <c r="O52" i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T49" i="1"/>
  <c r="U49" i="1" s="1"/>
  <c r="V49" i="1" s="1"/>
  <c r="W49" i="1" s="1"/>
  <c r="O49" i="1"/>
  <c r="P49" i="1" s="1"/>
  <c r="Q49" i="1" s="1"/>
  <c r="R49" i="1" s="1"/>
  <c r="S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R44" i="1"/>
  <c r="S44" i="1" s="1"/>
  <c r="T44" i="1" s="1"/>
  <c r="U44" i="1" s="1"/>
  <c r="V44" i="1" s="1"/>
  <c r="W44" i="1" s="1"/>
  <c r="O44" i="1"/>
  <c r="P44" i="1" s="1"/>
  <c r="Q44" i="1" s="1"/>
  <c r="N44" i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U38" i="1"/>
  <c r="V38" i="1" s="1"/>
  <c r="W38" i="1" s="1"/>
  <c r="N38" i="1"/>
  <c r="O38" i="1" s="1"/>
  <c r="P38" i="1" s="1"/>
  <c r="Q38" i="1" s="1"/>
  <c r="R38" i="1" s="1"/>
  <c r="S38" i="1" s="1"/>
  <c r="T38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M31" i="1"/>
  <c r="M30" i="1"/>
  <c r="M29" i="1" s="1"/>
  <c r="N26" i="1"/>
  <c r="O26" i="1" s="1"/>
  <c r="P26" i="1" s="1"/>
  <c r="Q26" i="1" s="1"/>
  <c r="R26" i="1" s="1"/>
  <c r="S26" i="1" s="1"/>
  <c r="T26" i="1" s="1"/>
  <c r="U26" i="1" s="1"/>
  <c r="V26" i="1" s="1"/>
  <c r="W26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N14" i="1" a="1"/>
  <c r="M14" i="1"/>
  <c r="M14" i="1" a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N30" i="1" l="1"/>
  <c r="N29" i="1" l="1"/>
  <c r="O30" i="1"/>
  <c r="O29" i="1" l="1"/>
  <c r="P30" i="1"/>
  <c r="P29" i="1" l="1"/>
  <c r="Q30" i="1"/>
  <c r="Q29" i="1" l="1"/>
  <c r="R29" i="1" s="1"/>
  <c r="S29" i="1" s="1"/>
  <c r="T29" i="1" s="1"/>
  <c r="U29" i="1" s="1"/>
  <c r="V29" i="1" s="1"/>
  <c r="W29" i="1" s="1"/>
  <c r="R30" i="1"/>
  <c r="S30" i="1" s="1"/>
  <c r="T30" i="1" s="1"/>
  <c r="U30" i="1" s="1"/>
  <c r="V30" i="1" s="1"/>
  <c r="W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<sst xmlns="http://schemas.openxmlformats.org/spreadsheetml/2006/main" count="1372" uniqueCount="97">
  <si>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</si>
  <si>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</si>
  <si>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</si>
  <si>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</si>
  <si>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</si>
  <si>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</si>
  <si>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</si>
  <si>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</si>
  <si>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</si>
  <si>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</si>
  <si>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</si>
  <si>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</si>
  <si>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</si>
  <si>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</si>
  <si>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</si>
  <si>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</si>
  <si>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</si>
  <si>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</si>
  <si>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</si>
  <si>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tCO2e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</si>
  <si>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</si>
  <si>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</si>
  <si>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</si>
  <si>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</si>
  <si>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</si>
  <si>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</si>
  <si>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</si>
  <si>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</si>
  <si>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</si>
  <si>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</si>
  <si>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</si>
  <si>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</si>
  <si>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</si>
  <si>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</si>
  <si>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</si>
  <si>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</si>
  <si>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</si>
  <si>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</si>
  <si>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</si>
  <si>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</si>
  <si>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</si>
  <si>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</si>
  <si>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</si>
  <si>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</si>
  <si>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</si>
  <si>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</si>
  <si>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</si>
  <si>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</si>
  <si>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</si>
  <si>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</si>
  <si>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</si>
  <si>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CIMS.CAN.BC.Agriculture.Heat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</si>
  <si>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</si>
  <si>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</si>
  <si>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</si>
  <si>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</si>
  <si>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</si>
  <si>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</si>
  <si>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</si>
  <si>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</si>
  <si>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</si>
  <si>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</si>
  <si>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</si>
  <si>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</si>
  <si>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</si>
  <si>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</si>
  <si>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CIMS.CAN.BC.Agriculture.Tractors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</si>
  <si>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</si>
  <si>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</si>
  <si>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</si>
  <si>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</si>
  <si>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</si>
  <si>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</si>
  <si>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</si>
  <si>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</si>
  <si>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</si>
  <si>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</si>
  <si>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</si>
  <si>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</si>
  <si>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</si>
  <si>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</si>
  <si>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</si>
  <si>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</si>
  <si>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Tractors</t>
  </si>
  <si>
    <t>Diesel Std</t>
  </si>
  <si>
    <t>CIMS.CAN.BC.Agriculture.Diesel Fuel Services</t>
  </si>
  <si>
    <t>GJ</t>
  </si>
  <si>
    <t>Diesel Medium Efficiency</t>
  </si>
  <si>
    <t>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</si>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</sst>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>
        <row r="99">
          <cell r="E99">
            <v>2900000</v>
          </cell>
          <cell r="F99">
            <v>2900000</v>
          </cell>
          <cell r="G99">
            <v>2500000</v>
          </cell>
          <cell r="H99">
            <v>2800000</v>
          </cell>
          <cell r="I99">
            <v>3100000</v>
          </cell>
          <cell r="J99">
            <v>3100000</v>
          </cell>
          <cell r="K99">
            <v>3100000</v>
          </cell>
          <cell r="L99">
            <v>3100000</v>
          </cell>
          <cell r="M99">
            <v>3100000</v>
          </cell>
          <cell r="N99">
            <v>3100000</v>
          </cell>
          <cell r="O99">
            <v>3100000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9"/>
      <definedName name="sector_CIMS" refersTo="='Control'!$B$38:$B$59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Natural Gas Production</v>
          </cell>
          <cell r="C44" t="str">
            <v>Industrial</v>
          </cell>
        </row>
        <row r="45">
          <cell r="B45" t="str">
            <v>Petroleum Crude</v>
          </cell>
          <cell r="C45" t="str">
            <v>Industrial</v>
          </cell>
        </row>
        <row r="46">
          <cell r="B46" t="str">
            <v>Petroleum Refining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Waste</v>
          </cell>
          <cell r="C54" t="str">
            <v>Industrial</v>
          </cell>
        </row>
        <row r="55">
          <cell r="B55" t="str">
            <v>Agriculture</v>
          </cell>
          <cell r="C55" t="str">
            <v>Industrial</v>
          </cell>
        </row>
        <row r="56">
          <cell r="B56" t="str">
            <v>Electricity</v>
          </cell>
          <cell r="C56" t="str">
            <v>Industrial</v>
          </cell>
        </row>
        <row r="57">
          <cell r="B57" t="str">
            <v>Ethanol</v>
          </cell>
          <cell r="C57" t="str">
            <v>Industrial</v>
          </cell>
        </row>
        <row r="58">
          <cell r="B58" t="str">
            <v>Biodiesel</v>
          </cell>
          <cell r="C58" t="str">
            <v>Industrial</v>
          </cell>
        </row>
        <row r="59">
          <cell r="B59" t="str">
            <v>Hydrogen</v>
          </cell>
          <cell r="C59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SKResidentialCIMS.CAN.SK.Electricity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ONResidentialCIMS.CAN.ON.Electricity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NLResidentialCIMS.CAN.NL.Electricity</v>
          </cell>
        </row>
        <row r="40"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CANCommercialCIMS.CAN.CAN.Electricity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ONCommercialCIMS.CAN.ON.Electricity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PECommercialCIMS.CAN.PE.Electricity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NLCommercialCIMS.CAN.NL.Electricity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YTCommercialCIMS.CAN.YT.Electricity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NTCommercialCIMS.CAN.NT.Electricity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ATCommercialCIMS.CAN.AT.Electricity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BB41-5420-45A9-8939-C70EBC9CA582}">
  <dimension ref="A1:X178"/>
  <sheetViews>
    <sheetView tabSelected="1" workbookViewId="0">
      <selection sqref="A1:X17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[1]BC!E$99</f>
        <v>2900000</v>
      </c>
      <c r="N3">
        <f>[1]BC!F$99</f>
        <v>2900000</v>
      </c>
      <c r="O3">
        <f>[1]BC!G$99</f>
        <v>2500000</v>
      </c>
      <c r="P3">
        <f>[1]BC!H$99</f>
        <v>2800000</v>
      </c>
      <c r="Q3">
        <f>[1]BC!I$99</f>
        <v>3100000</v>
      </c>
      <c r="R3">
        <f>[1]BC!J$99</f>
        <v>3100000</v>
      </c>
      <c r="S3">
        <f>[1]BC!K$99</f>
        <v>3100000</v>
      </c>
      <c r="T3">
        <f>[1]BC!L$99</f>
        <v>3100000</v>
      </c>
      <c r="U3">
        <f>[1]BC!M$99</f>
        <v>3100000</v>
      </c>
      <c r="V3">
        <f>[1]BC!N$99</f>
        <v>3100000</v>
      </c>
      <c r="W3">
        <f>[1]BC!O$99</f>
        <v>3100000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0.52061381217929492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0.86522676579302882</v>
      </c>
      <c r="P11">
        <f>IFERROR(INDEX([2]!FuelMult_JCIMS,MATCH($C11&amp;$D11&amp;$J11,[2]!FuelMult_JCIMS_Index,0),MATCH(P$2,$M$2:$W$2,0)),1)</f>
        <v>0.9234022037757782</v>
      </c>
      <c r="Q11">
        <f>IFERROR(INDEX([2]!FuelMult_JCIMS,MATCH($C11&amp;$D11&amp;$J11,[2]!FuelMult_JCIMS_Index,0),MATCH(Q$2,$M$2:$W$2,0)),1)</f>
        <v>1.0936913813841711</v>
      </c>
      <c r="R11">
        <f>IFERROR(INDEX([2]!FuelMult_JCIMS,MATCH($C11&amp;$D11&amp;$J11,[2]!FuelMult_JCIMS_Index,0),MATCH(R$2,$M$2:$W$2,0)),1)</f>
        <v>1.1951592066973253</v>
      </c>
      <c r="S11">
        <f>IFERROR(INDEX([2]!FuelMult_JCIMS,MATCH($C11&amp;$D11&amp;$J11,[2]!FuelMult_JCIMS_Index,0),MATCH(S$2,$M$2:$W$2,0)),1)</f>
        <v>1.2838446059247692</v>
      </c>
      <c r="T11">
        <f>IFERROR(INDEX([2]!FuelMult_JCIMS,MATCH($C11&amp;$D11&amp;$J11,[2]!FuelMult_JCIMS_Index,0),MATCH(T$2,$M$2:$W$2,0)),1)</f>
        <v>1.3565474785198062</v>
      </c>
      <c r="U11">
        <f>IFERROR(INDEX([2]!FuelMult_JCIMS,MATCH($C11&amp;$D11&amp;$J11,[2]!FuelMult_JCIMS_Index,0),MATCH(U$2,$M$2:$W$2,0)),1)</f>
        <v>1.4126996139261774</v>
      </c>
      <c r="V11">
        <f>IFERROR(INDEX([2]!FuelMult_JCIMS,MATCH($C11&amp;$D11&amp;$J11,[2]!FuelMult_JCIMS_Index,0),MATCH(V$2,$M$2:$W$2,0)),1)</f>
        <v>1.4229534547398943</v>
      </c>
      <c r="W11">
        <f>IFERROR(INDEX([2]!FuelMult_JCIMS,MATCH($C11&amp;$D11&amp;$J11,[2]!FuelMult_JCIMS_Index,0),MATCH(W$2,$M$2:$W$2,0)),1)</f>
        <v>1.4405383838732864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32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1.0160053775773112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1.1293796930390316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1.1700038420686989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1.0600747731463751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1.1685702999588341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1.2331289910382899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1.1813801723069417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1.1078112969818017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1.0222262033989544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0.96565680121894615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1.0557392141561774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1.1071560569909378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1.3264534365956315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0.80925887171052624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0.90270842821186092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0.85690314279767632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0.83912140951455305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0.84041216516461226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0.84280732149355919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0.84547528189865873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f>1-SUM(M30:M31)</f>
        <v>0.89655172413793105</v>
      </c>
      <c r="N29">
        <f t="shared" ref="N29:Q29" si="1">1-SUM(N30:N31)</f>
        <v>0.881610144662069</v>
      </c>
      <c r="O29">
        <f t="shared" si="1"/>
        <v>0.86343142862632105</v>
      </c>
      <c r="P29">
        <f t="shared" si="1"/>
        <v>0.8413142409995229</v>
      </c>
      <c r="Q29">
        <f t="shared" si="1"/>
        <v>0.81440530048045368</v>
      </c>
      <c r="R29">
        <f t="shared" ref="R29:W29" si="2">Q29</f>
        <v>0.81440530048045368</v>
      </c>
      <c r="S29">
        <f t="shared" si="2"/>
        <v>0.81440530048045368</v>
      </c>
      <c r="T29">
        <f t="shared" si="2"/>
        <v>0.81440530048045368</v>
      </c>
      <c r="U29">
        <f t="shared" si="2"/>
        <v>0.81440530048045368</v>
      </c>
      <c r="V29">
        <f t="shared" si="2"/>
        <v>0.81440530048045368</v>
      </c>
      <c r="W29">
        <f t="shared" si="2"/>
        <v>0.81440530048045368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f>0.1/2.9</f>
        <v>3.4482758620689655E-2</v>
      </c>
      <c r="N30">
        <f>M30</f>
        <v>3.4482758620689655E-2</v>
      </c>
      <c r="O30">
        <f t="shared" ref="O30:W31" si="3">N30</f>
        <v>3.4482758620689655E-2</v>
      </c>
      <c r="P30">
        <f t="shared" si="3"/>
        <v>3.4482758620689655E-2</v>
      </c>
      <c r="Q30">
        <f t="shared" si="3"/>
        <v>3.4482758620689655E-2</v>
      </c>
      <c r="R30">
        <f t="shared" si="3"/>
        <v>3.4482758620689655E-2</v>
      </c>
      <c r="S30">
        <f t="shared" si="3"/>
        <v>3.4482758620689655E-2</v>
      </c>
      <c r="T30">
        <f t="shared" si="3"/>
        <v>3.4482758620689655E-2</v>
      </c>
      <c r="U30">
        <f t="shared" si="3"/>
        <v>3.4482758620689655E-2</v>
      </c>
      <c r="V30">
        <f t="shared" si="3"/>
        <v>3.4482758620689655E-2</v>
      </c>
      <c r="W30">
        <f t="shared" si="3"/>
        <v>3.4482758620689655E-2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19</v>
      </c>
      <c r="M31">
        <f>0.2/2.9</f>
        <v>6.8965517241379309E-2</v>
      </c>
      <c r="N31">
        <f>M31*(1+0.04)^5</f>
        <v>8.3907096717241406E-2</v>
      </c>
      <c r="O31">
        <f t="shared" ref="O31:Q31" si="4">N31*(1+0.04)^5</f>
        <v>0.10208581275298929</v>
      </c>
      <c r="P31">
        <f t="shared" si="4"/>
        <v>0.12420300037978739</v>
      </c>
      <c r="Q31">
        <f t="shared" si="4"/>
        <v>0.15111194089885668</v>
      </c>
      <c r="R31">
        <f t="shared" si="3"/>
        <v>0.15111194089885668</v>
      </c>
      <c r="S31">
        <f t="shared" si="3"/>
        <v>0.15111194089885668</v>
      </c>
      <c r="T31">
        <f t="shared" si="3"/>
        <v>0.15111194089885668</v>
      </c>
      <c r="U31">
        <f t="shared" si="3"/>
        <v>0.15111194089885668</v>
      </c>
      <c r="V31">
        <f t="shared" si="3"/>
        <v>0.15111194089885668</v>
      </c>
      <c r="W31">
        <f t="shared" si="3"/>
        <v>0.15111194089885668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19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21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</v>
      </c>
      <c r="N34">
        <f t="shared" ref="N34:W36" si="5">M34</f>
        <v>0.3</v>
      </c>
      <c r="O34">
        <f t="shared" si="5"/>
        <v>0.3</v>
      </c>
      <c r="P34">
        <f t="shared" si="5"/>
        <v>0.3</v>
      </c>
      <c r="Q34">
        <f t="shared" si="5"/>
        <v>0.3</v>
      </c>
      <c r="R34">
        <f t="shared" si="5"/>
        <v>0.3</v>
      </c>
      <c r="S34">
        <f t="shared" si="5"/>
        <v>0.3</v>
      </c>
      <c r="T34">
        <f t="shared" si="5"/>
        <v>0.3</v>
      </c>
      <c r="U34">
        <f t="shared" si="5"/>
        <v>0.3</v>
      </c>
      <c r="V34">
        <f t="shared" si="5"/>
        <v>0.3</v>
      </c>
      <c r="W34">
        <f t="shared" si="5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L35" t="s">
        <v>55</v>
      </c>
      <c r="M35">
        <v>0.3</v>
      </c>
      <c r="N35">
        <f t="shared" si="5"/>
        <v>0.3</v>
      </c>
      <c r="O35">
        <f t="shared" si="5"/>
        <v>0.3</v>
      </c>
      <c r="P35">
        <f t="shared" si="5"/>
        <v>0.3</v>
      </c>
      <c r="Q35">
        <f t="shared" si="5"/>
        <v>0.3</v>
      </c>
      <c r="R35">
        <f t="shared" si="5"/>
        <v>0.3</v>
      </c>
      <c r="S35">
        <f t="shared" si="5"/>
        <v>0.3</v>
      </c>
      <c r="T35">
        <f t="shared" si="5"/>
        <v>0.3</v>
      </c>
      <c r="U35">
        <f t="shared" si="5"/>
        <v>0.3</v>
      </c>
      <c r="V35">
        <f t="shared" si="5"/>
        <v>0.3</v>
      </c>
      <c r="W35">
        <f t="shared" si="5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57</v>
      </c>
      <c r="M36">
        <v>10</v>
      </c>
      <c r="N36">
        <f t="shared" si="5"/>
        <v>10</v>
      </c>
      <c r="O36">
        <f t="shared" si="5"/>
        <v>10</v>
      </c>
      <c r="P36">
        <f t="shared" si="5"/>
        <v>10</v>
      </c>
      <c r="Q36">
        <f t="shared" si="5"/>
        <v>10</v>
      </c>
      <c r="R36">
        <f t="shared" si="5"/>
        <v>10</v>
      </c>
      <c r="S36">
        <f t="shared" si="5"/>
        <v>10</v>
      </c>
      <c r="T36">
        <f t="shared" si="5"/>
        <v>10</v>
      </c>
      <c r="U36">
        <f t="shared" si="5"/>
        <v>10</v>
      </c>
      <c r="V36">
        <f t="shared" si="5"/>
        <v>10</v>
      </c>
      <c r="W36">
        <f t="shared" si="5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59</v>
      </c>
      <c r="L38" t="s">
        <v>60</v>
      </c>
      <c r="M38">
        <v>1990</v>
      </c>
      <c r="N38">
        <f t="shared" ref="N38:W40" si="6">M38</f>
        <v>1990</v>
      </c>
      <c r="O38">
        <f t="shared" si="6"/>
        <v>1990</v>
      </c>
      <c r="P38">
        <f t="shared" si="6"/>
        <v>1990</v>
      </c>
      <c r="Q38">
        <f t="shared" si="6"/>
        <v>1990</v>
      </c>
      <c r="R38">
        <f t="shared" si="6"/>
        <v>1990</v>
      </c>
      <c r="S38">
        <f t="shared" si="6"/>
        <v>1990</v>
      </c>
      <c r="T38">
        <f t="shared" si="6"/>
        <v>1990</v>
      </c>
      <c r="U38">
        <f t="shared" si="6"/>
        <v>1990</v>
      </c>
      <c r="V38">
        <f t="shared" si="6"/>
        <v>1990</v>
      </c>
      <c r="W38">
        <f t="shared" si="6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61</v>
      </c>
      <c r="L39" t="s">
        <v>60</v>
      </c>
      <c r="M39">
        <v>2101</v>
      </c>
      <c r="N39">
        <f t="shared" si="6"/>
        <v>2101</v>
      </c>
      <c r="O39">
        <f t="shared" si="6"/>
        <v>2101</v>
      </c>
      <c r="P39">
        <f t="shared" si="6"/>
        <v>2101</v>
      </c>
      <c r="Q39">
        <f t="shared" si="6"/>
        <v>2101</v>
      </c>
      <c r="R39">
        <f t="shared" si="6"/>
        <v>2101</v>
      </c>
      <c r="S39">
        <f t="shared" si="6"/>
        <v>2101</v>
      </c>
      <c r="T39">
        <f t="shared" si="6"/>
        <v>2101</v>
      </c>
      <c r="U39">
        <f t="shared" si="6"/>
        <v>2101</v>
      </c>
      <c r="V39">
        <f t="shared" si="6"/>
        <v>2101</v>
      </c>
      <c r="W39">
        <f t="shared" si="6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62</v>
      </c>
      <c r="L40" t="s">
        <v>63</v>
      </c>
      <c r="M40">
        <v>1</v>
      </c>
      <c r="N40">
        <f t="shared" si="6"/>
        <v>1</v>
      </c>
      <c r="O40">
        <f t="shared" si="6"/>
        <v>1</v>
      </c>
      <c r="P40">
        <f t="shared" si="6"/>
        <v>1</v>
      </c>
      <c r="Q40">
        <f t="shared" si="6"/>
        <v>1</v>
      </c>
      <c r="R40">
        <f t="shared" si="6"/>
        <v>1</v>
      </c>
      <c r="S40">
        <f t="shared" si="6"/>
        <v>1</v>
      </c>
      <c r="T40">
        <f t="shared" si="6"/>
        <v>1</v>
      </c>
      <c r="U40">
        <f t="shared" si="6"/>
        <v>1</v>
      </c>
      <c r="V40">
        <f t="shared" si="6"/>
        <v>1</v>
      </c>
      <c r="W40">
        <f t="shared" si="6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64</v>
      </c>
      <c r="L41" t="s">
        <v>55</v>
      </c>
      <c r="M41"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65</v>
      </c>
      <c r="L42" t="s">
        <v>19</v>
      </c>
      <c r="M42">
        <v>1</v>
      </c>
      <c r="N42">
        <f t="shared" ref="N42:W45" si="7">M42</f>
        <v>1</v>
      </c>
      <c r="O42">
        <f t="shared" si="7"/>
        <v>1</v>
      </c>
      <c r="P42">
        <f t="shared" si="7"/>
        <v>1</v>
      </c>
      <c r="Q42">
        <f t="shared" si="7"/>
        <v>1</v>
      </c>
      <c r="R42">
        <f t="shared" si="7"/>
        <v>1</v>
      </c>
      <c r="S42">
        <f t="shared" si="7"/>
        <v>1</v>
      </c>
      <c r="T42">
        <f t="shared" si="7"/>
        <v>1</v>
      </c>
      <c r="U42">
        <f t="shared" si="7"/>
        <v>1</v>
      </c>
      <c r="V42">
        <f t="shared" si="7"/>
        <v>1</v>
      </c>
      <c r="W42">
        <f t="shared" si="7"/>
        <v>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17</v>
      </c>
      <c r="J43" t="s">
        <v>66</v>
      </c>
      <c r="L43" t="s">
        <v>67</v>
      </c>
      <c r="M43">
        <f>3222.717783/10</f>
        <v>322.27177829999999</v>
      </c>
      <c r="N43">
        <f t="shared" si="7"/>
        <v>322.27177829999999</v>
      </c>
      <c r="O43">
        <f t="shared" si="7"/>
        <v>322.27177829999999</v>
      </c>
      <c r="P43">
        <f t="shared" si="7"/>
        <v>322.27177829999999</v>
      </c>
      <c r="Q43">
        <f t="shared" si="7"/>
        <v>322.27177829999999</v>
      </c>
      <c r="R43">
        <f t="shared" si="7"/>
        <v>322.27177829999999</v>
      </c>
      <c r="S43">
        <f t="shared" si="7"/>
        <v>322.27177829999999</v>
      </c>
      <c r="T43">
        <f t="shared" si="7"/>
        <v>322.27177829999999</v>
      </c>
      <c r="U43">
        <f t="shared" si="7"/>
        <v>322.27177829999999</v>
      </c>
      <c r="V43">
        <f t="shared" si="7"/>
        <v>322.27177829999999</v>
      </c>
      <c r="W43">
        <f t="shared" si="7"/>
        <v>322.27177829999999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58</v>
      </c>
      <c r="G44" t="s">
        <v>68</v>
      </c>
      <c r="H44" t="s">
        <v>69</v>
      </c>
      <c r="I44" t="s">
        <v>47</v>
      </c>
      <c r="L44" t="s">
        <v>70</v>
      </c>
      <c r="M44">
        <v>3.2099999999999997E-2</v>
      </c>
      <c r="N44">
        <f t="shared" si="7"/>
        <v>3.2099999999999997E-2</v>
      </c>
      <c r="O44">
        <f t="shared" si="7"/>
        <v>3.2099999999999997E-2</v>
      </c>
      <c r="P44">
        <f t="shared" si="7"/>
        <v>3.2099999999999997E-2</v>
      </c>
      <c r="Q44">
        <f t="shared" si="7"/>
        <v>3.2099999999999997E-2</v>
      </c>
      <c r="R44">
        <f t="shared" si="7"/>
        <v>3.2099999999999997E-2</v>
      </c>
      <c r="S44">
        <f t="shared" si="7"/>
        <v>3.2099999999999997E-2</v>
      </c>
      <c r="T44">
        <f t="shared" si="7"/>
        <v>3.2099999999999997E-2</v>
      </c>
      <c r="U44">
        <f t="shared" si="7"/>
        <v>3.2099999999999997E-2</v>
      </c>
      <c r="V44">
        <f t="shared" si="7"/>
        <v>3.2099999999999997E-2</v>
      </c>
      <c r="W44">
        <f t="shared" si="7"/>
        <v>3.2099999999999997E-2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58</v>
      </c>
      <c r="G45" t="s">
        <v>68</v>
      </c>
      <c r="H45" t="s">
        <v>71</v>
      </c>
      <c r="I45" t="s">
        <v>47</v>
      </c>
      <c r="L45" t="s">
        <v>72</v>
      </c>
      <c r="M45">
        <v>3.8000000000000002E-4</v>
      </c>
      <c r="N45">
        <f t="shared" si="7"/>
        <v>3.8000000000000002E-4</v>
      </c>
      <c r="O45">
        <f t="shared" si="7"/>
        <v>3.8000000000000002E-4</v>
      </c>
      <c r="P45">
        <f t="shared" si="7"/>
        <v>3.8000000000000002E-4</v>
      </c>
      <c r="Q45">
        <f t="shared" si="7"/>
        <v>3.8000000000000002E-4</v>
      </c>
      <c r="R45">
        <f t="shared" si="7"/>
        <v>3.8000000000000002E-4</v>
      </c>
      <c r="S45">
        <f t="shared" si="7"/>
        <v>3.8000000000000002E-4</v>
      </c>
      <c r="T45">
        <f t="shared" si="7"/>
        <v>3.8000000000000002E-4</v>
      </c>
      <c r="U45">
        <f t="shared" si="7"/>
        <v>3.8000000000000002E-4</v>
      </c>
      <c r="V45">
        <f t="shared" si="7"/>
        <v>3.8000000000000002E-4</v>
      </c>
      <c r="W45">
        <f t="shared" si="7"/>
        <v>3.8000000000000002E-4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73</v>
      </c>
      <c r="G46" t="s">
        <v>20</v>
      </c>
      <c r="L46" t="s">
        <v>19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73</v>
      </c>
      <c r="G47" t="s">
        <v>21</v>
      </c>
      <c r="H47" t="s">
        <v>53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73</v>
      </c>
      <c r="G48" t="s">
        <v>54</v>
      </c>
      <c r="L48" t="s">
        <v>55</v>
      </c>
      <c r="M48">
        <v>0.3</v>
      </c>
      <c r="N48">
        <f t="shared" ref="N48:W50" si="8">M48</f>
        <v>0.3</v>
      </c>
      <c r="O48">
        <f t="shared" si="8"/>
        <v>0.3</v>
      </c>
      <c r="P48">
        <f t="shared" si="8"/>
        <v>0.3</v>
      </c>
      <c r="Q48">
        <f t="shared" si="8"/>
        <v>0.3</v>
      </c>
      <c r="R48">
        <f t="shared" si="8"/>
        <v>0.3</v>
      </c>
      <c r="S48">
        <f t="shared" si="8"/>
        <v>0.3</v>
      </c>
      <c r="T48">
        <f t="shared" si="8"/>
        <v>0.3</v>
      </c>
      <c r="U48">
        <f t="shared" si="8"/>
        <v>0.3</v>
      </c>
      <c r="V48">
        <f t="shared" si="8"/>
        <v>0.3</v>
      </c>
      <c r="W48">
        <f t="shared" si="8"/>
        <v>0.3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73</v>
      </c>
      <c r="G49" t="s">
        <v>56</v>
      </c>
      <c r="L49" t="s">
        <v>55</v>
      </c>
      <c r="M49">
        <v>0.3</v>
      </c>
      <c r="N49">
        <f t="shared" si="8"/>
        <v>0.3</v>
      </c>
      <c r="O49">
        <f t="shared" si="8"/>
        <v>0.3</v>
      </c>
      <c r="P49">
        <f t="shared" si="8"/>
        <v>0.3</v>
      </c>
      <c r="Q49">
        <f t="shared" si="8"/>
        <v>0.3</v>
      </c>
      <c r="R49">
        <f t="shared" si="8"/>
        <v>0.3</v>
      </c>
      <c r="S49">
        <f t="shared" si="8"/>
        <v>0.3</v>
      </c>
      <c r="T49">
        <f t="shared" si="8"/>
        <v>0.3</v>
      </c>
      <c r="U49">
        <f t="shared" si="8"/>
        <v>0.3</v>
      </c>
      <c r="V49">
        <f t="shared" si="8"/>
        <v>0.3</v>
      </c>
      <c r="W49">
        <f t="shared" si="8"/>
        <v>0.3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73</v>
      </c>
      <c r="G50" t="s">
        <v>57</v>
      </c>
      <c r="M50">
        <v>10</v>
      </c>
      <c r="N50">
        <f t="shared" si="8"/>
        <v>10</v>
      </c>
      <c r="O50">
        <f t="shared" si="8"/>
        <v>10</v>
      </c>
      <c r="P50">
        <f t="shared" si="8"/>
        <v>10</v>
      </c>
      <c r="Q50">
        <f t="shared" si="8"/>
        <v>10</v>
      </c>
      <c r="R50">
        <f t="shared" si="8"/>
        <v>10</v>
      </c>
      <c r="S50">
        <f t="shared" si="8"/>
        <v>10</v>
      </c>
      <c r="T50">
        <f t="shared" si="8"/>
        <v>10</v>
      </c>
      <c r="U50">
        <f t="shared" si="8"/>
        <v>10</v>
      </c>
      <c r="V50">
        <f t="shared" si="8"/>
        <v>10</v>
      </c>
      <c r="W50">
        <f t="shared" si="8"/>
        <v>10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73</v>
      </c>
      <c r="F51" t="s">
        <v>74</v>
      </c>
      <c r="G51" t="s">
        <v>6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73</v>
      </c>
      <c r="F52" t="s">
        <v>74</v>
      </c>
      <c r="G52" t="s">
        <v>59</v>
      </c>
      <c r="L52" t="s">
        <v>60</v>
      </c>
      <c r="M52">
        <v>1990</v>
      </c>
      <c r="N52">
        <f t="shared" ref="N52:W54" si="9">M52</f>
        <v>1990</v>
      </c>
      <c r="O52">
        <f t="shared" si="9"/>
        <v>1990</v>
      </c>
      <c r="P52">
        <f t="shared" si="9"/>
        <v>1990</v>
      </c>
      <c r="Q52">
        <f t="shared" si="9"/>
        <v>1990</v>
      </c>
      <c r="R52">
        <f t="shared" si="9"/>
        <v>1990</v>
      </c>
      <c r="S52">
        <f t="shared" si="9"/>
        <v>1990</v>
      </c>
      <c r="T52">
        <f t="shared" si="9"/>
        <v>1990</v>
      </c>
      <c r="U52">
        <f t="shared" si="9"/>
        <v>1990</v>
      </c>
      <c r="V52">
        <f t="shared" si="9"/>
        <v>1990</v>
      </c>
      <c r="W52">
        <f t="shared" si="9"/>
        <v>1990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73</v>
      </c>
      <c r="F53" t="s">
        <v>74</v>
      </c>
      <c r="G53" t="s">
        <v>61</v>
      </c>
      <c r="L53" t="s">
        <v>60</v>
      </c>
      <c r="M53">
        <v>2101</v>
      </c>
      <c r="N53">
        <f t="shared" si="9"/>
        <v>2101</v>
      </c>
      <c r="O53">
        <f t="shared" si="9"/>
        <v>2101</v>
      </c>
      <c r="P53">
        <f t="shared" si="9"/>
        <v>2101</v>
      </c>
      <c r="Q53">
        <f t="shared" si="9"/>
        <v>2101</v>
      </c>
      <c r="R53">
        <f t="shared" si="9"/>
        <v>2101</v>
      </c>
      <c r="S53">
        <f t="shared" si="9"/>
        <v>2101</v>
      </c>
      <c r="T53">
        <f t="shared" si="9"/>
        <v>2101</v>
      </c>
      <c r="U53">
        <f t="shared" si="9"/>
        <v>2101</v>
      </c>
      <c r="V53">
        <f t="shared" si="9"/>
        <v>2101</v>
      </c>
      <c r="W53">
        <f t="shared" si="9"/>
        <v>2101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73</v>
      </c>
      <c r="F54" t="s">
        <v>74</v>
      </c>
      <c r="G54" t="s">
        <v>62</v>
      </c>
      <c r="L54" t="s">
        <v>63</v>
      </c>
      <c r="M54">
        <v>15</v>
      </c>
      <c r="N54">
        <f t="shared" si="9"/>
        <v>15</v>
      </c>
      <c r="O54">
        <f t="shared" si="9"/>
        <v>15</v>
      </c>
      <c r="P54">
        <f t="shared" si="9"/>
        <v>15</v>
      </c>
      <c r="Q54">
        <f t="shared" si="9"/>
        <v>15</v>
      </c>
      <c r="R54">
        <f t="shared" si="9"/>
        <v>15</v>
      </c>
      <c r="S54">
        <f t="shared" si="9"/>
        <v>15</v>
      </c>
      <c r="T54">
        <f t="shared" si="9"/>
        <v>15</v>
      </c>
      <c r="U54">
        <f t="shared" si="9"/>
        <v>15</v>
      </c>
      <c r="V54">
        <f t="shared" si="9"/>
        <v>15</v>
      </c>
      <c r="W54">
        <f t="shared" si="9"/>
        <v>15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73</v>
      </c>
      <c r="F55" t="s">
        <v>74</v>
      </c>
      <c r="G55" t="s">
        <v>64</v>
      </c>
      <c r="L55" t="s">
        <v>55</v>
      </c>
      <c r="M55">
        <v>0.45200000000000001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73</v>
      </c>
      <c r="F56" t="s">
        <v>74</v>
      </c>
      <c r="G56" t="s">
        <v>75</v>
      </c>
      <c r="L56" t="s">
        <v>76</v>
      </c>
      <c r="M56">
        <v>18.034074024672901</v>
      </c>
      <c r="N56">
        <f t="shared" ref="N56:W58" si="10">M56</f>
        <v>18.034074024672901</v>
      </c>
      <c r="O56">
        <f t="shared" si="10"/>
        <v>18.034074024672901</v>
      </c>
      <c r="P56">
        <f t="shared" si="10"/>
        <v>18.034074024672901</v>
      </c>
      <c r="Q56">
        <f t="shared" si="10"/>
        <v>18.034074024672901</v>
      </c>
      <c r="R56">
        <f t="shared" si="10"/>
        <v>18.034074024672901</v>
      </c>
      <c r="S56">
        <f t="shared" si="10"/>
        <v>18.034074024672901</v>
      </c>
      <c r="T56">
        <f t="shared" si="10"/>
        <v>18.034074024672901</v>
      </c>
      <c r="U56">
        <f t="shared" si="10"/>
        <v>18.034074024672901</v>
      </c>
      <c r="V56">
        <f t="shared" si="10"/>
        <v>18.034074024672901</v>
      </c>
      <c r="W56">
        <f t="shared" si="10"/>
        <v>18.034074024672901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73</v>
      </c>
      <c r="F57" t="s">
        <v>74</v>
      </c>
      <c r="G57" t="s">
        <v>17</v>
      </c>
      <c r="J57" t="s">
        <v>66</v>
      </c>
      <c r="L57" t="s">
        <v>67</v>
      </c>
      <c r="M57">
        <f>1121.307725/10</f>
        <v>112.13077249999999</v>
      </c>
      <c r="N57">
        <f t="shared" si="10"/>
        <v>112.13077249999999</v>
      </c>
      <c r="O57">
        <f t="shared" si="10"/>
        <v>112.13077249999999</v>
      </c>
      <c r="P57">
        <f t="shared" si="10"/>
        <v>112.13077249999999</v>
      </c>
      <c r="Q57">
        <f t="shared" si="10"/>
        <v>112.13077249999999</v>
      </c>
      <c r="R57">
        <f t="shared" si="10"/>
        <v>112.13077249999999</v>
      </c>
      <c r="S57">
        <f t="shared" si="10"/>
        <v>112.13077249999999</v>
      </c>
      <c r="T57">
        <f t="shared" si="10"/>
        <v>112.13077249999999</v>
      </c>
      <c r="U57">
        <f t="shared" si="10"/>
        <v>112.13077249999999</v>
      </c>
      <c r="V57">
        <f t="shared" si="10"/>
        <v>112.13077249999999</v>
      </c>
      <c r="W57">
        <f t="shared" si="10"/>
        <v>112.13077249999999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73</v>
      </c>
      <c r="F58" t="s">
        <v>74</v>
      </c>
      <c r="G58" t="s">
        <v>68</v>
      </c>
      <c r="H58" t="s">
        <v>71</v>
      </c>
      <c r="I58" t="s">
        <v>47</v>
      </c>
      <c r="L58" t="s">
        <v>72</v>
      </c>
      <c r="M58">
        <v>3.2544819999999999E-3</v>
      </c>
      <c r="N58">
        <f t="shared" si="10"/>
        <v>3.2544819999999999E-3</v>
      </c>
      <c r="O58">
        <f t="shared" si="10"/>
        <v>3.2544819999999999E-3</v>
      </c>
      <c r="P58">
        <f t="shared" si="10"/>
        <v>3.2544819999999999E-3</v>
      </c>
      <c r="Q58">
        <f t="shared" si="10"/>
        <v>3.2544819999999999E-3</v>
      </c>
      <c r="R58">
        <f t="shared" si="10"/>
        <v>3.2544819999999999E-3</v>
      </c>
      <c r="S58">
        <f t="shared" si="10"/>
        <v>3.2544819999999999E-3</v>
      </c>
      <c r="T58">
        <f t="shared" si="10"/>
        <v>3.2544819999999999E-3</v>
      </c>
      <c r="U58">
        <f t="shared" si="10"/>
        <v>3.2544819999999999E-3</v>
      </c>
      <c r="V58">
        <f t="shared" si="10"/>
        <v>3.2544819999999999E-3</v>
      </c>
      <c r="W58">
        <f t="shared" si="10"/>
        <v>3.2544819999999999E-3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73</v>
      </c>
      <c r="F59" t="s">
        <v>77</v>
      </c>
      <c r="G59" t="s">
        <v>6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73</v>
      </c>
      <c r="F60" t="s">
        <v>77</v>
      </c>
      <c r="G60" t="s">
        <v>59</v>
      </c>
      <c r="L60" t="s">
        <v>60</v>
      </c>
      <c r="M60">
        <v>1990</v>
      </c>
      <c r="N60">
        <f t="shared" ref="N60:W62" si="11">M60</f>
        <v>1990</v>
      </c>
      <c r="O60">
        <f t="shared" si="11"/>
        <v>1990</v>
      </c>
      <c r="P60">
        <f t="shared" si="11"/>
        <v>1990</v>
      </c>
      <c r="Q60">
        <f t="shared" si="11"/>
        <v>1990</v>
      </c>
      <c r="R60">
        <f t="shared" si="11"/>
        <v>1990</v>
      </c>
      <c r="S60">
        <f t="shared" si="11"/>
        <v>1990</v>
      </c>
      <c r="T60">
        <f t="shared" si="11"/>
        <v>1990</v>
      </c>
      <c r="U60">
        <f t="shared" si="11"/>
        <v>1990</v>
      </c>
      <c r="V60">
        <f t="shared" si="11"/>
        <v>1990</v>
      </c>
      <c r="W60">
        <f t="shared" si="11"/>
        <v>1990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73</v>
      </c>
      <c r="F61" t="s">
        <v>77</v>
      </c>
      <c r="G61" t="s">
        <v>61</v>
      </c>
      <c r="L61" t="s">
        <v>60</v>
      </c>
      <c r="M61">
        <v>2101</v>
      </c>
      <c r="N61">
        <f t="shared" si="11"/>
        <v>2101</v>
      </c>
      <c r="O61">
        <f t="shared" si="11"/>
        <v>2101</v>
      </c>
      <c r="P61">
        <f t="shared" si="11"/>
        <v>2101</v>
      </c>
      <c r="Q61">
        <f t="shared" si="11"/>
        <v>2101</v>
      </c>
      <c r="R61">
        <f t="shared" si="11"/>
        <v>2101</v>
      </c>
      <c r="S61">
        <f t="shared" si="11"/>
        <v>2101</v>
      </c>
      <c r="T61">
        <f t="shared" si="11"/>
        <v>2101</v>
      </c>
      <c r="U61">
        <f t="shared" si="11"/>
        <v>2101</v>
      </c>
      <c r="V61">
        <f t="shared" si="11"/>
        <v>2101</v>
      </c>
      <c r="W61">
        <f t="shared" si="11"/>
        <v>2101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73</v>
      </c>
      <c r="F62" t="s">
        <v>77</v>
      </c>
      <c r="G62" t="s">
        <v>62</v>
      </c>
      <c r="L62" t="s">
        <v>63</v>
      </c>
      <c r="M62">
        <v>15</v>
      </c>
      <c r="N62">
        <f t="shared" si="11"/>
        <v>15</v>
      </c>
      <c r="O62">
        <f t="shared" si="11"/>
        <v>15</v>
      </c>
      <c r="P62">
        <f t="shared" si="11"/>
        <v>15</v>
      </c>
      <c r="Q62">
        <f t="shared" si="11"/>
        <v>15</v>
      </c>
      <c r="R62">
        <f t="shared" si="11"/>
        <v>15</v>
      </c>
      <c r="S62">
        <f t="shared" si="11"/>
        <v>15</v>
      </c>
      <c r="T62">
        <f t="shared" si="11"/>
        <v>15</v>
      </c>
      <c r="U62">
        <f t="shared" si="11"/>
        <v>15</v>
      </c>
      <c r="V62">
        <f t="shared" si="11"/>
        <v>15</v>
      </c>
      <c r="W62">
        <f t="shared" si="11"/>
        <v>15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73</v>
      </c>
      <c r="F63" t="s">
        <v>77</v>
      </c>
      <c r="G63" t="s">
        <v>64</v>
      </c>
      <c r="L63" t="s">
        <v>55</v>
      </c>
      <c r="M63">
        <v>0.249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F64" t="s">
        <v>77</v>
      </c>
      <c r="G64" t="s">
        <v>75</v>
      </c>
      <c r="L64" t="s">
        <v>76</v>
      </c>
      <c r="M64">
        <v>14.264479537943901</v>
      </c>
      <c r="N64">
        <f t="shared" ref="N64:W67" si="12">M64</f>
        <v>14.264479537943901</v>
      </c>
      <c r="O64">
        <f t="shared" si="12"/>
        <v>14.264479537943901</v>
      </c>
      <c r="P64">
        <f t="shared" si="12"/>
        <v>14.264479537943901</v>
      </c>
      <c r="Q64">
        <f t="shared" si="12"/>
        <v>14.264479537943901</v>
      </c>
      <c r="R64">
        <f t="shared" si="12"/>
        <v>14.264479537943901</v>
      </c>
      <c r="S64">
        <f t="shared" si="12"/>
        <v>14.264479537943901</v>
      </c>
      <c r="T64">
        <f t="shared" si="12"/>
        <v>14.264479537943901</v>
      </c>
      <c r="U64">
        <f t="shared" si="12"/>
        <v>14.264479537943901</v>
      </c>
      <c r="V64">
        <f t="shared" si="12"/>
        <v>14.264479537943901</v>
      </c>
      <c r="W64">
        <f t="shared" si="12"/>
        <v>14.264479537943901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F65" t="s">
        <v>77</v>
      </c>
      <c r="G65" t="s">
        <v>78</v>
      </c>
      <c r="L65" t="s">
        <v>76</v>
      </c>
      <c r="M65">
        <v>18.5654205607477</v>
      </c>
      <c r="N65">
        <f t="shared" si="12"/>
        <v>18.5654205607477</v>
      </c>
      <c r="O65">
        <f t="shared" si="12"/>
        <v>18.5654205607477</v>
      </c>
      <c r="P65">
        <f t="shared" si="12"/>
        <v>18.5654205607477</v>
      </c>
      <c r="Q65">
        <f t="shared" si="12"/>
        <v>18.5654205607477</v>
      </c>
      <c r="R65">
        <f t="shared" si="12"/>
        <v>18.5654205607477</v>
      </c>
      <c r="S65">
        <f t="shared" si="12"/>
        <v>18.5654205607477</v>
      </c>
      <c r="T65">
        <f t="shared" si="12"/>
        <v>18.5654205607477</v>
      </c>
      <c r="U65">
        <f t="shared" si="12"/>
        <v>18.5654205607477</v>
      </c>
      <c r="V65">
        <f t="shared" si="12"/>
        <v>18.5654205607477</v>
      </c>
      <c r="W65">
        <f t="shared" si="12"/>
        <v>18.5654205607477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F66" t="s">
        <v>77</v>
      </c>
      <c r="G66" t="s">
        <v>17</v>
      </c>
      <c r="J66" t="s">
        <v>66</v>
      </c>
      <c r="L66" t="s">
        <v>67</v>
      </c>
      <c r="M66">
        <f>636.1010683/10</f>
        <v>63.610106829999992</v>
      </c>
      <c r="N66">
        <f t="shared" si="12"/>
        <v>63.610106829999992</v>
      </c>
      <c r="O66">
        <f t="shared" si="12"/>
        <v>63.610106829999992</v>
      </c>
      <c r="P66">
        <f t="shared" si="12"/>
        <v>63.610106829999992</v>
      </c>
      <c r="Q66">
        <f t="shared" si="12"/>
        <v>63.610106829999992</v>
      </c>
      <c r="R66">
        <f t="shared" si="12"/>
        <v>63.610106829999992</v>
      </c>
      <c r="S66">
        <f t="shared" si="12"/>
        <v>63.610106829999992</v>
      </c>
      <c r="T66">
        <f t="shared" si="12"/>
        <v>63.610106829999992</v>
      </c>
      <c r="U66">
        <f t="shared" si="12"/>
        <v>63.610106829999992</v>
      </c>
      <c r="V66">
        <f t="shared" si="12"/>
        <v>63.610106829999992</v>
      </c>
      <c r="W66">
        <f t="shared" si="12"/>
        <v>63.610106829999992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F67" t="s">
        <v>77</v>
      </c>
      <c r="G67" t="s">
        <v>68</v>
      </c>
      <c r="H67" t="s">
        <v>71</v>
      </c>
      <c r="I67" t="s">
        <v>47</v>
      </c>
      <c r="L67" t="s">
        <v>72</v>
      </c>
      <c r="M67">
        <v>1.30232E-3</v>
      </c>
      <c r="N67">
        <f t="shared" si="12"/>
        <v>1.30232E-3</v>
      </c>
      <c r="O67">
        <f t="shared" si="12"/>
        <v>1.30232E-3</v>
      </c>
      <c r="P67">
        <f t="shared" si="12"/>
        <v>1.30232E-3</v>
      </c>
      <c r="Q67">
        <f t="shared" si="12"/>
        <v>1.30232E-3</v>
      </c>
      <c r="R67">
        <f t="shared" si="12"/>
        <v>1.30232E-3</v>
      </c>
      <c r="S67">
        <f t="shared" si="12"/>
        <v>1.30232E-3</v>
      </c>
      <c r="T67">
        <f t="shared" si="12"/>
        <v>1.30232E-3</v>
      </c>
      <c r="U67">
        <f t="shared" si="12"/>
        <v>1.30232E-3</v>
      </c>
      <c r="V67">
        <f t="shared" si="12"/>
        <v>1.30232E-3</v>
      </c>
      <c r="W67">
        <f t="shared" si="12"/>
        <v>1.30232E-3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79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79</v>
      </c>
      <c r="G69" t="s">
        <v>59</v>
      </c>
      <c r="L69" t="s">
        <v>60</v>
      </c>
      <c r="M69">
        <v>1990</v>
      </c>
      <c r="N69">
        <f t="shared" ref="N69:W71" si="13">M69</f>
        <v>1990</v>
      </c>
      <c r="O69">
        <f t="shared" si="13"/>
        <v>1990</v>
      </c>
      <c r="P69">
        <f t="shared" si="13"/>
        <v>1990</v>
      </c>
      <c r="Q69">
        <f t="shared" si="13"/>
        <v>1990</v>
      </c>
      <c r="R69">
        <f t="shared" si="13"/>
        <v>1990</v>
      </c>
      <c r="S69">
        <f t="shared" si="13"/>
        <v>1990</v>
      </c>
      <c r="T69">
        <f t="shared" si="13"/>
        <v>1990</v>
      </c>
      <c r="U69">
        <f t="shared" si="13"/>
        <v>1990</v>
      </c>
      <c r="V69">
        <f t="shared" si="13"/>
        <v>1990</v>
      </c>
      <c r="W69">
        <f t="shared" si="13"/>
        <v>1990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79</v>
      </c>
      <c r="G70" t="s">
        <v>61</v>
      </c>
      <c r="L70" t="s">
        <v>60</v>
      </c>
      <c r="M70">
        <v>2101</v>
      </c>
      <c r="N70">
        <f t="shared" si="13"/>
        <v>2101</v>
      </c>
      <c r="O70">
        <f t="shared" si="13"/>
        <v>2101</v>
      </c>
      <c r="P70">
        <f t="shared" si="13"/>
        <v>2101</v>
      </c>
      <c r="Q70">
        <f t="shared" si="13"/>
        <v>2101</v>
      </c>
      <c r="R70">
        <f t="shared" si="13"/>
        <v>2101</v>
      </c>
      <c r="S70">
        <f t="shared" si="13"/>
        <v>2101</v>
      </c>
      <c r="T70">
        <f t="shared" si="13"/>
        <v>2101</v>
      </c>
      <c r="U70">
        <f t="shared" si="13"/>
        <v>2101</v>
      </c>
      <c r="V70">
        <f t="shared" si="13"/>
        <v>2101</v>
      </c>
      <c r="W70">
        <f t="shared" si="13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79</v>
      </c>
      <c r="G71" t="s">
        <v>62</v>
      </c>
      <c r="L71" t="s">
        <v>63</v>
      </c>
      <c r="M71">
        <v>15</v>
      </c>
      <c r="N71">
        <f t="shared" si="13"/>
        <v>15</v>
      </c>
      <c r="O71">
        <f t="shared" si="13"/>
        <v>15</v>
      </c>
      <c r="P71">
        <f t="shared" si="13"/>
        <v>15</v>
      </c>
      <c r="Q71">
        <f t="shared" si="13"/>
        <v>15</v>
      </c>
      <c r="R71">
        <f t="shared" si="13"/>
        <v>15</v>
      </c>
      <c r="S71">
        <f t="shared" si="13"/>
        <v>15</v>
      </c>
      <c r="T71">
        <f t="shared" si="13"/>
        <v>15</v>
      </c>
      <c r="U71">
        <f t="shared" si="13"/>
        <v>15</v>
      </c>
      <c r="V71">
        <f t="shared" si="13"/>
        <v>15</v>
      </c>
      <c r="W71">
        <f t="shared" si="13"/>
        <v>15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79</v>
      </c>
      <c r="G72" t="s">
        <v>64</v>
      </c>
      <c r="L72" t="s">
        <v>55</v>
      </c>
      <c r="M72">
        <v>0.29899999999999999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79</v>
      </c>
      <c r="G73" t="s">
        <v>75</v>
      </c>
      <c r="L73" t="s">
        <v>76</v>
      </c>
      <c r="M73">
        <v>14.9243067482243</v>
      </c>
      <c r="N73">
        <f t="shared" ref="N73:W76" si="14">M73</f>
        <v>14.9243067482243</v>
      </c>
      <c r="O73">
        <f t="shared" si="14"/>
        <v>14.9243067482243</v>
      </c>
      <c r="P73">
        <f t="shared" si="14"/>
        <v>14.9243067482243</v>
      </c>
      <c r="Q73">
        <f t="shared" si="14"/>
        <v>14.9243067482243</v>
      </c>
      <c r="R73">
        <f t="shared" si="14"/>
        <v>14.9243067482243</v>
      </c>
      <c r="S73">
        <f t="shared" si="14"/>
        <v>14.9243067482243</v>
      </c>
      <c r="T73">
        <f t="shared" si="14"/>
        <v>14.9243067482243</v>
      </c>
      <c r="U73">
        <f t="shared" si="14"/>
        <v>14.9243067482243</v>
      </c>
      <c r="V73">
        <f t="shared" si="14"/>
        <v>14.9243067482243</v>
      </c>
      <c r="W73">
        <f t="shared" si="14"/>
        <v>14.9243067482243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79</v>
      </c>
      <c r="G74" t="s">
        <v>78</v>
      </c>
      <c r="L74" t="s">
        <v>76</v>
      </c>
      <c r="M74">
        <v>37.130841121495301</v>
      </c>
      <c r="N74">
        <f t="shared" si="14"/>
        <v>37.130841121495301</v>
      </c>
      <c r="O74">
        <f t="shared" si="14"/>
        <v>37.130841121495301</v>
      </c>
      <c r="P74">
        <f t="shared" si="14"/>
        <v>37.130841121495301</v>
      </c>
      <c r="Q74">
        <f t="shared" si="14"/>
        <v>37.130841121495301</v>
      </c>
      <c r="R74">
        <f t="shared" si="14"/>
        <v>37.130841121495301</v>
      </c>
      <c r="S74">
        <f t="shared" si="14"/>
        <v>37.130841121495301</v>
      </c>
      <c r="T74">
        <f t="shared" si="14"/>
        <v>37.130841121495301</v>
      </c>
      <c r="U74">
        <f t="shared" si="14"/>
        <v>37.130841121495301</v>
      </c>
      <c r="V74">
        <f t="shared" si="14"/>
        <v>37.130841121495301</v>
      </c>
      <c r="W74">
        <f t="shared" si="14"/>
        <v>37.130841121495301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79</v>
      </c>
      <c r="G75" t="s">
        <v>17</v>
      </c>
      <c r="J75" t="s">
        <v>66</v>
      </c>
      <c r="L75" t="s">
        <v>67</v>
      </c>
      <c r="M75">
        <f>429.1458691/10</f>
        <v>42.914586910000004</v>
      </c>
      <c r="N75">
        <f t="shared" si="14"/>
        <v>42.914586910000004</v>
      </c>
      <c r="O75">
        <f t="shared" si="14"/>
        <v>42.914586910000004</v>
      </c>
      <c r="P75">
        <f t="shared" si="14"/>
        <v>42.914586910000004</v>
      </c>
      <c r="Q75">
        <f t="shared" si="14"/>
        <v>42.914586910000004</v>
      </c>
      <c r="R75">
        <f t="shared" si="14"/>
        <v>42.914586910000004</v>
      </c>
      <c r="S75">
        <f t="shared" si="14"/>
        <v>42.914586910000004</v>
      </c>
      <c r="T75">
        <f t="shared" si="14"/>
        <v>42.914586910000004</v>
      </c>
      <c r="U75">
        <f t="shared" si="14"/>
        <v>42.914586910000004</v>
      </c>
      <c r="V75">
        <f t="shared" si="14"/>
        <v>42.914586910000004</v>
      </c>
      <c r="W75">
        <f t="shared" si="14"/>
        <v>42.914586910000004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79</v>
      </c>
      <c r="G76" t="s">
        <v>68</v>
      </c>
      <c r="H76" t="s">
        <v>71</v>
      </c>
      <c r="I76" t="s">
        <v>47</v>
      </c>
      <c r="L76" t="s">
        <v>72</v>
      </c>
      <c r="M76">
        <v>1.30232E-3</v>
      </c>
      <c r="N76">
        <f t="shared" si="14"/>
        <v>1.30232E-3</v>
      </c>
      <c r="O76">
        <f t="shared" si="14"/>
        <v>1.30232E-3</v>
      </c>
      <c r="P76">
        <f t="shared" si="14"/>
        <v>1.30232E-3</v>
      </c>
      <c r="Q76">
        <f t="shared" si="14"/>
        <v>1.30232E-3</v>
      </c>
      <c r="R76">
        <f t="shared" si="14"/>
        <v>1.30232E-3</v>
      </c>
      <c r="S76">
        <f t="shared" si="14"/>
        <v>1.30232E-3</v>
      </c>
      <c r="T76">
        <f t="shared" si="14"/>
        <v>1.30232E-3</v>
      </c>
      <c r="U76">
        <f t="shared" si="14"/>
        <v>1.30232E-3</v>
      </c>
      <c r="V76">
        <f t="shared" si="14"/>
        <v>1.30232E-3</v>
      </c>
      <c r="W76">
        <f t="shared" si="14"/>
        <v>1.30232E-3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80</v>
      </c>
      <c r="G77" t="s">
        <v>6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80</v>
      </c>
      <c r="G78" t="s">
        <v>59</v>
      </c>
      <c r="L78" t="s">
        <v>60</v>
      </c>
      <c r="M78">
        <v>2015</v>
      </c>
      <c r="N78">
        <f t="shared" ref="N78:W80" si="15">M78</f>
        <v>2015</v>
      </c>
      <c r="O78">
        <f t="shared" si="15"/>
        <v>2015</v>
      </c>
      <c r="P78">
        <f t="shared" si="15"/>
        <v>2015</v>
      </c>
      <c r="Q78">
        <f t="shared" si="15"/>
        <v>2015</v>
      </c>
      <c r="R78">
        <f t="shared" si="15"/>
        <v>2015</v>
      </c>
      <c r="S78">
        <f t="shared" si="15"/>
        <v>2015</v>
      </c>
      <c r="T78">
        <f t="shared" si="15"/>
        <v>2015</v>
      </c>
      <c r="U78">
        <f t="shared" si="15"/>
        <v>2015</v>
      </c>
      <c r="V78">
        <f t="shared" si="15"/>
        <v>2015</v>
      </c>
      <c r="W78">
        <f t="shared" si="15"/>
        <v>2015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80</v>
      </c>
      <c r="G79" t="s">
        <v>61</v>
      </c>
      <c r="L79" t="s">
        <v>60</v>
      </c>
      <c r="M79">
        <v>2101</v>
      </c>
      <c r="N79">
        <f t="shared" si="15"/>
        <v>2101</v>
      </c>
      <c r="O79">
        <f t="shared" si="15"/>
        <v>2101</v>
      </c>
      <c r="P79">
        <f t="shared" si="15"/>
        <v>2101</v>
      </c>
      <c r="Q79">
        <f t="shared" si="15"/>
        <v>2101</v>
      </c>
      <c r="R79">
        <f t="shared" si="15"/>
        <v>2101</v>
      </c>
      <c r="S79">
        <f t="shared" si="15"/>
        <v>2101</v>
      </c>
      <c r="T79">
        <f t="shared" si="15"/>
        <v>2101</v>
      </c>
      <c r="U79">
        <f t="shared" si="15"/>
        <v>2101</v>
      </c>
      <c r="V79">
        <f t="shared" si="15"/>
        <v>2101</v>
      </c>
      <c r="W79">
        <f t="shared" si="15"/>
        <v>2101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80</v>
      </c>
      <c r="G80" t="s">
        <v>62</v>
      </c>
      <c r="L80" t="s">
        <v>63</v>
      </c>
      <c r="M80">
        <v>10000</v>
      </c>
      <c r="N80">
        <f t="shared" si="15"/>
        <v>10000</v>
      </c>
      <c r="O80">
        <f t="shared" si="15"/>
        <v>10000</v>
      </c>
      <c r="P80">
        <f t="shared" si="15"/>
        <v>10000</v>
      </c>
      <c r="Q80">
        <f t="shared" si="15"/>
        <v>10000</v>
      </c>
      <c r="R80">
        <f t="shared" si="15"/>
        <v>10000</v>
      </c>
      <c r="S80">
        <f t="shared" si="15"/>
        <v>10000</v>
      </c>
      <c r="T80">
        <f t="shared" si="15"/>
        <v>10000</v>
      </c>
      <c r="U80">
        <f t="shared" si="15"/>
        <v>10000</v>
      </c>
      <c r="V80">
        <f t="shared" si="15"/>
        <v>10000</v>
      </c>
      <c r="W80">
        <f t="shared" si="15"/>
        <v>10000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80</v>
      </c>
      <c r="G81" t="s">
        <v>64</v>
      </c>
      <c r="L81" t="s">
        <v>55</v>
      </c>
      <c r="M81">
        <v>0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80</v>
      </c>
      <c r="G82" t="s">
        <v>75</v>
      </c>
      <c r="L82" t="s">
        <v>76</v>
      </c>
      <c r="M82">
        <v>307.28971962616799</v>
      </c>
      <c r="N82">
        <f t="shared" ref="N82:W83" si="16">M82</f>
        <v>307.28971962616799</v>
      </c>
      <c r="O82">
        <f t="shared" si="16"/>
        <v>307.28971962616799</v>
      </c>
      <c r="P82">
        <f t="shared" si="16"/>
        <v>307.28971962616799</v>
      </c>
      <c r="Q82">
        <f t="shared" si="16"/>
        <v>307.28971962616799</v>
      </c>
      <c r="R82">
        <f t="shared" si="16"/>
        <v>307.28971962616799</v>
      </c>
      <c r="S82">
        <f t="shared" si="16"/>
        <v>307.28971962616799</v>
      </c>
      <c r="T82">
        <f t="shared" si="16"/>
        <v>307.28971962616799</v>
      </c>
      <c r="U82">
        <f t="shared" si="16"/>
        <v>307.28971962616799</v>
      </c>
      <c r="V82">
        <f t="shared" si="16"/>
        <v>307.28971962616799</v>
      </c>
      <c r="W82">
        <f t="shared" si="16"/>
        <v>307.28971962616799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80</v>
      </c>
      <c r="G83" t="s">
        <v>81</v>
      </c>
      <c r="L83" t="s">
        <v>63</v>
      </c>
      <c r="M83">
        <v>20</v>
      </c>
      <c r="N83">
        <f t="shared" si="16"/>
        <v>20</v>
      </c>
      <c r="O83">
        <f t="shared" si="16"/>
        <v>20</v>
      </c>
      <c r="P83">
        <f t="shared" si="16"/>
        <v>20</v>
      </c>
      <c r="Q83">
        <f t="shared" si="16"/>
        <v>20</v>
      </c>
      <c r="R83">
        <f t="shared" si="16"/>
        <v>20</v>
      </c>
      <c r="S83">
        <f t="shared" si="16"/>
        <v>20</v>
      </c>
      <c r="T83">
        <f t="shared" si="16"/>
        <v>20</v>
      </c>
      <c r="U83">
        <f t="shared" si="16"/>
        <v>20</v>
      </c>
      <c r="V83">
        <f t="shared" si="16"/>
        <v>20</v>
      </c>
      <c r="W83">
        <f t="shared" si="16"/>
        <v>20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82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82</v>
      </c>
      <c r="G85" t="s">
        <v>59</v>
      </c>
      <c r="L85" t="s">
        <v>60</v>
      </c>
      <c r="M85">
        <v>2015</v>
      </c>
      <c r="N85">
        <f t="shared" ref="N85:W87" si="17">M85</f>
        <v>2015</v>
      </c>
      <c r="O85">
        <f t="shared" si="17"/>
        <v>2015</v>
      </c>
      <c r="P85">
        <f t="shared" si="17"/>
        <v>2015</v>
      </c>
      <c r="Q85">
        <f t="shared" si="17"/>
        <v>2015</v>
      </c>
      <c r="R85">
        <f t="shared" si="17"/>
        <v>2015</v>
      </c>
      <c r="S85">
        <f t="shared" si="17"/>
        <v>2015</v>
      </c>
      <c r="T85">
        <f t="shared" si="17"/>
        <v>2015</v>
      </c>
      <c r="U85">
        <f t="shared" si="17"/>
        <v>2015</v>
      </c>
      <c r="V85">
        <f t="shared" si="17"/>
        <v>2015</v>
      </c>
      <c r="W85">
        <f t="shared" si="17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82</v>
      </c>
      <c r="G86" t="s">
        <v>61</v>
      </c>
      <c r="L86" t="s">
        <v>60</v>
      </c>
      <c r="M86">
        <v>2101</v>
      </c>
      <c r="N86">
        <f t="shared" si="17"/>
        <v>2101</v>
      </c>
      <c r="O86">
        <f t="shared" si="17"/>
        <v>2101</v>
      </c>
      <c r="P86">
        <f t="shared" si="17"/>
        <v>2101</v>
      </c>
      <c r="Q86">
        <f t="shared" si="17"/>
        <v>2101</v>
      </c>
      <c r="R86">
        <f t="shared" si="17"/>
        <v>2101</v>
      </c>
      <c r="S86">
        <f t="shared" si="17"/>
        <v>2101</v>
      </c>
      <c r="T86">
        <f t="shared" si="17"/>
        <v>2101</v>
      </c>
      <c r="U86">
        <f t="shared" si="17"/>
        <v>2101</v>
      </c>
      <c r="V86">
        <f t="shared" si="17"/>
        <v>2101</v>
      </c>
      <c r="W86">
        <f t="shared" si="17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82</v>
      </c>
      <c r="G87" t="s">
        <v>62</v>
      </c>
      <c r="L87" t="s">
        <v>63</v>
      </c>
      <c r="M87">
        <v>10000</v>
      </c>
      <c r="N87">
        <f t="shared" si="17"/>
        <v>10000</v>
      </c>
      <c r="O87">
        <f t="shared" si="17"/>
        <v>10000</v>
      </c>
      <c r="P87">
        <f t="shared" si="17"/>
        <v>10000</v>
      </c>
      <c r="Q87">
        <f t="shared" si="17"/>
        <v>10000</v>
      </c>
      <c r="R87">
        <f t="shared" si="17"/>
        <v>10000</v>
      </c>
      <c r="S87">
        <f t="shared" si="17"/>
        <v>10000</v>
      </c>
      <c r="T87">
        <f t="shared" si="17"/>
        <v>10000</v>
      </c>
      <c r="U87">
        <f t="shared" si="17"/>
        <v>10000</v>
      </c>
      <c r="V87">
        <f t="shared" si="17"/>
        <v>10000</v>
      </c>
      <c r="W87">
        <f t="shared" si="17"/>
        <v>10000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82</v>
      </c>
      <c r="G88" t="s">
        <v>64</v>
      </c>
      <c r="L88" t="s">
        <v>55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73</v>
      </c>
      <c r="F89" t="s">
        <v>82</v>
      </c>
      <c r="G89" t="s">
        <v>75</v>
      </c>
      <c r="L89" t="s">
        <v>76</v>
      </c>
      <c r="M89">
        <v>307.28971962616799</v>
      </c>
      <c r="N89">
        <f t="shared" ref="N89:W90" si="18">M89</f>
        <v>307.28971962616799</v>
      </c>
      <c r="O89">
        <f t="shared" si="18"/>
        <v>307.28971962616799</v>
      </c>
      <c r="P89">
        <f t="shared" si="18"/>
        <v>307.28971962616799</v>
      </c>
      <c r="Q89">
        <f t="shared" si="18"/>
        <v>307.28971962616799</v>
      </c>
      <c r="R89">
        <f t="shared" si="18"/>
        <v>307.28971962616799</v>
      </c>
      <c r="S89">
        <f t="shared" si="18"/>
        <v>307.28971962616799</v>
      </c>
      <c r="T89">
        <f t="shared" si="18"/>
        <v>307.28971962616799</v>
      </c>
      <c r="U89">
        <f t="shared" si="18"/>
        <v>307.28971962616799</v>
      </c>
      <c r="V89">
        <f t="shared" si="18"/>
        <v>307.28971962616799</v>
      </c>
      <c r="W89">
        <f t="shared" si="18"/>
        <v>307.28971962616799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73</v>
      </c>
      <c r="F90" t="s">
        <v>82</v>
      </c>
      <c r="G90" t="s">
        <v>81</v>
      </c>
      <c r="L90" t="s">
        <v>63</v>
      </c>
      <c r="M90">
        <v>20</v>
      </c>
      <c r="N90">
        <f t="shared" si="18"/>
        <v>20</v>
      </c>
      <c r="O90">
        <f t="shared" si="18"/>
        <v>20</v>
      </c>
      <c r="P90">
        <f t="shared" si="18"/>
        <v>20</v>
      </c>
      <c r="Q90">
        <f t="shared" si="18"/>
        <v>20</v>
      </c>
      <c r="R90">
        <f t="shared" si="18"/>
        <v>20</v>
      </c>
      <c r="S90">
        <f t="shared" si="18"/>
        <v>20</v>
      </c>
      <c r="T90">
        <f t="shared" si="18"/>
        <v>20</v>
      </c>
      <c r="U90">
        <f t="shared" si="18"/>
        <v>20</v>
      </c>
      <c r="V90">
        <f t="shared" si="18"/>
        <v>20</v>
      </c>
      <c r="W90">
        <f t="shared" si="18"/>
        <v>20</v>
      </c>
    </row>
    <row r="91" spans="1:23" x14ac:dyDescent="0.25">
      <c r="A91" t="s">
        <v>66</v>
      </c>
      <c r="B91" t="s">
        <v>5</v>
      </c>
      <c r="C91" t="s">
        <v>15</v>
      </c>
      <c r="D91" t="s">
        <v>16</v>
      </c>
      <c r="E91" t="s">
        <v>83</v>
      </c>
      <c r="G91" t="s">
        <v>20</v>
      </c>
      <c r="L91" t="s">
        <v>67</v>
      </c>
    </row>
    <row r="92" spans="1:23" x14ac:dyDescent="0.25">
      <c r="A92" t="s">
        <v>66</v>
      </c>
      <c r="B92" t="s">
        <v>5</v>
      </c>
      <c r="C92" t="s">
        <v>15</v>
      </c>
      <c r="D92" t="s">
        <v>16</v>
      </c>
      <c r="E92" t="s">
        <v>83</v>
      </c>
      <c r="G92" t="s">
        <v>21</v>
      </c>
      <c r="H92" t="s">
        <v>53</v>
      </c>
    </row>
    <row r="93" spans="1:23" x14ac:dyDescent="0.25">
      <c r="A93" t="s">
        <v>66</v>
      </c>
      <c r="B93" t="s">
        <v>5</v>
      </c>
      <c r="C93" t="s">
        <v>15</v>
      </c>
      <c r="D93" t="s">
        <v>16</v>
      </c>
      <c r="E93" t="s">
        <v>83</v>
      </c>
      <c r="G93" t="s">
        <v>54</v>
      </c>
      <c r="L93" t="s">
        <v>55</v>
      </c>
      <c r="M93">
        <v>0.3</v>
      </c>
      <c r="N93">
        <f t="shared" ref="N93:W95" si="19">M93</f>
        <v>0.3</v>
      </c>
      <c r="O93">
        <f t="shared" si="19"/>
        <v>0.3</v>
      </c>
      <c r="P93">
        <f t="shared" si="19"/>
        <v>0.3</v>
      </c>
      <c r="Q93">
        <f t="shared" si="19"/>
        <v>0.3</v>
      </c>
      <c r="R93">
        <f t="shared" si="19"/>
        <v>0.3</v>
      </c>
      <c r="S93">
        <f t="shared" si="19"/>
        <v>0.3</v>
      </c>
      <c r="T93">
        <f t="shared" si="19"/>
        <v>0.3</v>
      </c>
      <c r="U93">
        <f t="shared" si="19"/>
        <v>0.3</v>
      </c>
      <c r="V93">
        <f t="shared" si="19"/>
        <v>0.3</v>
      </c>
      <c r="W93">
        <f t="shared" si="19"/>
        <v>0.3</v>
      </c>
    </row>
    <row r="94" spans="1:23" x14ac:dyDescent="0.25">
      <c r="A94" t="s">
        <v>66</v>
      </c>
      <c r="B94" t="s">
        <v>5</v>
      </c>
      <c r="C94" t="s">
        <v>15</v>
      </c>
      <c r="D94" t="s">
        <v>16</v>
      </c>
      <c r="E94" t="s">
        <v>83</v>
      </c>
      <c r="G94" t="s">
        <v>56</v>
      </c>
      <c r="L94" t="s">
        <v>55</v>
      </c>
      <c r="M94">
        <v>0.3</v>
      </c>
      <c r="N94">
        <f t="shared" si="19"/>
        <v>0.3</v>
      </c>
      <c r="O94">
        <f t="shared" si="19"/>
        <v>0.3</v>
      </c>
      <c r="P94">
        <f t="shared" si="19"/>
        <v>0.3</v>
      </c>
      <c r="Q94">
        <f t="shared" si="19"/>
        <v>0.3</v>
      </c>
      <c r="R94">
        <f t="shared" si="19"/>
        <v>0.3</v>
      </c>
      <c r="S94">
        <f t="shared" si="19"/>
        <v>0.3</v>
      </c>
      <c r="T94">
        <f t="shared" si="19"/>
        <v>0.3</v>
      </c>
      <c r="U94">
        <f t="shared" si="19"/>
        <v>0.3</v>
      </c>
      <c r="V94">
        <f t="shared" si="19"/>
        <v>0.3</v>
      </c>
      <c r="W94">
        <f t="shared" si="19"/>
        <v>0.3</v>
      </c>
    </row>
    <row r="95" spans="1:23" x14ac:dyDescent="0.25">
      <c r="A95" t="s">
        <v>66</v>
      </c>
      <c r="B95" t="s">
        <v>5</v>
      </c>
      <c r="C95" t="s">
        <v>15</v>
      </c>
      <c r="D95" t="s">
        <v>16</v>
      </c>
      <c r="E95" t="s">
        <v>83</v>
      </c>
      <c r="G95" t="s">
        <v>57</v>
      </c>
      <c r="M95">
        <v>15</v>
      </c>
      <c r="N95">
        <f t="shared" si="19"/>
        <v>15</v>
      </c>
      <c r="O95">
        <f t="shared" si="19"/>
        <v>15</v>
      </c>
      <c r="P95">
        <f t="shared" si="19"/>
        <v>15</v>
      </c>
      <c r="Q95">
        <f t="shared" si="19"/>
        <v>15</v>
      </c>
      <c r="R95">
        <f t="shared" si="19"/>
        <v>15</v>
      </c>
      <c r="S95">
        <f t="shared" si="19"/>
        <v>15</v>
      </c>
      <c r="T95">
        <f t="shared" si="19"/>
        <v>15</v>
      </c>
      <c r="U95">
        <f t="shared" si="19"/>
        <v>15</v>
      </c>
      <c r="V95">
        <f t="shared" si="19"/>
        <v>15</v>
      </c>
      <c r="W95">
        <f t="shared" si="19"/>
        <v>15</v>
      </c>
    </row>
    <row r="96" spans="1:23" x14ac:dyDescent="0.25">
      <c r="A96" t="s">
        <v>66</v>
      </c>
      <c r="B96" t="s">
        <v>5</v>
      </c>
      <c r="C96" t="s">
        <v>15</v>
      </c>
      <c r="D96" t="s">
        <v>16</v>
      </c>
      <c r="E96" t="s">
        <v>83</v>
      </c>
      <c r="F96" t="s">
        <v>84</v>
      </c>
      <c r="G96" t="s">
        <v>6</v>
      </c>
    </row>
    <row r="97" spans="1:23" x14ac:dyDescent="0.25">
      <c r="A97" t="s">
        <v>66</v>
      </c>
      <c r="B97" t="s">
        <v>5</v>
      </c>
      <c r="C97" t="s">
        <v>15</v>
      </c>
      <c r="D97" t="s">
        <v>16</v>
      </c>
      <c r="E97" t="s">
        <v>83</v>
      </c>
      <c r="F97" t="s">
        <v>84</v>
      </c>
      <c r="G97" t="s">
        <v>59</v>
      </c>
      <c r="L97" t="s">
        <v>60</v>
      </c>
      <c r="M97">
        <v>1990</v>
      </c>
      <c r="N97">
        <f t="shared" ref="N97:W99" si="20">M97</f>
        <v>1990</v>
      </c>
      <c r="O97">
        <f t="shared" si="20"/>
        <v>1990</v>
      </c>
      <c r="P97">
        <f t="shared" si="20"/>
        <v>1990</v>
      </c>
      <c r="Q97">
        <f t="shared" si="20"/>
        <v>1990</v>
      </c>
      <c r="R97">
        <f t="shared" si="20"/>
        <v>1990</v>
      </c>
      <c r="S97">
        <f t="shared" si="20"/>
        <v>1990</v>
      </c>
      <c r="T97">
        <f t="shared" si="20"/>
        <v>1990</v>
      </c>
      <c r="U97">
        <f t="shared" si="20"/>
        <v>1990</v>
      </c>
      <c r="V97">
        <f t="shared" si="20"/>
        <v>1990</v>
      </c>
      <c r="W97">
        <f t="shared" si="20"/>
        <v>1990</v>
      </c>
    </row>
    <row r="98" spans="1:23" x14ac:dyDescent="0.25">
      <c r="A98" t="s">
        <v>66</v>
      </c>
      <c r="B98" t="s">
        <v>5</v>
      </c>
      <c r="C98" t="s">
        <v>15</v>
      </c>
      <c r="D98" t="s">
        <v>16</v>
      </c>
      <c r="E98" t="s">
        <v>83</v>
      </c>
      <c r="F98" t="s">
        <v>84</v>
      </c>
      <c r="G98" t="s">
        <v>61</v>
      </c>
      <c r="L98" t="s">
        <v>60</v>
      </c>
      <c r="M98">
        <v>2101</v>
      </c>
      <c r="N98">
        <f t="shared" si="20"/>
        <v>2101</v>
      </c>
      <c r="O98">
        <f t="shared" si="20"/>
        <v>2101</v>
      </c>
      <c r="P98">
        <f t="shared" si="20"/>
        <v>2101</v>
      </c>
      <c r="Q98">
        <f t="shared" si="20"/>
        <v>2101</v>
      </c>
      <c r="R98">
        <f t="shared" si="20"/>
        <v>2101</v>
      </c>
      <c r="S98">
        <f t="shared" si="20"/>
        <v>2101</v>
      </c>
      <c r="T98">
        <f t="shared" si="20"/>
        <v>2101</v>
      </c>
      <c r="U98">
        <f t="shared" si="20"/>
        <v>2101</v>
      </c>
      <c r="V98">
        <f t="shared" si="20"/>
        <v>2101</v>
      </c>
      <c r="W98">
        <f t="shared" si="20"/>
        <v>2101</v>
      </c>
    </row>
    <row r="99" spans="1:23" x14ac:dyDescent="0.25">
      <c r="A99" t="s">
        <v>66</v>
      </c>
      <c r="B99" t="s">
        <v>5</v>
      </c>
      <c r="C99" t="s">
        <v>15</v>
      </c>
      <c r="D99" t="s">
        <v>16</v>
      </c>
      <c r="E99" t="s">
        <v>83</v>
      </c>
      <c r="F99" t="s">
        <v>84</v>
      </c>
      <c r="G99" t="s">
        <v>62</v>
      </c>
      <c r="L99" t="s">
        <v>63</v>
      </c>
      <c r="M99">
        <v>16</v>
      </c>
      <c r="N99">
        <f t="shared" si="20"/>
        <v>16</v>
      </c>
      <c r="O99">
        <f t="shared" si="20"/>
        <v>16</v>
      </c>
      <c r="P99">
        <f t="shared" si="20"/>
        <v>16</v>
      </c>
      <c r="Q99">
        <f t="shared" si="20"/>
        <v>16</v>
      </c>
      <c r="R99">
        <f t="shared" si="20"/>
        <v>16</v>
      </c>
      <c r="S99">
        <f t="shared" si="20"/>
        <v>16</v>
      </c>
      <c r="T99">
        <f t="shared" si="20"/>
        <v>16</v>
      </c>
      <c r="U99">
        <f t="shared" si="20"/>
        <v>16</v>
      </c>
      <c r="V99">
        <f t="shared" si="20"/>
        <v>16</v>
      </c>
      <c r="W99">
        <f t="shared" si="20"/>
        <v>16</v>
      </c>
    </row>
    <row r="100" spans="1:23" x14ac:dyDescent="0.25">
      <c r="A100" t="s">
        <v>66</v>
      </c>
      <c r="B100" t="s">
        <v>5</v>
      </c>
      <c r="C100" t="s">
        <v>15</v>
      </c>
      <c r="D100" t="s">
        <v>16</v>
      </c>
      <c r="E100" t="s">
        <v>83</v>
      </c>
      <c r="F100" t="s">
        <v>84</v>
      </c>
      <c r="G100" t="s">
        <v>64</v>
      </c>
      <c r="L100" t="s">
        <v>55</v>
      </c>
      <c r="M100">
        <v>1</v>
      </c>
    </row>
    <row r="101" spans="1:23" x14ac:dyDescent="0.25">
      <c r="A101" t="s">
        <v>66</v>
      </c>
      <c r="B101" t="s">
        <v>5</v>
      </c>
      <c r="C101" t="s">
        <v>15</v>
      </c>
      <c r="D101" t="s">
        <v>16</v>
      </c>
      <c r="E101" t="s">
        <v>83</v>
      </c>
      <c r="F101" t="s">
        <v>84</v>
      </c>
      <c r="G101" t="s">
        <v>65</v>
      </c>
      <c r="L101" t="s">
        <v>67</v>
      </c>
      <c r="M101">
        <v>20000</v>
      </c>
      <c r="N101">
        <f t="shared" ref="N101:W103" si="21">M101</f>
        <v>20000</v>
      </c>
      <c r="O101">
        <f t="shared" si="21"/>
        <v>20000</v>
      </c>
      <c r="P101">
        <f t="shared" si="21"/>
        <v>20000</v>
      </c>
      <c r="Q101">
        <f t="shared" si="21"/>
        <v>20000</v>
      </c>
      <c r="R101">
        <f t="shared" si="21"/>
        <v>20000</v>
      </c>
      <c r="S101">
        <f t="shared" si="21"/>
        <v>20000</v>
      </c>
      <c r="T101">
        <f t="shared" si="21"/>
        <v>20000</v>
      </c>
      <c r="U101">
        <f t="shared" si="21"/>
        <v>20000</v>
      </c>
      <c r="V101">
        <f t="shared" si="21"/>
        <v>20000</v>
      </c>
      <c r="W101">
        <f t="shared" si="21"/>
        <v>20000</v>
      </c>
    </row>
    <row r="102" spans="1:23" x14ac:dyDescent="0.25">
      <c r="A102" t="s">
        <v>66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75</v>
      </c>
      <c r="L102" t="s">
        <v>76</v>
      </c>
      <c r="M102">
        <v>8962.6168224299108</v>
      </c>
      <c r="N102">
        <f t="shared" si="21"/>
        <v>8962.6168224299108</v>
      </c>
      <c r="O102">
        <f t="shared" si="21"/>
        <v>8962.6168224299108</v>
      </c>
      <c r="P102">
        <f t="shared" si="21"/>
        <v>8962.6168224299108</v>
      </c>
      <c r="Q102">
        <f t="shared" si="21"/>
        <v>8962.6168224299108</v>
      </c>
      <c r="R102">
        <f t="shared" si="21"/>
        <v>8962.6168224299108</v>
      </c>
      <c r="S102">
        <f t="shared" si="21"/>
        <v>8962.6168224299108</v>
      </c>
      <c r="T102">
        <f t="shared" si="21"/>
        <v>8962.6168224299108</v>
      </c>
      <c r="U102">
        <f t="shared" si="21"/>
        <v>8962.6168224299108</v>
      </c>
      <c r="V102">
        <f t="shared" si="21"/>
        <v>8962.6168224299108</v>
      </c>
      <c r="W102">
        <f t="shared" si="21"/>
        <v>8962.6168224299108</v>
      </c>
    </row>
    <row r="103" spans="1:23" x14ac:dyDescent="0.25">
      <c r="A103" t="s">
        <v>66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17</v>
      </c>
      <c r="J103" t="s">
        <v>85</v>
      </c>
      <c r="L103" t="s">
        <v>86</v>
      </c>
      <c r="M103">
        <v>3.0977679999999999E-3</v>
      </c>
      <c r="N103">
        <f t="shared" si="21"/>
        <v>3.0977679999999999E-3</v>
      </c>
      <c r="O103">
        <f t="shared" si="21"/>
        <v>3.0977679999999999E-3</v>
      </c>
      <c r="P103">
        <f t="shared" si="21"/>
        <v>3.0977679999999999E-3</v>
      </c>
      <c r="Q103">
        <f t="shared" si="21"/>
        <v>3.0977679999999999E-3</v>
      </c>
      <c r="R103">
        <f t="shared" si="21"/>
        <v>3.0977679999999999E-3</v>
      </c>
      <c r="S103">
        <f t="shared" si="21"/>
        <v>3.0977679999999999E-3</v>
      </c>
      <c r="T103">
        <f t="shared" si="21"/>
        <v>3.0977679999999999E-3</v>
      </c>
      <c r="U103">
        <f t="shared" si="21"/>
        <v>3.0977679999999999E-3</v>
      </c>
      <c r="V103">
        <f t="shared" si="21"/>
        <v>3.0977679999999999E-3</v>
      </c>
      <c r="W103">
        <f t="shared" si="21"/>
        <v>3.0977679999999999E-3</v>
      </c>
    </row>
    <row r="104" spans="1:23" x14ac:dyDescent="0.25">
      <c r="A104" t="s">
        <v>66</v>
      </c>
      <c r="B104" t="s">
        <v>5</v>
      </c>
      <c r="C104" t="s">
        <v>15</v>
      </c>
      <c r="D104" t="s">
        <v>16</v>
      </c>
      <c r="E104" t="s">
        <v>83</v>
      </c>
      <c r="F104" t="s">
        <v>87</v>
      </c>
      <c r="G104" t="s">
        <v>6</v>
      </c>
    </row>
    <row r="105" spans="1:23" x14ac:dyDescent="0.25">
      <c r="A105" t="s">
        <v>66</v>
      </c>
      <c r="B105" t="s">
        <v>5</v>
      </c>
      <c r="C105" t="s">
        <v>15</v>
      </c>
      <c r="D105" t="s">
        <v>16</v>
      </c>
      <c r="E105" t="s">
        <v>83</v>
      </c>
      <c r="F105" t="s">
        <v>87</v>
      </c>
      <c r="G105" t="s">
        <v>59</v>
      </c>
      <c r="L105" t="s">
        <v>60</v>
      </c>
      <c r="M105">
        <v>2015</v>
      </c>
      <c r="N105">
        <f t="shared" ref="N105:W107" si="22">M105</f>
        <v>2015</v>
      </c>
      <c r="O105">
        <f t="shared" si="22"/>
        <v>2015</v>
      </c>
      <c r="P105">
        <f t="shared" si="22"/>
        <v>2015</v>
      </c>
      <c r="Q105">
        <f t="shared" si="22"/>
        <v>2015</v>
      </c>
      <c r="R105">
        <f t="shared" si="22"/>
        <v>2015</v>
      </c>
      <c r="S105">
        <f t="shared" si="22"/>
        <v>2015</v>
      </c>
      <c r="T105">
        <f t="shared" si="22"/>
        <v>2015</v>
      </c>
      <c r="U105">
        <f t="shared" si="22"/>
        <v>2015</v>
      </c>
      <c r="V105">
        <f t="shared" si="22"/>
        <v>2015</v>
      </c>
      <c r="W105">
        <f t="shared" si="22"/>
        <v>2015</v>
      </c>
    </row>
    <row r="106" spans="1:23" x14ac:dyDescent="0.25">
      <c r="A106" t="s">
        <v>66</v>
      </c>
      <c r="B106" t="s">
        <v>5</v>
      </c>
      <c r="C106" t="s">
        <v>15</v>
      </c>
      <c r="D106" t="s">
        <v>16</v>
      </c>
      <c r="E106" t="s">
        <v>83</v>
      </c>
      <c r="F106" t="s">
        <v>87</v>
      </c>
      <c r="G106" t="s">
        <v>61</v>
      </c>
      <c r="L106" t="s">
        <v>60</v>
      </c>
      <c r="M106">
        <v>2101</v>
      </c>
      <c r="N106">
        <f t="shared" si="22"/>
        <v>2101</v>
      </c>
      <c r="O106">
        <f t="shared" si="22"/>
        <v>2101</v>
      </c>
      <c r="P106">
        <f t="shared" si="22"/>
        <v>2101</v>
      </c>
      <c r="Q106">
        <f t="shared" si="22"/>
        <v>2101</v>
      </c>
      <c r="R106">
        <f t="shared" si="22"/>
        <v>2101</v>
      </c>
      <c r="S106">
        <f t="shared" si="22"/>
        <v>2101</v>
      </c>
      <c r="T106">
        <f t="shared" si="22"/>
        <v>2101</v>
      </c>
      <c r="U106">
        <f t="shared" si="22"/>
        <v>2101</v>
      </c>
      <c r="V106">
        <f t="shared" si="22"/>
        <v>2101</v>
      </c>
      <c r="W106">
        <f t="shared" si="22"/>
        <v>2101</v>
      </c>
    </row>
    <row r="107" spans="1:23" x14ac:dyDescent="0.25">
      <c r="A107" t="s">
        <v>66</v>
      </c>
      <c r="B107" t="s">
        <v>5</v>
      </c>
      <c r="C107" t="s">
        <v>15</v>
      </c>
      <c r="D107" t="s">
        <v>16</v>
      </c>
      <c r="E107" t="s">
        <v>83</v>
      </c>
      <c r="F107" t="s">
        <v>87</v>
      </c>
      <c r="G107" t="s">
        <v>62</v>
      </c>
      <c r="L107" t="s">
        <v>63</v>
      </c>
      <c r="M107">
        <v>16</v>
      </c>
      <c r="N107">
        <f t="shared" si="22"/>
        <v>16</v>
      </c>
      <c r="O107">
        <f t="shared" si="22"/>
        <v>16</v>
      </c>
      <c r="P107">
        <f t="shared" si="22"/>
        <v>16</v>
      </c>
      <c r="Q107">
        <f t="shared" si="22"/>
        <v>16</v>
      </c>
      <c r="R107">
        <f t="shared" si="22"/>
        <v>16</v>
      </c>
      <c r="S107">
        <f t="shared" si="22"/>
        <v>16</v>
      </c>
      <c r="T107">
        <f t="shared" si="22"/>
        <v>16</v>
      </c>
      <c r="U107">
        <f t="shared" si="22"/>
        <v>16</v>
      </c>
      <c r="V107">
        <f t="shared" si="22"/>
        <v>16</v>
      </c>
      <c r="W107">
        <f t="shared" si="22"/>
        <v>16</v>
      </c>
    </row>
    <row r="108" spans="1:23" x14ac:dyDescent="0.25">
      <c r="A108" t="s">
        <v>66</v>
      </c>
      <c r="B108" t="s">
        <v>5</v>
      </c>
      <c r="C108" t="s">
        <v>15</v>
      </c>
      <c r="D108" t="s">
        <v>16</v>
      </c>
      <c r="E108" t="s">
        <v>83</v>
      </c>
      <c r="F108" t="s">
        <v>87</v>
      </c>
      <c r="G108" t="s">
        <v>64</v>
      </c>
      <c r="L108" t="s">
        <v>55</v>
      </c>
      <c r="M108">
        <v>0</v>
      </c>
    </row>
    <row r="109" spans="1:23" x14ac:dyDescent="0.25">
      <c r="A109" t="s">
        <v>66</v>
      </c>
      <c r="B109" t="s">
        <v>5</v>
      </c>
      <c r="C109" t="s">
        <v>15</v>
      </c>
      <c r="D109" t="s">
        <v>16</v>
      </c>
      <c r="E109" t="s">
        <v>83</v>
      </c>
      <c r="F109" t="s">
        <v>87</v>
      </c>
      <c r="G109" t="s">
        <v>65</v>
      </c>
      <c r="L109" t="s">
        <v>67</v>
      </c>
      <c r="M109">
        <v>20000</v>
      </c>
      <c r="N109">
        <f t="shared" ref="N109:W111" si="23">M109</f>
        <v>20000</v>
      </c>
      <c r="O109">
        <f t="shared" si="23"/>
        <v>20000</v>
      </c>
      <c r="P109">
        <f t="shared" si="23"/>
        <v>20000</v>
      </c>
      <c r="Q109">
        <f t="shared" si="23"/>
        <v>20000</v>
      </c>
      <c r="R109">
        <f t="shared" si="23"/>
        <v>20000</v>
      </c>
      <c r="S109">
        <f t="shared" si="23"/>
        <v>20000</v>
      </c>
      <c r="T109">
        <f t="shared" si="23"/>
        <v>20000</v>
      </c>
      <c r="U109">
        <f t="shared" si="23"/>
        <v>20000</v>
      </c>
      <c r="V109">
        <f t="shared" si="23"/>
        <v>20000</v>
      </c>
      <c r="W109">
        <f t="shared" si="23"/>
        <v>20000</v>
      </c>
    </row>
    <row r="110" spans="1:23" x14ac:dyDescent="0.25">
      <c r="A110" t="s">
        <v>66</v>
      </c>
      <c r="B110" t="s">
        <v>5</v>
      </c>
      <c r="C110" t="s">
        <v>15</v>
      </c>
      <c r="D110" t="s">
        <v>16</v>
      </c>
      <c r="E110" t="s">
        <v>83</v>
      </c>
      <c r="F110" t="s">
        <v>87</v>
      </c>
      <c r="G110" t="s">
        <v>75</v>
      </c>
      <c r="L110" t="s">
        <v>76</v>
      </c>
      <c r="M110">
        <v>9218.69158878505</v>
      </c>
      <c r="N110">
        <f t="shared" si="23"/>
        <v>9218.69158878505</v>
      </c>
      <c r="O110">
        <f t="shared" si="23"/>
        <v>9218.69158878505</v>
      </c>
      <c r="P110">
        <f t="shared" si="23"/>
        <v>9218.69158878505</v>
      </c>
      <c r="Q110">
        <f t="shared" si="23"/>
        <v>9218.69158878505</v>
      </c>
      <c r="R110">
        <f t="shared" si="23"/>
        <v>9218.69158878505</v>
      </c>
      <c r="S110">
        <f t="shared" si="23"/>
        <v>9218.69158878505</v>
      </c>
      <c r="T110">
        <f t="shared" si="23"/>
        <v>9218.69158878505</v>
      </c>
      <c r="U110">
        <f t="shared" si="23"/>
        <v>9218.69158878505</v>
      </c>
      <c r="V110">
        <f t="shared" si="23"/>
        <v>9218.69158878505</v>
      </c>
      <c r="W110">
        <f t="shared" si="23"/>
        <v>9218.69158878505</v>
      </c>
    </row>
    <row r="111" spans="1:23" x14ac:dyDescent="0.25">
      <c r="A111" t="s">
        <v>66</v>
      </c>
      <c r="B111" t="s">
        <v>5</v>
      </c>
      <c r="C111" t="s">
        <v>15</v>
      </c>
      <c r="D111" t="s">
        <v>16</v>
      </c>
      <c r="E111" t="s">
        <v>83</v>
      </c>
      <c r="F111" t="s">
        <v>87</v>
      </c>
      <c r="G111" t="s">
        <v>17</v>
      </c>
      <c r="J111" t="s">
        <v>85</v>
      </c>
      <c r="L111" t="s">
        <v>86</v>
      </c>
      <c r="M111">
        <v>2.960088E-3</v>
      </c>
      <c r="N111">
        <f t="shared" si="23"/>
        <v>2.960088E-3</v>
      </c>
      <c r="O111">
        <f t="shared" si="23"/>
        <v>2.960088E-3</v>
      </c>
      <c r="P111">
        <f t="shared" si="23"/>
        <v>2.960088E-3</v>
      </c>
      <c r="Q111">
        <f t="shared" si="23"/>
        <v>2.960088E-3</v>
      </c>
      <c r="R111">
        <f t="shared" si="23"/>
        <v>2.960088E-3</v>
      </c>
      <c r="S111">
        <f t="shared" si="23"/>
        <v>2.960088E-3</v>
      </c>
      <c r="T111">
        <f t="shared" si="23"/>
        <v>2.960088E-3</v>
      </c>
      <c r="U111">
        <f t="shared" si="23"/>
        <v>2.960088E-3</v>
      </c>
      <c r="V111">
        <f t="shared" si="23"/>
        <v>2.960088E-3</v>
      </c>
      <c r="W111">
        <f t="shared" si="23"/>
        <v>2.960088E-3</v>
      </c>
    </row>
    <row r="112" spans="1:23" x14ac:dyDescent="0.25">
      <c r="A112" t="s">
        <v>66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</v>
      </c>
    </row>
    <row r="113" spans="1:23" x14ac:dyDescent="0.25">
      <c r="A113" t="s">
        <v>66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59</v>
      </c>
      <c r="L113" t="s">
        <v>60</v>
      </c>
      <c r="M113">
        <v>2015</v>
      </c>
      <c r="N113">
        <f t="shared" ref="N113:W115" si="24">M113</f>
        <v>2015</v>
      </c>
      <c r="O113">
        <f t="shared" si="24"/>
        <v>2015</v>
      </c>
      <c r="P113">
        <f t="shared" si="24"/>
        <v>2015</v>
      </c>
      <c r="Q113">
        <f t="shared" si="24"/>
        <v>2015</v>
      </c>
      <c r="R113">
        <f t="shared" si="24"/>
        <v>2015</v>
      </c>
      <c r="S113">
        <f t="shared" si="24"/>
        <v>2015</v>
      </c>
      <c r="T113">
        <f t="shared" si="24"/>
        <v>2015</v>
      </c>
      <c r="U113">
        <f t="shared" si="24"/>
        <v>2015</v>
      </c>
      <c r="V113">
        <f t="shared" si="24"/>
        <v>2015</v>
      </c>
      <c r="W113">
        <f t="shared" si="24"/>
        <v>2015</v>
      </c>
    </row>
    <row r="114" spans="1:23" x14ac:dyDescent="0.25">
      <c r="A114" t="s">
        <v>66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61</v>
      </c>
      <c r="L114" t="s">
        <v>60</v>
      </c>
      <c r="M114">
        <v>2101</v>
      </c>
      <c r="N114">
        <f t="shared" si="24"/>
        <v>2101</v>
      </c>
      <c r="O114">
        <f t="shared" si="24"/>
        <v>2101</v>
      </c>
      <c r="P114">
        <f t="shared" si="24"/>
        <v>2101</v>
      </c>
      <c r="Q114">
        <f t="shared" si="24"/>
        <v>2101</v>
      </c>
      <c r="R114">
        <f t="shared" si="24"/>
        <v>2101</v>
      </c>
      <c r="S114">
        <f t="shared" si="24"/>
        <v>2101</v>
      </c>
      <c r="T114">
        <f t="shared" si="24"/>
        <v>2101</v>
      </c>
      <c r="U114">
        <f t="shared" si="24"/>
        <v>2101</v>
      </c>
      <c r="V114">
        <f t="shared" si="24"/>
        <v>2101</v>
      </c>
      <c r="W114">
        <f t="shared" si="24"/>
        <v>2101</v>
      </c>
    </row>
    <row r="115" spans="1:23" x14ac:dyDescent="0.25">
      <c r="A115" t="s">
        <v>66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62</v>
      </c>
      <c r="L115" t="s">
        <v>63</v>
      </c>
      <c r="M115">
        <v>16</v>
      </c>
      <c r="N115">
        <f t="shared" si="24"/>
        <v>16</v>
      </c>
      <c r="O115">
        <f t="shared" si="24"/>
        <v>16</v>
      </c>
      <c r="P115">
        <f t="shared" si="24"/>
        <v>16</v>
      </c>
      <c r="Q115">
        <f t="shared" si="24"/>
        <v>16</v>
      </c>
      <c r="R115">
        <f t="shared" si="24"/>
        <v>16</v>
      </c>
      <c r="S115">
        <f t="shared" si="24"/>
        <v>16</v>
      </c>
      <c r="T115">
        <f t="shared" si="24"/>
        <v>16</v>
      </c>
      <c r="U115">
        <f t="shared" si="24"/>
        <v>16</v>
      </c>
      <c r="V115">
        <f t="shared" si="24"/>
        <v>16</v>
      </c>
      <c r="W115">
        <f t="shared" si="24"/>
        <v>16</v>
      </c>
    </row>
    <row r="116" spans="1:23" x14ac:dyDescent="0.25">
      <c r="A116" t="s">
        <v>66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64</v>
      </c>
      <c r="L116" t="s">
        <v>55</v>
      </c>
      <c r="M116">
        <v>0</v>
      </c>
    </row>
    <row r="117" spans="1:23" x14ac:dyDescent="0.25">
      <c r="A117" t="s">
        <v>66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65</v>
      </c>
      <c r="L117" t="s">
        <v>67</v>
      </c>
      <c r="M117">
        <v>20000</v>
      </c>
      <c r="N117">
        <f t="shared" ref="N117:W119" si="25">M117</f>
        <v>20000</v>
      </c>
      <c r="O117">
        <f t="shared" si="25"/>
        <v>20000</v>
      </c>
      <c r="P117">
        <f t="shared" si="25"/>
        <v>20000</v>
      </c>
      <c r="Q117">
        <f t="shared" si="25"/>
        <v>20000</v>
      </c>
      <c r="R117">
        <f t="shared" si="25"/>
        <v>20000</v>
      </c>
      <c r="S117">
        <f t="shared" si="25"/>
        <v>20000</v>
      </c>
      <c r="T117">
        <f t="shared" si="25"/>
        <v>20000</v>
      </c>
      <c r="U117">
        <f t="shared" si="25"/>
        <v>20000</v>
      </c>
      <c r="V117">
        <f t="shared" si="25"/>
        <v>20000</v>
      </c>
      <c r="W117">
        <f t="shared" si="25"/>
        <v>20000</v>
      </c>
    </row>
    <row r="118" spans="1:23" x14ac:dyDescent="0.25">
      <c r="A118" t="s">
        <v>66</v>
      </c>
      <c r="B118" t="s">
        <v>5</v>
      </c>
      <c r="C118" t="s">
        <v>15</v>
      </c>
      <c r="D118" t="s">
        <v>16</v>
      </c>
      <c r="E118" t="s">
        <v>83</v>
      </c>
      <c r="F118" t="s">
        <v>88</v>
      </c>
      <c r="G118" t="s">
        <v>75</v>
      </c>
      <c r="L118" t="s">
        <v>76</v>
      </c>
      <c r="M118">
        <v>192615.84882803701</v>
      </c>
      <c r="N118">
        <f t="shared" si="25"/>
        <v>192615.84882803701</v>
      </c>
      <c r="O118">
        <f t="shared" si="25"/>
        <v>192615.84882803701</v>
      </c>
      <c r="P118">
        <f t="shared" si="25"/>
        <v>192615.84882803701</v>
      </c>
      <c r="Q118">
        <f t="shared" si="25"/>
        <v>192615.84882803701</v>
      </c>
      <c r="R118">
        <f t="shared" si="25"/>
        <v>192615.84882803701</v>
      </c>
      <c r="S118">
        <f t="shared" si="25"/>
        <v>192615.84882803701</v>
      </c>
      <c r="T118">
        <f t="shared" si="25"/>
        <v>192615.84882803701</v>
      </c>
      <c r="U118">
        <f t="shared" si="25"/>
        <v>192615.84882803701</v>
      </c>
      <c r="V118">
        <f t="shared" si="25"/>
        <v>192615.84882803701</v>
      </c>
      <c r="W118">
        <f t="shared" si="25"/>
        <v>192615.84882803701</v>
      </c>
    </row>
    <row r="119" spans="1:23" x14ac:dyDescent="0.25">
      <c r="A119" t="s">
        <v>66</v>
      </c>
      <c r="B119" t="s">
        <v>5</v>
      </c>
      <c r="C119" t="s">
        <v>15</v>
      </c>
      <c r="D119" t="s">
        <v>16</v>
      </c>
      <c r="E119" t="s">
        <v>83</v>
      </c>
      <c r="F119" t="s">
        <v>88</v>
      </c>
      <c r="G119" t="s">
        <v>17</v>
      </c>
      <c r="J119" t="s">
        <v>36</v>
      </c>
      <c r="L119" t="s">
        <v>86</v>
      </c>
      <c r="M119">
        <v>2.6199999999999999E-3</v>
      </c>
      <c r="N119">
        <f t="shared" si="25"/>
        <v>2.6199999999999999E-3</v>
      </c>
      <c r="O119">
        <f t="shared" si="25"/>
        <v>2.6199999999999999E-3</v>
      </c>
      <c r="P119">
        <f t="shared" si="25"/>
        <v>2.6199999999999999E-3</v>
      </c>
      <c r="Q119">
        <f t="shared" si="25"/>
        <v>2.6199999999999999E-3</v>
      </c>
      <c r="R119">
        <f t="shared" si="25"/>
        <v>2.6199999999999999E-3</v>
      </c>
      <c r="S119">
        <f t="shared" si="25"/>
        <v>2.6199999999999999E-3</v>
      </c>
      <c r="T119">
        <f t="shared" si="25"/>
        <v>2.6199999999999999E-3</v>
      </c>
      <c r="U119">
        <f t="shared" si="25"/>
        <v>2.6199999999999999E-3</v>
      </c>
      <c r="V119">
        <f t="shared" si="25"/>
        <v>2.6199999999999999E-3</v>
      </c>
      <c r="W119">
        <f t="shared" si="25"/>
        <v>2.6199999999999999E-3</v>
      </c>
    </row>
    <row r="120" spans="1:23" x14ac:dyDescent="0.25">
      <c r="A120" t="s">
        <v>85</v>
      </c>
      <c r="B120" t="s">
        <v>5</v>
      </c>
      <c r="C120" t="s">
        <v>15</v>
      </c>
      <c r="D120" t="s">
        <v>16</v>
      </c>
      <c r="E120" t="s">
        <v>89</v>
      </c>
      <c r="G120" t="s">
        <v>20</v>
      </c>
      <c r="L120" t="s">
        <v>86</v>
      </c>
    </row>
    <row r="121" spans="1:23" x14ac:dyDescent="0.25">
      <c r="A121" t="s">
        <v>85</v>
      </c>
      <c r="B121" t="s">
        <v>5</v>
      </c>
      <c r="C121" t="s">
        <v>15</v>
      </c>
      <c r="D121" t="s">
        <v>16</v>
      </c>
      <c r="E121" t="s">
        <v>89</v>
      </c>
      <c r="G121" t="s">
        <v>21</v>
      </c>
      <c r="H121" t="s">
        <v>53</v>
      </c>
    </row>
    <row r="122" spans="1:23" x14ac:dyDescent="0.25">
      <c r="A122" t="s">
        <v>85</v>
      </c>
      <c r="B122" t="s">
        <v>5</v>
      </c>
      <c r="C122" t="s">
        <v>15</v>
      </c>
      <c r="D122" t="s">
        <v>16</v>
      </c>
      <c r="E122" t="s">
        <v>89</v>
      </c>
      <c r="G122" t="s">
        <v>54</v>
      </c>
      <c r="L122" t="s">
        <v>55</v>
      </c>
      <c r="M122">
        <v>0.3</v>
      </c>
      <c r="N122">
        <f t="shared" ref="N122:W124" si="26">M122</f>
        <v>0.3</v>
      </c>
      <c r="O122">
        <f t="shared" si="26"/>
        <v>0.3</v>
      </c>
      <c r="P122">
        <f t="shared" si="26"/>
        <v>0.3</v>
      </c>
      <c r="Q122">
        <f t="shared" si="26"/>
        <v>0.3</v>
      </c>
      <c r="R122">
        <f t="shared" si="26"/>
        <v>0.3</v>
      </c>
      <c r="S122">
        <f t="shared" si="26"/>
        <v>0.3</v>
      </c>
      <c r="T122">
        <f t="shared" si="26"/>
        <v>0.3</v>
      </c>
      <c r="U122">
        <f t="shared" si="26"/>
        <v>0.3</v>
      </c>
      <c r="V122">
        <f t="shared" si="26"/>
        <v>0.3</v>
      </c>
      <c r="W122">
        <f t="shared" si="26"/>
        <v>0.3</v>
      </c>
    </row>
    <row r="123" spans="1:23" x14ac:dyDescent="0.25">
      <c r="A123" t="s">
        <v>85</v>
      </c>
      <c r="B123" t="s">
        <v>5</v>
      </c>
      <c r="C123" t="s">
        <v>15</v>
      </c>
      <c r="D123" t="s">
        <v>16</v>
      </c>
      <c r="E123" t="s">
        <v>89</v>
      </c>
      <c r="G123" t="s">
        <v>56</v>
      </c>
      <c r="L123" t="s">
        <v>55</v>
      </c>
      <c r="M123">
        <v>0.3</v>
      </c>
      <c r="N123">
        <f t="shared" si="26"/>
        <v>0.3</v>
      </c>
      <c r="O123">
        <f t="shared" si="26"/>
        <v>0.3</v>
      </c>
      <c r="P123">
        <f t="shared" si="26"/>
        <v>0.3</v>
      </c>
      <c r="Q123">
        <f t="shared" si="26"/>
        <v>0.3</v>
      </c>
      <c r="R123">
        <f t="shared" si="26"/>
        <v>0.3</v>
      </c>
      <c r="S123">
        <f t="shared" si="26"/>
        <v>0.3</v>
      </c>
      <c r="T123">
        <f t="shared" si="26"/>
        <v>0.3</v>
      </c>
      <c r="U123">
        <f t="shared" si="26"/>
        <v>0.3</v>
      </c>
      <c r="V123">
        <f t="shared" si="26"/>
        <v>0.3</v>
      </c>
      <c r="W123">
        <f t="shared" si="26"/>
        <v>0.3</v>
      </c>
    </row>
    <row r="124" spans="1:23" x14ac:dyDescent="0.25">
      <c r="A124" t="s">
        <v>85</v>
      </c>
      <c r="B124" t="s">
        <v>5</v>
      </c>
      <c r="C124" t="s">
        <v>15</v>
      </c>
      <c r="D124" t="s">
        <v>16</v>
      </c>
      <c r="E124" t="s">
        <v>89</v>
      </c>
      <c r="G124" t="s">
        <v>57</v>
      </c>
      <c r="M124">
        <v>15</v>
      </c>
      <c r="N124">
        <f t="shared" si="26"/>
        <v>15</v>
      </c>
      <c r="O124">
        <f t="shared" si="26"/>
        <v>15</v>
      </c>
      <c r="P124">
        <f t="shared" si="26"/>
        <v>15</v>
      </c>
      <c r="Q124">
        <f t="shared" si="26"/>
        <v>15</v>
      </c>
      <c r="R124">
        <f t="shared" si="26"/>
        <v>15</v>
      </c>
      <c r="S124">
        <f t="shared" si="26"/>
        <v>15</v>
      </c>
      <c r="T124">
        <f t="shared" si="26"/>
        <v>15</v>
      </c>
      <c r="U124">
        <f t="shared" si="26"/>
        <v>15</v>
      </c>
      <c r="V124">
        <f t="shared" si="26"/>
        <v>15</v>
      </c>
      <c r="W124">
        <f t="shared" si="26"/>
        <v>15</v>
      </c>
    </row>
    <row r="125" spans="1:23" x14ac:dyDescent="0.25">
      <c r="A125" t="s">
        <v>85</v>
      </c>
      <c r="B125" t="s">
        <v>5</v>
      </c>
      <c r="C125" t="s">
        <v>15</v>
      </c>
      <c r="D125" t="s">
        <v>16</v>
      </c>
      <c r="E125" t="s">
        <v>89</v>
      </c>
      <c r="F125" t="s">
        <v>90</v>
      </c>
      <c r="G125" t="s">
        <v>6</v>
      </c>
    </row>
    <row r="126" spans="1:23" x14ac:dyDescent="0.25">
      <c r="A126" t="s">
        <v>85</v>
      </c>
      <c r="B126" t="s">
        <v>5</v>
      </c>
      <c r="C126" t="s">
        <v>15</v>
      </c>
      <c r="D126" t="s">
        <v>16</v>
      </c>
      <c r="E126" t="s">
        <v>89</v>
      </c>
      <c r="F126" t="s">
        <v>90</v>
      </c>
      <c r="G126" t="s">
        <v>59</v>
      </c>
      <c r="L126" t="s">
        <v>60</v>
      </c>
      <c r="M126">
        <v>1990</v>
      </c>
      <c r="N126">
        <f t="shared" ref="N126:W128" si="27">M126</f>
        <v>1990</v>
      </c>
      <c r="O126">
        <f t="shared" si="27"/>
        <v>1990</v>
      </c>
      <c r="P126">
        <f t="shared" si="27"/>
        <v>1990</v>
      </c>
      <c r="Q126">
        <f t="shared" si="27"/>
        <v>1990</v>
      </c>
      <c r="R126">
        <f t="shared" si="27"/>
        <v>1990</v>
      </c>
      <c r="S126">
        <f t="shared" si="27"/>
        <v>1990</v>
      </c>
      <c r="T126">
        <f t="shared" si="27"/>
        <v>1990</v>
      </c>
      <c r="U126">
        <f t="shared" si="27"/>
        <v>1990</v>
      </c>
      <c r="V126">
        <f t="shared" si="27"/>
        <v>1990</v>
      </c>
      <c r="W126">
        <f t="shared" si="27"/>
        <v>1990</v>
      </c>
    </row>
    <row r="127" spans="1:23" x14ac:dyDescent="0.25">
      <c r="A127" t="s">
        <v>85</v>
      </c>
      <c r="B127" t="s">
        <v>5</v>
      </c>
      <c r="C127" t="s">
        <v>15</v>
      </c>
      <c r="D127" t="s">
        <v>16</v>
      </c>
      <c r="E127" t="s">
        <v>89</v>
      </c>
      <c r="F127" t="s">
        <v>90</v>
      </c>
      <c r="G127" t="s">
        <v>61</v>
      </c>
      <c r="L127" t="s">
        <v>60</v>
      </c>
      <c r="M127">
        <v>2101</v>
      </c>
      <c r="N127">
        <f t="shared" si="27"/>
        <v>2101</v>
      </c>
      <c r="O127">
        <f t="shared" si="27"/>
        <v>2101</v>
      </c>
      <c r="P127">
        <f t="shared" si="27"/>
        <v>2101</v>
      </c>
      <c r="Q127">
        <f t="shared" si="27"/>
        <v>2101</v>
      </c>
      <c r="R127">
        <f t="shared" si="27"/>
        <v>2101</v>
      </c>
      <c r="S127">
        <f t="shared" si="27"/>
        <v>2101</v>
      </c>
      <c r="T127">
        <f t="shared" si="27"/>
        <v>2101</v>
      </c>
      <c r="U127">
        <f t="shared" si="27"/>
        <v>2101</v>
      </c>
      <c r="V127">
        <f t="shared" si="27"/>
        <v>2101</v>
      </c>
      <c r="W127">
        <f t="shared" si="27"/>
        <v>2101</v>
      </c>
    </row>
    <row r="128" spans="1:23" x14ac:dyDescent="0.25">
      <c r="A128" t="s">
        <v>85</v>
      </c>
      <c r="B128" t="s">
        <v>5</v>
      </c>
      <c r="C128" t="s">
        <v>15</v>
      </c>
      <c r="D128" t="s">
        <v>16</v>
      </c>
      <c r="E128" t="s">
        <v>89</v>
      </c>
      <c r="F128" t="s">
        <v>90</v>
      </c>
      <c r="G128" t="s">
        <v>62</v>
      </c>
      <c r="L128" t="s">
        <v>63</v>
      </c>
      <c r="M128">
        <v>16</v>
      </c>
      <c r="N128">
        <f t="shared" si="27"/>
        <v>16</v>
      </c>
      <c r="O128">
        <f t="shared" si="27"/>
        <v>16</v>
      </c>
      <c r="P128">
        <f t="shared" si="27"/>
        <v>16</v>
      </c>
      <c r="Q128">
        <f t="shared" si="27"/>
        <v>16</v>
      </c>
      <c r="R128">
        <f t="shared" si="27"/>
        <v>16</v>
      </c>
      <c r="S128">
        <f t="shared" si="27"/>
        <v>16</v>
      </c>
      <c r="T128">
        <f t="shared" si="27"/>
        <v>16</v>
      </c>
      <c r="U128">
        <f t="shared" si="27"/>
        <v>16</v>
      </c>
      <c r="V128">
        <f t="shared" si="27"/>
        <v>16</v>
      </c>
      <c r="W128">
        <f t="shared" si="27"/>
        <v>16</v>
      </c>
    </row>
    <row r="129" spans="1:23" x14ac:dyDescent="0.25">
      <c r="A129" t="s">
        <v>85</v>
      </c>
      <c r="B129" t="s">
        <v>5</v>
      </c>
      <c r="C129" t="s">
        <v>15</v>
      </c>
      <c r="D129" t="s">
        <v>16</v>
      </c>
      <c r="E129" t="s">
        <v>89</v>
      </c>
      <c r="F129" t="s">
        <v>90</v>
      </c>
      <c r="G129" t="s">
        <v>64</v>
      </c>
      <c r="L129" t="s">
        <v>55</v>
      </c>
      <c r="M129">
        <v>1</v>
      </c>
    </row>
    <row r="130" spans="1:23" x14ac:dyDescent="0.25">
      <c r="A130" t="s">
        <v>85</v>
      </c>
      <c r="B130" t="s">
        <v>5</v>
      </c>
      <c r="C130" t="s">
        <v>15</v>
      </c>
      <c r="D130" t="s">
        <v>16</v>
      </c>
      <c r="E130" t="s">
        <v>89</v>
      </c>
      <c r="F130" t="s">
        <v>90</v>
      </c>
      <c r="G130" t="s">
        <v>65</v>
      </c>
      <c r="L130" t="s">
        <v>86</v>
      </c>
      <c r="M130">
        <v>1</v>
      </c>
      <c r="N130">
        <f t="shared" ref="N130:W131" si="28">M130</f>
        <v>1</v>
      </c>
      <c r="O130">
        <f t="shared" si="28"/>
        <v>1</v>
      </c>
      <c r="P130">
        <f t="shared" si="28"/>
        <v>1</v>
      </c>
      <c r="Q130">
        <f t="shared" si="28"/>
        <v>1</v>
      </c>
      <c r="R130">
        <f t="shared" si="28"/>
        <v>1</v>
      </c>
      <c r="S130">
        <f t="shared" si="28"/>
        <v>1</v>
      </c>
      <c r="T130">
        <f t="shared" si="28"/>
        <v>1</v>
      </c>
      <c r="U130">
        <f t="shared" si="28"/>
        <v>1</v>
      </c>
      <c r="V130">
        <f t="shared" si="28"/>
        <v>1</v>
      </c>
      <c r="W130">
        <f t="shared" si="28"/>
        <v>1</v>
      </c>
    </row>
    <row r="131" spans="1:23" x14ac:dyDescent="0.25">
      <c r="A131" t="s">
        <v>85</v>
      </c>
      <c r="B131" t="s">
        <v>5</v>
      </c>
      <c r="C131" t="s">
        <v>15</v>
      </c>
      <c r="D131" t="s">
        <v>16</v>
      </c>
      <c r="E131" t="s">
        <v>89</v>
      </c>
      <c r="F131" t="s">
        <v>90</v>
      </c>
      <c r="G131" t="s">
        <v>17</v>
      </c>
      <c r="J131" t="s">
        <v>29</v>
      </c>
      <c r="L131" t="s">
        <v>86</v>
      </c>
      <c r="M131">
        <v>1</v>
      </c>
      <c r="N131">
        <f t="shared" si="28"/>
        <v>1</v>
      </c>
      <c r="O131">
        <f t="shared" si="28"/>
        <v>1</v>
      </c>
      <c r="P131">
        <f t="shared" si="28"/>
        <v>1</v>
      </c>
      <c r="Q131">
        <f t="shared" si="28"/>
        <v>1</v>
      </c>
      <c r="R131">
        <f t="shared" si="28"/>
        <v>1</v>
      </c>
      <c r="S131">
        <f t="shared" si="28"/>
        <v>1</v>
      </c>
      <c r="T131">
        <f t="shared" si="28"/>
        <v>1</v>
      </c>
      <c r="U131">
        <f t="shared" si="28"/>
        <v>1</v>
      </c>
      <c r="V131">
        <f t="shared" si="28"/>
        <v>1</v>
      </c>
      <c r="W131">
        <f t="shared" si="28"/>
        <v>1</v>
      </c>
    </row>
    <row r="132" spans="1:23" x14ac:dyDescent="0.25">
      <c r="A132" t="s">
        <v>85</v>
      </c>
      <c r="B132" t="s">
        <v>5</v>
      </c>
      <c r="C132" t="s">
        <v>15</v>
      </c>
      <c r="D132" t="s">
        <v>16</v>
      </c>
      <c r="E132" t="s">
        <v>89</v>
      </c>
      <c r="F132" t="s">
        <v>91</v>
      </c>
      <c r="G132" t="s">
        <v>6</v>
      </c>
    </row>
    <row r="133" spans="1:23" x14ac:dyDescent="0.25">
      <c r="A133" t="s">
        <v>85</v>
      </c>
      <c r="B133" t="s">
        <v>5</v>
      </c>
      <c r="C133" t="s">
        <v>15</v>
      </c>
      <c r="D133" t="s">
        <v>16</v>
      </c>
      <c r="E133" t="s">
        <v>89</v>
      </c>
      <c r="F133" t="s">
        <v>91</v>
      </c>
      <c r="G133" t="s">
        <v>59</v>
      </c>
      <c r="L133" t="s">
        <v>60</v>
      </c>
      <c r="M133">
        <v>2015</v>
      </c>
      <c r="N133">
        <f t="shared" ref="N133:W135" si="29">M133</f>
        <v>2015</v>
      </c>
      <c r="O133">
        <f t="shared" si="29"/>
        <v>2015</v>
      </c>
      <c r="P133">
        <f t="shared" si="29"/>
        <v>2015</v>
      </c>
      <c r="Q133">
        <f t="shared" si="29"/>
        <v>2015</v>
      </c>
      <c r="R133">
        <f t="shared" si="29"/>
        <v>2015</v>
      </c>
      <c r="S133">
        <f t="shared" si="29"/>
        <v>2015</v>
      </c>
      <c r="T133">
        <f t="shared" si="29"/>
        <v>2015</v>
      </c>
      <c r="U133">
        <f t="shared" si="29"/>
        <v>2015</v>
      </c>
      <c r="V133">
        <f t="shared" si="29"/>
        <v>2015</v>
      </c>
      <c r="W133">
        <f t="shared" si="29"/>
        <v>2015</v>
      </c>
    </row>
    <row r="134" spans="1:23" x14ac:dyDescent="0.25">
      <c r="A134" t="s">
        <v>85</v>
      </c>
      <c r="B134" t="s">
        <v>5</v>
      </c>
      <c r="C134" t="s">
        <v>15</v>
      </c>
      <c r="D134" t="s">
        <v>16</v>
      </c>
      <c r="E134" t="s">
        <v>89</v>
      </c>
      <c r="F134" t="s">
        <v>91</v>
      </c>
      <c r="G134" t="s">
        <v>61</v>
      </c>
      <c r="L134" t="s">
        <v>60</v>
      </c>
      <c r="M134">
        <v>2101</v>
      </c>
      <c r="N134">
        <f t="shared" si="29"/>
        <v>2101</v>
      </c>
      <c r="O134">
        <f t="shared" si="29"/>
        <v>2101</v>
      </c>
      <c r="P134">
        <f t="shared" si="29"/>
        <v>2101</v>
      </c>
      <c r="Q134">
        <f t="shared" si="29"/>
        <v>2101</v>
      </c>
      <c r="R134">
        <f t="shared" si="29"/>
        <v>2101</v>
      </c>
      <c r="S134">
        <f t="shared" si="29"/>
        <v>2101</v>
      </c>
      <c r="T134">
        <f t="shared" si="29"/>
        <v>2101</v>
      </c>
      <c r="U134">
        <f t="shared" si="29"/>
        <v>2101</v>
      </c>
      <c r="V134">
        <f t="shared" si="29"/>
        <v>2101</v>
      </c>
      <c r="W134">
        <f t="shared" si="29"/>
        <v>2101</v>
      </c>
    </row>
    <row r="135" spans="1:23" x14ac:dyDescent="0.25">
      <c r="A135" t="s">
        <v>85</v>
      </c>
      <c r="B135" t="s">
        <v>5</v>
      </c>
      <c r="C135" t="s">
        <v>15</v>
      </c>
      <c r="D135" t="s">
        <v>16</v>
      </c>
      <c r="E135" t="s">
        <v>89</v>
      </c>
      <c r="F135" t="s">
        <v>91</v>
      </c>
      <c r="G135" t="s">
        <v>62</v>
      </c>
      <c r="L135" t="s">
        <v>63</v>
      </c>
      <c r="M135">
        <v>16</v>
      </c>
      <c r="N135">
        <f t="shared" si="29"/>
        <v>16</v>
      </c>
      <c r="O135">
        <f t="shared" si="29"/>
        <v>16</v>
      </c>
      <c r="P135">
        <f t="shared" si="29"/>
        <v>16</v>
      </c>
      <c r="Q135">
        <f t="shared" si="29"/>
        <v>16</v>
      </c>
      <c r="R135">
        <f t="shared" si="29"/>
        <v>16</v>
      </c>
      <c r="S135">
        <f t="shared" si="29"/>
        <v>16</v>
      </c>
      <c r="T135">
        <f t="shared" si="29"/>
        <v>16</v>
      </c>
      <c r="U135">
        <f t="shared" si="29"/>
        <v>16</v>
      </c>
      <c r="V135">
        <f t="shared" si="29"/>
        <v>16</v>
      </c>
      <c r="W135">
        <f t="shared" si="29"/>
        <v>16</v>
      </c>
    </row>
    <row r="136" spans="1:23" x14ac:dyDescent="0.25">
      <c r="A136" t="s">
        <v>85</v>
      </c>
      <c r="B136" t="s">
        <v>5</v>
      </c>
      <c r="C136" t="s">
        <v>15</v>
      </c>
      <c r="D136" t="s">
        <v>16</v>
      </c>
      <c r="E136" t="s">
        <v>89</v>
      </c>
      <c r="F136" t="s">
        <v>91</v>
      </c>
      <c r="G136" t="s">
        <v>64</v>
      </c>
      <c r="L136" t="s">
        <v>55</v>
      </c>
      <c r="M136">
        <v>0</v>
      </c>
    </row>
    <row r="137" spans="1:23" x14ac:dyDescent="0.25">
      <c r="A137" t="s">
        <v>85</v>
      </c>
      <c r="B137" t="s">
        <v>5</v>
      </c>
      <c r="C137" t="s">
        <v>15</v>
      </c>
      <c r="D137" t="s">
        <v>16</v>
      </c>
      <c r="E137" t="s">
        <v>89</v>
      </c>
      <c r="F137" t="s">
        <v>91</v>
      </c>
      <c r="G137" t="s">
        <v>65</v>
      </c>
      <c r="L137" t="s">
        <v>86</v>
      </c>
      <c r="M137">
        <v>1</v>
      </c>
      <c r="N137">
        <f t="shared" ref="N137:W138" si="30">M137</f>
        <v>1</v>
      </c>
      <c r="O137">
        <f t="shared" si="30"/>
        <v>1</v>
      </c>
      <c r="P137">
        <f t="shared" si="30"/>
        <v>1</v>
      </c>
      <c r="Q137">
        <f t="shared" si="30"/>
        <v>1</v>
      </c>
      <c r="R137">
        <f t="shared" si="30"/>
        <v>1</v>
      </c>
      <c r="S137">
        <f t="shared" si="30"/>
        <v>1</v>
      </c>
      <c r="T137">
        <f t="shared" si="30"/>
        <v>1</v>
      </c>
      <c r="U137">
        <f t="shared" si="30"/>
        <v>1</v>
      </c>
      <c r="V137">
        <f t="shared" si="30"/>
        <v>1</v>
      </c>
      <c r="W137">
        <f t="shared" si="30"/>
        <v>1</v>
      </c>
    </row>
    <row r="138" spans="1:23" x14ac:dyDescent="0.25">
      <c r="A138" t="s">
        <v>85</v>
      </c>
      <c r="B138" t="s">
        <v>5</v>
      </c>
      <c r="C138" t="s">
        <v>15</v>
      </c>
      <c r="D138" t="s">
        <v>16</v>
      </c>
      <c r="E138" t="s">
        <v>89</v>
      </c>
      <c r="F138" t="s">
        <v>91</v>
      </c>
      <c r="G138" t="s">
        <v>17</v>
      </c>
      <c r="J138" t="s">
        <v>23</v>
      </c>
      <c r="L138" t="s">
        <v>86</v>
      </c>
      <c r="M138">
        <v>1</v>
      </c>
      <c r="N138">
        <f t="shared" si="30"/>
        <v>1</v>
      </c>
      <c r="O138">
        <f t="shared" si="30"/>
        <v>1</v>
      </c>
      <c r="P138">
        <f t="shared" si="30"/>
        <v>1</v>
      </c>
      <c r="Q138">
        <f t="shared" si="30"/>
        <v>1</v>
      </c>
      <c r="R138">
        <f t="shared" si="30"/>
        <v>1</v>
      </c>
      <c r="S138">
        <f t="shared" si="30"/>
        <v>1</v>
      </c>
      <c r="T138">
        <f t="shared" si="30"/>
        <v>1</v>
      </c>
      <c r="U138">
        <f t="shared" si="30"/>
        <v>1</v>
      </c>
      <c r="V138">
        <f t="shared" si="30"/>
        <v>1</v>
      </c>
      <c r="W138">
        <f t="shared" si="30"/>
        <v>1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92</v>
      </c>
      <c r="G139" t="s">
        <v>20</v>
      </c>
      <c r="L139" t="s">
        <v>86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92</v>
      </c>
      <c r="G140" t="s">
        <v>21</v>
      </c>
      <c r="H140" t="s">
        <v>53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92</v>
      </c>
      <c r="G141" t="s">
        <v>54</v>
      </c>
      <c r="L141" t="s">
        <v>55</v>
      </c>
      <c r="M141">
        <v>0.4</v>
      </c>
      <c r="N141">
        <f t="shared" ref="N141:W142" si="31">M141</f>
        <v>0.4</v>
      </c>
      <c r="O141">
        <f t="shared" si="31"/>
        <v>0.4</v>
      </c>
      <c r="P141">
        <f t="shared" si="31"/>
        <v>0.4</v>
      </c>
      <c r="Q141">
        <f t="shared" si="31"/>
        <v>0.4</v>
      </c>
      <c r="R141">
        <f t="shared" si="31"/>
        <v>0.4</v>
      </c>
      <c r="S141">
        <f t="shared" si="31"/>
        <v>0.4</v>
      </c>
      <c r="T141">
        <f t="shared" si="31"/>
        <v>0.4</v>
      </c>
      <c r="U141">
        <f t="shared" si="31"/>
        <v>0.4</v>
      </c>
      <c r="V141">
        <f t="shared" si="31"/>
        <v>0.4</v>
      </c>
      <c r="W141">
        <f t="shared" si="31"/>
        <v>0.4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92</v>
      </c>
      <c r="G142" t="s">
        <v>57</v>
      </c>
      <c r="M142">
        <v>10</v>
      </c>
      <c r="N142">
        <f t="shared" si="31"/>
        <v>10</v>
      </c>
      <c r="O142">
        <f t="shared" si="31"/>
        <v>10</v>
      </c>
      <c r="P142">
        <f t="shared" si="31"/>
        <v>10</v>
      </c>
      <c r="Q142">
        <f t="shared" si="31"/>
        <v>10</v>
      </c>
      <c r="R142">
        <f t="shared" si="31"/>
        <v>10</v>
      </c>
      <c r="S142">
        <f t="shared" si="31"/>
        <v>10</v>
      </c>
      <c r="T142">
        <f t="shared" si="31"/>
        <v>10</v>
      </c>
      <c r="U142">
        <f t="shared" si="31"/>
        <v>10</v>
      </c>
      <c r="V142">
        <f t="shared" si="31"/>
        <v>10</v>
      </c>
      <c r="W142">
        <f t="shared" si="31"/>
        <v>10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92</v>
      </c>
      <c r="F143" t="s">
        <v>93</v>
      </c>
      <c r="G143" t="s">
        <v>6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59</v>
      </c>
      <c r="L144" t="s">
        <v>60</v>
      </c>
      <c r="M144">
        <v>1990</v>
      </c>
      <c r="N144">
        <f t="shared" ref="N144:W146" si="32">M144</f>
        <v>1990</v>
      </c>
      <c r="O144">
        <f t="shared" si="32"/>
        <v>1990</v>
      </c>
      <c r="P144">
        <f t="shared" si="32"/>
        <v>1990</v>
      </c>
      <c r="Q144">
        <f t="shared" si="32"/>
        <v>1990</v>
      </c>
      <c r="R144">
        <f t="shared" si="32"/>
        <v>1990</v>
      </c>
      <c r="S144">
        <f t="shared" si="32"/>
        <v>1990</v>
      </c>
      <c r="T144">
        <f t="shared" si="32"/>
        <v>1990</v>
      </c>
      <c r="U144">
        <f t="shared" si="32"/>
        <v>1990</v>
      </c>
      <c r="V144">
        <f t="shared" si="32"/>
        <v>1990</v>
      </c>
      <c r="W144">
        <f t="shared" si="32"/>
        <v>1990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61</v>
      </c>
      <c r="L145" t="s">
        <v>60</v>
      </c>
      <c r="M145">
        <v>2101</v>
      </c>
      <c r="N145">
        <f t="shared" si="32"/>
        <v>2101</v>
      </c>
      <c r="O145">
        <f t="shared" si="32"/>
        <v>2101</v>
      </c>
      <c r="P145">
        <f t="shared" si="32"/>
        <v>2101</v>
      </c>
      <c r="Q145">
        <f t="shared" si="32"/>
        <v>2101</v>
      </c>
      <c r="R145">
        <f t="shared" si="32"/>
        <v>2101</v>
      </c>
      <c r="S145">
        <f t="shared" si="32"/>
        <v>2101</v>
      </c>
      <c r="T145">
        <f t="shared" si="32"/>
        <v>2101</v>
      </c>
      <c r="U145">
        <f t="shared" si="32"/>
        <v>2101</v>
      </c>
      <c r="V145">
        <f t="shared" si="32"/>
        <v>2101</v>
      </c>
      <c r="W145">
        <f t="shared" si="32"/>
        <v>2101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62</v>
      </c>
      <c r="L146" t="s">
        <v>63</v>
      </c>
      <c r="M146">
        <v>20</v>
      </c>
      <c r="N146">
        <f t="shared" si="32"/>
        <v>20</v>
      </c>
      <c r="O146">
        <f t="shared" si="32"/>
        <v>20</v>
      </c>
      <c r="P146">
        <f t="shared" si="32"/>
        <v>20</v>
      </c>
      <c r="Q146">
        <f t="shared" si="32"/>
        <v>20</v>
      </c>
      <c r="R146">
        <f t="shared" si="32"/>
        <v>20</v>
      </c>
      <c r="S146">
        <f t="shared" si="32"/>
        <v>20</v>
      </c>
      <c r="T146">
        <f t="shared" si="32"/>
        <v>20</v>
      </c>
      <c r="U146">
        <f t="shared" si="32"/>
        <v>20</v>
      </c>
      <c r="V146">
        <f t="shared" si="32"/>
        <v>20</v>
      </c>
      <c r="W146">
        <f t="shared" si="32"/>
        <v>20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64</v>
      </c>
      <c r="L147" t="s">
        <v>55</v>
      </c>
      <c r="M147">
        <v>1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65</v>
      </c>
      <c r="L148" t="s">
        <v>86</v>
      </c>
      <c r="M148">
        <v>691272.4</v>
      </c>
      <c r="N148">
        <f t="shared" ref="N148:W151" si="33">M148</f>
        <v>691272.4</v>
      </c>
      <c r="O148">
        <f t="shared" si="33"/>
        <v>691272.4</v>
      </c>
      <c r="P148">
        <f t="shared" si="33"/>
        <v>691272.4</v>
      </c>
      <c r="Q148">
        <f t="shared" si="33"/>
        <v>691272.4</v>
      </c>
      <c r="R148">
        <f t="shared" si="33"/>
        <v>691272.4</v>
      </c>
      <c r="S148">
        <f t="shared" si="33"/>
        <v>691272.4</v>
      </c>
      <c r="T148">
        <f t="shared" si="33"/>
        <v>691272.4</v>
      </c>
      <c r="U148">
        <f t="shared" si="33"/>
        <v>691272.4</v>
      </c>
      <c r="V148">
        <f t="shared" si="33"/>
        <v>691272.4</v>
      </c>
      <c r="W148">
        <f t="shared" si="33"/>
        <v>691272.4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75</v>
      </c>
      <c r="L149" t="s">
        <v>76</v>
      </c>
      <c r="M149">
        <v>17979022.343183398</v>
      </c>
      <c r="N149">
        <f t="shared" si="33"/>
        <v>17979022.343183398</v>
      </c>
      <c r="O149">
        <f t="shared" si="33"/>
        <v>17979022.343183398</v>
      </c>
      <c r="P149">
        <f t="shared" si="33"/>
        <v>17979022.343183398</v>
      </c>
      <c r="Q149">
        <f t="shared" si="33"/>
        <v>17979022.343183398</v>
      </c>
      <c r="R149">
        <f t="shared" si="33"/>
        <v>17979022.343183398</v>
      </c>
      <c r="S149">
        <f t="shared" si="33"/>
        <v>17979022.343183398</v>
      </c>
      <c r="T149">
        <f t="shared" si="33"/>
        <v>17979022.343183398</v>
      </c>
      <c r="U149">
        <f t="shared" si="33"/>
        <v>17979022.343183398</v>
      </c>
      <c r="V149">
        <f t="shared" si="33"/>
        <v>17979022.343183398</v>
      </c>
      <c r="W149">
        <f t="shared" si="33"/>
        <v>17979022.343183398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92</v>
      </c>
      <c r="F150" t="s">
        <v>93</v>
      </c>
      <c r="G150" t="s">
        <v>78</v>
      </c>
      <c r="L150" t="s">
        <v>76</v>
      </c>
      <c r="M150">
        <v>719160.89372733701</v>
      </c>
      <c r="N150">
        <f t="shared" si="33"/>
        <v>719160.89372733701</v>
      </c>
      <c r="O150">
        <f t="shared" si="33"/>
        <v>719160.89372733701</v>
      </c>
      <c r="P150">
        <f t="shared" si="33"/>
        <v>719160.89372733701</v>
      </c>
      <c r="Q150">
        <f t="shared" si="33"/>
        <v>719160.89372733701</v>
      </c>
      <c r="R150">
        <f t="shared" si="33"/>
        <v>719160.89372733701</v>
      </c>
      <c r="S150">
        <f t="shared" si="33"/>
        <v>719160.89372733701</v>
      </c>
      <c r="T150">
        <f t="shared" si="33"/>
        <v>719160.89372733701</v>
      </c>
      <c r="U150">
        <f t="shared" si="33"/>
        <v>719160.89372733701</v>
      </c>
      <c r="V150">
        <f t="shared" si="33"/>
        <v>719160.89372733701</v>
      </c>
      <c r="W150">
        <f t="shared" si="33"/>
        <v>719160.89372733701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92</v>
      </c>
      <c r="F151" t="s">
        <v>93</v>
      </c>
      <c r="G151" t="s">
        <v>17</v>
      </c>
      <c r="J151" t="s">
        <v>39</v>
      </c>
      <c r="L151" t="s">
        <v>86</v>
      </c>
      <c r="M151">
        <v>20</v>
      </c>
      <c r="N151">
        <f t="shared" si="33"/>
        <v>20</v>
      </c>
      <c r="O151">
        <f t="shared" si="33"/>
        <v>20</v>
      </c>
      <c r="P151">
        <f t="shared" si="33"/>
        <v>20</v>
      </c>
      <c r="Q151">
        <f t="shared" si="33"/>
        <v>20</v>
      </c>
      <c r="R151">
        <f t="shared" si="33"/>
        <v>20</v>
      </c>
      <c r="S151">
        <f t="shared" si="33"/>
        <v>20</v>
      </c>
      <c r="T151">
        <f t="shared" si="33"/>
        <v>20</v>
      </c>
      <c r="U151">
        <f t="shared" si="33"/>
        <v>20</v>
      </c>
      <c r="V151">
        <f t="shared" si="33"/>
        <v>20</v>
      </c>
      <c r="W151">
        <f t="shared" si="33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92</v>
      </c>
      <c r="F152" t="s">
        <v>94</v>
      </c>
      <c r="G152" t="s">
        <v>6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92</v>
      </c>
      <c r="F153" t="s">
        <v>94</v>
      </c>
      <c r="G153" t="s">
        <v>59</v>
      </c>
      <c r="L153" t="s">
        <v>60</v>
      </c>
      <c r="M153">
        <v>1990</v>
      </c>
      <c r="N153">
        <f t="shared" ref="N153:W155" si="34">M153</f>
        <v>1990</v>
      </c>
      <c r="O153">
        <f t="shared" si="34"/>
        <v>1990</v>
      </c>
      <c r="P153">
        <f t="shared" si="34"/>
        <v>1990</v>
      </c>
      <c r="Q153">
        <f t="shared" si="34"/>
        <v>1990</v>
      </c>
      <c r="R153">
        <f t="shared" si="34"/>
        <v>1990</v>
      </c>
      <c r="S153">
        <f t="shared" si="34"/>
        <v>1990</v>
      </c>
      <c r="T153">
        <f t="shared" si="34"/>
        <v>1990</v>
      </c>
      <c r="U153">
        <f t="shared" si="34"/>
        <v>1990</v>
      </c>
      <c r="V153">
        <f t="shared" si="34"/>
        <v>1990</v>
      </c>
      <c r="W153">
        <f t="shared" si="34"/>
        <v>1990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92</v>
      </c>
      <c r="F154" t="s">
        <v>94</v>
      </c>
      <c r="G154" t="s">
        <v>61</v>
      </c>
      <c r="L154" t="s">
        <v>60</v>
      </c>
      <c r="M154">
        <v>2101</v>
      </c>
      <c r="N154">
        <f t="shared" si="34"/>
        <v>2101</v>
      </c>
      <c r="O154">
        <f t="shared" si="34"/>
        <v>2101</v>
      </c>
      <c r="P154">
        <f t="shared" si="34"/>
        <v>2101</v>
      </c>
      <c r="Q154">
        <f t="shared" si="34"/>
        <v>2101</v>
      </c>
      <c r="R154">
        <f t="shared" si="34"/>
        <v>2101</v>
      </c>
      <c r="S154">
        <f t="shared" si="34"/>
        <v>2101</v>
      </c>
      <c r="T154">
        <f t="shared" si="34"/>
        <v>2101</v>
      </c>
      <c r="U154">
        <f t="shared" si="34"/>
        <v>2101</v>
      </c>
      <c r="V154">
        <f t="shared" si="34"/>
        <v>2101</v>
      </c>
      <c r="W154">
        <f t="shared" si="34"/>
        <v>2101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92</v>
      </c>
      <c r="F155" t="s">
        <v>94</v>
      </c>
      <c r="G155" t="s">
        <v>62</v>
      </c>
      <c r="L155" t="s">
        <v>63</v>
      </c>
      <c r="M155">
        <v>20</v>
      </c>
      <c r="N155">
        <f t="shared" si="34"/>
        <v>20</v>
      </c>
      <c r="O155">
        <f t="shared" si="34"/>
        <v>20</v>
      </c>
      <c r="P155">
        <f t="shared" si="34"/>
        <v>20</v>
      </c>
      <c r="Q155">
        <f t="shared" si="34"/>
        <v>20</v>
      </c>
      <c r="R155">
        <f t="shared" si="34"/>
        <v>20</v>
      </c>
      <c r="S155">
        <f t="shared" si="34"/>
        <v>20</v>
      </c>
      <c r="T155">
        <f t="shared" si="34"/>
        <v>20</v>
      </c>
      <c r="U155">
        <f t="shared" si="34"/>
        <v>20</v>
      </c>
      <c r="V155">
        <f t="shared" si="34"/>
        <v>20</v>
      </c>
      <c r="W155">
        <f t="shared" si="34"/>
        <v>20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92</v>
      </c>
      <c r="F156" t="s">
        <v>94</v>
      </c>
      <c r="G156" t="s">
        <v>64</v>
      </c>
      <c r="L156" t="s">
        <v>55</v>
      </c>
      <c r="M156">
        <v>0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92</v>
      </c>
      <c r="F157" t="s">
        <v>94</v>
      </c>
      <c r="G157" t="s">
        <v>65</v>
      </c>
      <c r="L157" t="s">
        <v>86</v>
      </c>
      <c r="M157">
        <v>691272.4</v>
      </c>
      <c r="N157">
        <f t="shared" ref="N157:W160" si="35">M157</f>
        <v>691272.4</v>
      </c>
      <c r="O157">
        <f t="shared" si="35"/>
        <v>691272.4</v>
      </c>
      <c r="P157">
        <f t="shared" si="35"/>
        <v>691272.4</v>
      </c>
      <c r="Q157">
        <f t="shared" si="35"/>
        <v>691272.4</v>
      </c>
      <c r="R157">
        <f t="shared" si="35"/>
        <v>691272.4</v>
      </c>
      <c r="S157">
        <f t="shared" si="35"/>
        <v>691272.4</v>
      </c>
      <c r="T157">
        <f t="shared" si="35"/>
        <v>691272.4</v>
      </c>
      <c r="U157">
        <f t="shared" si="35"/>
        <v>691272.4</v>
      </c>
      <c r="V157">
        <f t="shared" si="35"/>
        <v>691272.4</v>
      </c>
      <c r="W157">
        <f t="shared" si="35"/>
        <v>691272.4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92</v>
      </c>
      <c r="F158" t="s">
        <v>94</v>
      </c>
      <c r="G158" t="s">
        <v>75</v>
      </c>
      <c r="L158" t="s">
        <v>76</v>
      </c>
      <c r="M158">
        <v>18877973.460342601</v>
      </c>
      <c r="N158">
        <f t="shared" si="35"/>
        <v>18877973.460342601</v>
      </c>
      <c r="O158">
        <f t="shared" si="35"/>
        <v>18877973.460342601</v>
      </c>
      <c r="P158">
        <f t="shared" si="35"/>
        <v>18877973.460342601</v>
      </c>
      <c r="Q158">
        <f t="shared" si="35"/>
        <v>18877973.460342601</v>
      </c>
      <c r="R158">
        <f t="shared" si="35"/>
        <v>18877973.460342601</v>
      </c>
      <c r="S158">
        <f t="shared" si="35"/>
        <v>18877973.460342601</v>
      </c>
      <c r="T158">
        <f t="shared" si="35"/>
        <v>18877973.460342601</v>
      </c>
      <c r="U158">
        <f t="shared" si="35"/>
        <v>18877973.460342601</v>
      </c>
      <c r="V158">
        <f t="shared" si="35"/>
        <v>18877973.460342601</v>
      </c>
      <c r="W158">
        <f t="shared" si="35"/>
        <v>18877973.460342601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92</v>
      </c>
      <c r="F159" t="s">
        <v>94</v>
      </c>
      <c r="G159" t="s">
        <v>78</v>
      </c>
      <c r="L159" t="s">
        <v>76</v>
      </c>
      <c r="M159">
        <v>755118.93841370498</v>
      </c>
      <c r="N159">
        <f t="shared" si="35"/>
        <v>755118.93841370498</v>
      </c>
      <c r="O159">
        <f t="shared" si="35"/>
        <v>755118.93841370498</v>
      </c>
      <c r="P159">
        <f t="shared" si="35"/>
        <v>755118.93841370498</v>
      </c>
      <c r="Q159">
        <f t="shared" si="35"/>
        <v>755118.93841370498</v>
      </c>
      <c r="R159">
        <f t="shared" si="35"/>
        <v>755118.93841370498</v>
      </c>
      <c r="S159">
        <f t="shared" si="35"/>
        <v>755118.93841370498</v>
      </c>
      <c r="T159">
        <f t="shared" si="35"/>
        <v>755118.93841370498</v>
      </c>
      <c r="U159">
        <f t="shared" si="35"/>
        <v>755118.93841370498</v>
      </c>
      <c r="V159">
        <f t="shared" si="35"/>
        <v>755118.93841370498</v>
      </c>
      <c r="W159">
        <f t="shared" si="35"/>
        <v>755118.93841370498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92</v>
      </c>
      <c r="F160" t="s">
        <v>94</v>
      </c>
      <c r="G160" t="s">
        <v>17</v>
      </c>
      <c r="J160" t="s">
        <v>39</v>
      </c>
      <c r="L160" t="s">
        <v>86</v>
      </c>
      <c r="M160">
        <f>M151*0.85</f>
        <v>17</v>
      </c>
      <c r="N160">
        <f t="shared" si="35"/>
        <v>17</v>
      </c>
      <c r="O160">
        <f t="shared" si="35"/>
        <v>17</v>
      </c>
      <c r="P160">
        <f t="shared" si="35"/>
        <v>17</v>
      </c>
      <c r="Q160">
        <f t="shared" si="35"/>
        <v>17</v>
      </c>
      <c r="R160">
        <f t="shared" si="35"/>
        <v>17</v>
      </c>
      <c r="S160">
        <f t="shared" si="35"/>
        <v>17</v>
      </c>
      <c r="T160">
        <f t="shared" si="35"/>
        <v>17</v>
      </c>
      <c r="U160">
        <f t="shared" si="35"/>
        <v>17</v>
      </c>
      <c r="V160">
        <f t="shared" si="35"/>
        <v>17</v>
      </c>
      <c r="W160">
        <f t="shared" si="35"/>
        <v>17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92</v>
      </c>
      <c r="F161" t="s">
        <v>95</v>
      </c>
      <c r="G161" t="s">
        <v>6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92</v>
      </c>
      <c r="F162" t="s">
        <v>95</v>
      </c>
      <c r="G162" t="s">
        <v>59</v>
      </c>
      <c r="L162" t="s">
        <v>60</v>
      </c>
      <c r="M162">
        <v>1990</v>
      </c>
      <c r="N162">
        <f t="shared" ref="N162:W164" si="36">M162</f>
        <v>1990</v>
      </c>
      <c r="O162">
        <f t="shared" si="36"/>
        <v>1990</v>
      </c>
      <c r="P162">
        <f t="shared" si="36"/>
        <v>1990</v>
      </c>
      <c r="Q162">
        <f t="shared" si="36"/>
        <v>1990</v>
      </c>
      <c r="R162">
        <f t="shared" si="36"/>
        <v>1990</v>
      </c>
      <c r="S162">
        <f t="shared" si="36"/>
        <v>1990</v>
      </c>
      <c r="T162">
        <f t="shared" si="36"/>
        <v>1990</v>
      </c>
      <c r="U162">
        <f t="shared" si="36"/>
        <v>1990</v>
      </c>
      <c r="V162">
        <f t="shared" si="36"/>
        <v>1990</v>
      </c>
      <c r="W162">
        <f t="shared" si="36"/>
        <v>1990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92</v>
      </c>
      <c r="F163" t="s">
        <v>95</v>
      </c>
      <c r="G163" t="s">
        <v>61</v>
      </c>
      <c r="L163" t="s">
        <v>60</v>
      </c>
      <c r="M163">
        <v>2101</v>
      </c>
      <c r="N163">
        <f t="shared" si="36"/>
        <v>2101</v>
      </c>
      <c r="O163">
        <f t="shared" si="36"/>
        <v>2101</v>
      </c>
      <c r="P163">
        <f t="shared" si="36"/>
        <v>2101</v>
      </c>
      <c r="Q163">
        <f t="shared" si="36"/>
        <v>2101</v>
      </c>
      <c r="R163">
        <f t="shared" si="36"/>
        <v>2101</v>
      </c>
      <c r="S163">
        <f t="shared" si="36"/>
        <v>2101</v>
      </c>
      <c r="T163">
        <f t="shared" si="36"/>
        <v>2101</v>
      </c>
      <c r="U163">
        <f t="shared" si="36"/>
        <v>2101</v>
      </c>
      <c r="V163">
        <f t="shared" si="36"/>
        <v>2101</v>
      </c>
      <c r="W163">
        <f t="shared" si="36"/>
        <v>2101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92</v>
      </c>
      <c r="F164" t="s">
        <v>95</v>
      </c>
      <c r="G164" t="s">
        <v>62</v>
      </c>
      <c r="L164" t="s">
        <v>63</v>
      </c>
      <c r="M164">
        <v>20</v>
      </c>
      <c r="N164">
        <f t="shared" si="36"/>
        <v>20</v>
      </c>
      <c r="O164">
        <f t="shared" si="36"/>
        <v>20</v>
      </c>
      <c r="P164">
        <f t="shared" si="36"/>
        <v>20</v>
      </c>
      <c r="Q164">
        <f t="shared" si="36"/>
        <v>20</v>
      </c>
      <c r="R164">
        <f t="shared" si="36"/>
        <v>20</v>
      </c>
      <c r="S164">
        <f t="shared" si="36"/>
        <v>20</v>
      </c>
      <c r="T164">
        <f t="shared" si="36"/>
        <v>20</v>
      </c>
      <c r="U164">
        <f t="shared" si="36"/>
        <v>20</v>
      </c>
      <c r="V164">
        <f t="shared" si="36"/>
        <v>20</v>
      </c>
      <c r="W164">
        <f t="shared" si="36"/>
        <v>20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92</v>
      </c>
      <c r="F165" t="s">
        <v>95</v>
      </c>
      <c r="G165" t="s">
        <v>64</v>
      </c>
      <c r="L165" t="s">
        <v>55</v>
      </c>
      <c r="M165">
        <v>0</v>
      </c>
    </row>
    <row r="166" spans="1:23" x14ac:dyDescent="0.25">
      <c r="A166" t="s">
        <v>51</v>
      </c>
      <c r="B166" t="s">
        <v>5</v>
      </c>
      <c r="C166" t="s">
        <v>15</v>
      </c>
      <c r="D166" t="s">
        <v>16</v>
      </c>
      <c r="E166" t="s">
        <v>92</v>
      </c>
      <c r="F166" t="s">
        <v>95</v>
      </c>
      <c r="G166" t="s">
        <v>65</v>
      </c>
      <c r="L166" t="s">
        <v>86</v>
      </c>
      <c r="M166">
        <v>691272.4</v>
      </c>
      <c r="N166">
        <f t="shared" ref="N166:W169" si="37">M166</f>
        <v>691272.4</v>
      </c>
      <c r="O166">
        <f t="shared" si="37"/>
        <v>691272.4</v>
      </c>
      <c r="P166">
        <f t="shared" si="37"/>
        <v>691272.4</v>
      </c>
      <c r="Q166">
        <f t="shared" si="37"/>
        <v>691272.4</v>
      </c>
      <c r="R166">
        <f t="shared" si="37"/>
        <v>691272.4</v>
      </c>
      <c r="S166">
        <f t="shared" si="37"/>
        <v>691272.4</v>
      </c>
      <c r="T166">
        <f t="shared" si="37"/>
        <v>691272.4</v>
      </c>
      <c r="U166">
        <f t="shared" si="37"/>
        <v>691272.4</v>
      </c>
      <c r="V166">
        <f t="shared" si="37"/>
        <v>691272.4</v>
      </c>
      <c r="W166">
        <f t="shared" si="37"/>
        <v>691272.4</v>
      </c>
    </row>
    <row r="167" spans="1:23" x14ac:dyDescent="0.25">
      <c r="A167" t="s">
        <v>51</v>
      </c>
      <c r="B167" t="s">
        <v>5</v>
      </c>
      <c r="C167" t="s">
        <v>15</v>
      </c>
      <c r="D167" t="s">
        <v>16</v>
      </c>
      <c r="E167" t="s">
        <v>92</v>
      </c>
      <c r="F167" t="s">
        <v>95</v>
      </c>
      <c r="G167" t="s">
        <v>75</v>
      </c>
      <c r="L167" t="s">
        <v>76</v>
      </c>
      <c r="M167">
        <v>16181120.108865101</v>
      </c>
      <c r="N167">
        <f t="shared" si="37"/>
        <v>16181120.108865101</v>
      </c>
      <c r="O167">
        <f t="shared" si="37"/>
        <v>16181120.108865101</v>
      </c>
      <c r="P167">
        <f t="shared" si="37"/>
        <v>16181120.108865101</v>
      </c>
      <c r="Q167">
        <f t="shared" si="37"/>
        <v>16181120.108865101</v>
      </c>
      <c r="R167">
        <f t="shared" si="37"/>
        <v>16181120.108865101</v>
      </c>
      <c r="S167">
        <f t="shared" si="37"/>
        <v>16181120.108865101</v>
      </c>
      <c r="T167">
        <f t="shared" si="37"/>
        <v>16181120.108865101</v>
      </c>
      <c r="U167">
        <f t="shared" si="37"/>
        <v>16181120.108865101</v>
      </c>
      <c r="V167">
        <f t="shared" si="37"/>
        <v>16181120.108865101</v>
      </c>
      <c r="W167">
        <f t="shared" si="37"/>
        <v>16181120.108865101</v>
      </c>
    </row>
    <row r="168" spans="1:23" x14ac:dyDescent="0.25">
      <c r="A168" t="s">
        <v>51</v>
      </c>
      <c r="B168" t="s">
        <v>5</v>
      </c>
      <c r="C168" t="s">
        <v>15</v>
      </c>
      <c r="D168" t="s">
        <v>16</v>
      </c>
      <c r="E168" t="s">
        <v>92</v>
      </c>
      <c r="F168" t="s">
        <v>95</v>
      </c>
      <c r="G168" t="s">
        <v>78</v>
      </c>
      <c r="L168" t="s">
        <v>76</v>
      </c>
      <c r="M168">
        <v>647244.80435460398</v>
      </c>
      <c r="N168">
        <f t="shared" si="37"/>
        <v>647244.80435460398</v>
      </c>
      <c r="O168">
        <f t="shared" si="37"/>
        <v>647244.80435460398</v>
      </c>
      <c r="P168">
        <f t="shared" si="37"/>
        <v>647244.80435460398</v>
      </c>
      <c r="Q168">
        <f t="shared" si="37"/>
        <v>647244.80435460398</v>
      </c>
      <c r="R168">
        <f t="shared" si="37"/>
        <v>647244.80435460398</v>
      </c>
      <c r="S168">
        <f t="shared" si="37"/>
        <v>647244.80435460398</v>
      </c>
      <c r="T168">
        <f t="shared" si="37"/>
        <v>647244.80435460398</v>
      </c>
      <c r="U168">
        <f t="shared" si="37"/>
        <v>647244.80435460398</v>
      </c>
      <c r="V168">
        <f t="shared" si="37"/>
        <v>647244.80435460398</v>
      </c>
      <c r="W168">
        <f t="shared" si="37"/>
        <v>647244.80435460398</v>
      </c>
    </row>
    <row r="169" spans="1:23" x14ac:dyDescent="0.25">
      <c r="A169" t="s">
        <v>51</v>
      </c>
      <c r="B169" t="s">
        <v>5</v>
      </c>
      <c r="C169" t="s">
        <v>15</v>
      </c>
      <c r="D169" t="s">
        <v>16</v>
      </c>
      <c r="E169" t="s">
        <v>92</v>
      </c>
      <c r="F169" t="s">
        <v>95</v>
      </c>
      <c r="G169" t="s">
        <v>17</v>
      </c>
      <c r="J169" t="s">
        <v>30</v>
      </c>
      <c r="L169" t="s">
        <v>86</v>
      </c>
      <c r="M169">
        <f>M151</f>
        <v>20</v>
      </c>
      <c r="N169">
        <f t="shared" si="37"/>
        <v>20</v>
      </c>
      <c r="O169">
        <f t="shared" si="37"/>
        <v>20</v>
      </c>
      <c r="P169">
        <f t="shared" si="37"/>
        <v>20</v>
      </c>
      <c r="Q169">
        <f t="shared" si="37"/>
        <v>20</v>
      </c>
      <c r="R169">
        <f t="shared" si="37"/>
        <v>20</v>
      </c>
      <c r="S169">
        <f t="shared" si="37"/>
        <v>20</v>
      </c>
      <c r="T169">
        <f t="shared" si="37"/>
        <v>20</v>
      </c>
      <c r="U169">
        <f t="shared" si="37"/>
        <v>20</v>
      </c>
      <c r="V169">
        <f t="shared" si="37"/>
        <v>20</v>
      </c>
      <c r="W169">
        <f t="shared" si="37"/>
        <v>20</v>
      </c>
    </row>
    <row r="170" spans="1:23" x14ac:dyDescent="0.25">
      <c r="A170" t="s">
        <v>51</v>
      </c>
      <c r="B170" t="s">
        <v>5</v>
      </c>
      <c r="C170" t="s">
        <v>15</v>
      </c>
      <c r="D170" t="s">
        <v>16</v>
      </c>
      <c r="E170" t="s">
        <v>92</v>
      </c>
      <c r="F170" t="s">
        <v>96</v>
      </c>
      <c r="G170" t="s">
        <v>6</v>
      </c>
    </row>
    <row r="171" spans="1:23" x14ac:dyDescent="0.25">
      <c r="A171" t="s">
        <v>51</v>
      </c>
      <c r="B171" t="s">
        <v>5</v>
      </c>
      <c r="C171" t="s">
        <v>15</v>
      </c>
      <c r="D171" t="s">
        <v>16</v>
      </c>
      <c r="E171" t="s">
        <v>92</v>
      </c>
      <c r="F171" t="s">
        <v>96</v>
      </c>
      <c r="G171" t="s">
        <v>59</v>
      </c>
      <c r="L171" t="s">
        <v>60</v>
      </c>
      <c r="M171">
        <v>1990</v>
      </c>
      <c r="N171">
        <f t="shared" ref="N171:W173" si="38">M171</f>
        <v>1990</v>
      </c>
      <c r="O171">
        <f t="shared" si="38"/>
        <v>1990</v>
      </c>
      <c r="P171">
        <f t="shared" si="38"/>
        <v>1990</v>
      </c>
      <c r="Q171">
        <f t="shared" si="38"/>
        <v>1990</v>
      </c>
      <c r="R171">
        <f t="shared" si="38"/>
        <v>1990</v>
      </c>
      <c r="S171">
        <f t="shared" si="38"/>
        <v>1990</v>
      </c>
      <c r="T171">
        <f t="shared" si="38"/>
        <v>1990</v>
      </c>
      <c r="U171">
        <f t="shared" si="38"/>
        <v>1990</v>
      </c>
      <c r="V171">
        <f t="shared" si="38"/>
        <v>1990</v>
      </c>
      <c r="W171">
        <f t="shared" si="38"/>
        <v>1990</v>
      </c>
    </row>
    <row r="172" spans="1:23" x14ac:dyDescent="0.25">
      <c r="A172" t="s">
        <v>51</v>
      </c>
      <c r="B172" t="s">
        <v>5</v>
      </c>
      <c r="C172" t="s">
        <v>15</v>
      </c>
      <c r="D172" t="s">
        <v>16</v>
      </c>
      <c r="E172" t="s">
        <v>92</v>
      </c>
      <c r="F172" t="s">
        <v>96</v>
      </c>
      <c r="G172" t="s">
        <v>61</v>
      </c>
      <c r="L172" t="s">
        <v>60</v>
      </c>
      <c r="M172">
        <v>2101</v>
      </c>
      <c r="N172">
        <f t="shared" si="38"/>
        <v>2101</v>
      </c>
      <c r="O172">
        <f t="shared" si="38"/>
        <v>2101</v>
      </c>
      <c r="P172">
        <f t="shared" si="38"/>
        <v>2101</v>
      </c>
      <c r="Q172">
        <f t="shared" si="38"/>
        <v>2101</v>
      </c>
      <c r="R172">
        <f t="shared" si="38"/>
        <v>2101</v>
      </c>
      <c r="S172">
        <f t="shared" si="38"/>
        <v>2101</v>
      </c>
      <c r="T172">
        <f t="shared" si="38"/>
        <v>2101</v>
      </c>
      <c r="U172">
        <f t="shared" si="38"/>
        <v>2101</v>
      </c>
      <c r="V172">
        <f t="shared" si="38"/>
        <v>2101</v>
      </c>
      <c r="W172">
        <f t="shared" si="38"/>
        <v>2101</v>
      </c>
    </row>
    <row r="173" spans="1:23" x14ac:dyDescent="0.25">
      <c r="A173" t="s">
        <v>51</v>
      </c>
      <c r="B173" t="s">
        <v>5</v>
      </c>
      <c r="C173" t="s">
        <v>15</v>
      </c>
      <c r="D173" t="s">
        <v>16</v>
      </c>
      <c r="E173" t="s">
        <v>92</v>
      </c>
      <c r="F173" t="s">
        <v>96</v>
      </c>
      <c r="G173" t="s">
        <v>62</v>
      </c>
      <c r="L173" t="s">
        <v>63</v>
      </c>
      <c r="M173">
        <v>20</v>
      </c>
      <c r="N173">
        <f t="shared" si="38"/>
        <v>20</v>
      </c>
      <c r="O173">
        <f t="shared" si="38"/>
        <v>20</v>
      </c>
      <c r="P173">
        <f t="shared" si="38"/>
        <v>20</v>
      </c>
      <c r="Q173">
        <f t="shared" si="38"/>
        <v>20</v>
      </c>
      <c r="R173">
        <f t="shared" si="38"/>
        <v>20</v>
      </c>
      <c r="S173">
        <f t="shared" si="38"/>
        <v>20</v>
      </c>
      <c r="T173">
        <f t="shared" si="38"/>
        <v>20</v>
      </c>
      <c r="U173">
        <f t="shared" si="38"/>
        <v>20</v>
      </c>
      <c r="V173">
        <f t="shared" si="38"/>
        <v>20</v>
      </c>
      <c r="W173">
        <f t="shared" si="38"/>
        <v>20</v>
      </c>
    </row>
    <row r="174" spans="1:23" x14ac:dyDescent="0.25">
      <c r="A174" t="s">
        <v>51</v>
      </c>
      <c r="B174" t="s">
        <v>5</v>
      </c>
      <c r="C174" t="s">
        <v>15</v>
      </c>
      <c r="D174" t="s">
        <v>16</v>
      </c>
      <c r="E174" t="s">
        <v>92</v>
      </c>
      <c r="F174" t="s">
        <v>96</v>
      </c>
      <c r="G174" t="s">
        <v>64</v>
      </c>
      <c r="L174" t="s">
        <v>55</v>
      </c>
      <c r="M174">
        <v>0</v>
      </c>
    </row>
    <row r="175" spans="1:23" x14ac:dyDescent="0.25">
      <c r="A175" t="s">
        <v>51</v>
      </c>
      <c r="B175" t="s">
        <v>5</v>
      </c>
      <c r="C175" t="s">
        <v>15</v>
      </c>
      <c r="D175" t="s">
        <v>16</v>
      </c>
      <c r="E175" t="s">
        <v>92</v>
      </c>
      <c r="F175" t="s">
        <v>96</v>
      </c>
      <c r="G175" t="s">
        <v>65</v>
      </c>
      <c r="L175" t="s">
        <v>86</v>
      </c>
      <c r="M175">
        <v>691272.4</v>
      </c>
      <c r="N175">
        <f t="shared" ref="N175:W178" si="39">M175</f>
        <v>691272.4</v>
      </c>
      <c r="O175">
        <f t="shared" si="39"/>
        <v>691272.4</v>
      </c>
      <c r="P175">
        <f t="shared" si="39"/>
        <v>691272.4</v>
      </c>
      <c r="Q175">
        <f t="shared" si="39"/>
        <v>691272.4</v>
      </c>
      <c r="R175">
        <f t="shared" si="39"/>
        <v>691272.4</v>
      </c>
      <c r="S175">
        <f t="shared" si="39"/>
        <v>691272.4</v>
      </c>
      <c r="T175">
        <f t="shared" si="39"/>
        <v>691272.4</v>
      </c>
      <c r="U175">
        <f t="shared" si="39"/>
        <v>691272.4</v>
      </c>
      <c r="V175">
        <f t="shared" si="39"/>
        <v>691272.4</v>
      </c>
      <c r="W175">
        <f t="shared" si="39"/>
        <v>691272.4</v>
      </c>
    </row>
    <row r="176" spans="1:23" x14ac:dyDescent="0.25">
      <c r="A176" t="s">
        <v>51</v>
      </c>
      <c r="B176" t="s">
        <v>5</v>
      </c>
      <c r="C176" t="s">
        <v>15</v>
      </c>
      <c r="D176" t="s">
        <v>16</v>
      </c>
      <c r="E176" t="s">
        <v>92</v>
      </c>
      <c r="F176" t="s">
        <v>96</v>
      </c>
      <c r="G176" t="s">
        <v>75</v>
      </c>
      <c r="L176" t="s">
        <v>76</v>
      </c>
      <c r="M176">
        <v>16990176.114308301</v>
      </c>
      <c r="N176">
        <f t="shared" si="39"/>
        <v>16990176.114308301</v>
      </c>
      <c r="O176">
        <f t="shared" si="39"/>
        <v>16990176.114308301</v>
      </c>
      <c r="P176">
        <f t="shared" si="39"/>
        <v>16990176.114308301</v>
      </c>
      <c r="Q176">
        <f t="shared" si="39"/>
        <v>16990176.114308301</v>
      </c>
      <c r="R176">
        <f t="shared" si="39"/>
        <v>16990176.114308301</v>
      </c>
      <c r="S176">
        <f t="shared" si="39"/>
        <v>16990176.114308301</v>
      </c>
      <c r="T176">
        <f t="shared" si="39"/>
        <v>16990176.114308301</v>
      </c>
      <c r="U176">
        <f t="shared" si="39"/>
        <v>16990176.114308301</v>
      </c>
      <c r="V176">
        <f t="shared" si="39"/>
        <v>16990176.114308301</v>
      </c>
      <c r="W176">
        <f t="shared" si="39"/>
        <v>16990176.114308301</v>
      </c>
    </row>
    <row r="177" spans="1:23" x14ac:dyDescent="0.25">
      <c r="A177" t="s">
        <v>51</v>
      </c>
      <c r="B177" t="s">
        <v>5</v>
      </c>
      <c r="C177" t="s">
        <v>15</v>
      </c>
      <c r="D177" t="s">
        <v>16</v>
      </c>
      <c r="E177" t="s">
        <v>92</v>
      </c>
      <c r="F177" t="s">
        <v>96</v>
      </c>
      <c r="G177" t="s">
        <v>78</v>
      </c>
      <c r="L177" t="s">
        <v>76</v>
      </c>
      <c r="M177">
        <v>679607.04457233404</v>
      </c>
      <c r="N177">
        <f t="shared" si="39"/>
        <v>679607.04457233404</v>
      </c>
      <c r="O177">
        <f t="shared" si="39"/>
        <v>679607.04457233404</v>
      </c>
      <c r="P177">
        <f t="shared" si="39"/>
        <v>679607.04457233404</v>
      </c>
      <c r="Q177">
        <f t="shared" si="39"/>
        <v>679607.04457233404</v>
      </c>
      <c r="R177">
        <f t="shared" si="39"/>
        <v>679607.04457233404</v>
      </c>
      <c r="S177">
        <f t="shared" si="39"/>
        <v>679607.04457233404</v>
      </c>
      <c r="T177">
        <f t="shared" si="39"/>
        <v>679607.04457233404</v>
      </c>
      <c r="U177">
        <f t="shared" si="39"/>
        <v>679607.04457233404</v>
      </c>
      <c r="V177">
        <f t="shared" si="39"/>
        <v>679607.04457233404</v>
      </c>
      <c r="W177">
        <f t="shared" si="39"/>
        <v>679607.04457233404</v>
      </c>
    </row>
    <row r="178" spans="1:23" x14ac:dyDescent="0.25">
      <c r="A178" t="s">
        <v>51</v>
      </c>
      <c r="B178" t="s">
        <v>5</v>
      </c>
      <c r="C178" t="s">
        <v>15</v>
      </c>
      <c r="D178" t="s">
        <v>16</v>
      </c>
      <c r="E178" t="s">
        <v>92</v>
      </c>
      <c r="F178" t="s">
        <v>96</v>
      </c>
      <c r="G178" t="s">
        <v>17</v>
      </c>
      <c r="J178" t="s">
        <v>30</v>
      </c>
      <c r="L178" t="s">
        <v>86</v>
      </c>
      <c r="M178">
        <f>M169</f>
        <v>20</v>
      </c>
      <c r="N178">
        <f t="shared" si="39"/>
        <v>20</v>
      </c>
      <c r="O178">
        <f t="shared" si="39"/>
        <v>20</v>
      </c>
      <c r="P178">
        <f t="shared" si="39"/>
        <v>20</v>
      </c>
      <c r="Q178">
        <f t="shared" si="39"/>
        <v>20</v>
      </c>
      <c r="R178">
        <f t="shared" si="39"/>
        <v>20</v>
      </c>
      <c r="S178">
        <f t="shared" si="39"/>
        <v>20</v>
      </c>
      <c r="T178">
        <f t="shared" si="39"/>
        <v>20</v>
      </c>
      <c r="U178">
        <f t="shared" si="39"/>
        <v>20</v>
      </c>
      <c r="V178">
        <f t="shared" si="39"/>
        <v>20</v>
      </c>
      <c r="W178">
        <f t="shared" si="39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2024-10-18T17:41:12Z</dcterms:created>
  <dcterms:modified xsi:type="dcterms:W3CDTF">2024-10-18T17:41:12Z</dcterms:modified>
</cp:coreProperties>
</file>