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transportation personal\"/>
    </mc:Choice>
  </mc:AlternateContent>
  <xr:revisionPtr revIDLastSave="0" documentId="8_{195D49AF-6BE0-4D70-99B2-6FFD7212E081}" xr6:coauthVersionLast="47" xr6:coauthVersionMax="47" xr10:uidLastSave="{00000000-0000-0000-0000-000000000000}"/>
  <bookViews>
    <workbookView xWindow="33225" yWindow="1755" windowWidth="17250" windowHeight="8865" xr2:uid="{A3BBF304-3BF6-429C-AAD1-DC95D44FB41B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78" i="1" l="1"/>
  <c r="Q478" i="1" s="1"/>
  <c r="R478" i="1" s="1"/>
  <c r="S478" i="1" s="1"/>
  <c r="T478" i="1" s="1"/>
  <c r="U478" i="1" s="1"/>
  <c r="V478" i="1" s="1"/>
  <c r="W478" i="1" s="1"/>
  <c r="O478" i="1"/>
  <c r="N478" i="1"/>
  <c r="V476" i="1"/>
  <c r="W476" i="1" s="1"/>
  <c r="N476" i="1"/>
  <c r="O476" i="1" s="1"/>
  <c r="P476" i="1" s="1"/>
  <c r="Q476" i="1" s="1"/>
  <c r="R476" i="1" s="1"/>
  <c r="S476" i="1" s="1"/>
  <c r="T476" i="1" s="1"/>
  <c r="U476" i="1" s="1"/>
  <c r="T475" i="1"/>
  <c r="U475" i="1" s="1"/>
  <c r="V475" i="1" s="1"/>
  <c r="W475" i="1" s="1"/>
  <c r="N475" i="1"/>
  <c r="O475" i="1" s="1"/>
  <c r="P475" i="1" s="1"/>
  <c r="Q475" i="1" s="1"/>
  <c r="R475" i="1" s="1"/>
  <c r="S475" i="1" s="1"/>
  <c r="R474" i="1"/>
  <c r="S474" i="1" s="1"/>
  <c r="T474" i="1" s="1"/>
  <c r="U474" i="1" s="1"/>
  <c r="V474" i="1" s="1"/>
  <c r="W474" i="1" s="1"/>
  <c r="N474" i="1"/>
  <c r="O474" i="1" s="1"/>
  <c r="P474" i="1" s="1"/>
  <c r="Q474" i="1" s="1"/>
  <c r="N472" i="1"/>
  <c r="O472" i="1" s="1"/>
  <c r="P472" i="1" s="1"/>
  <c r="Q472" i="1" s="1"/>
  <c r="R472" i="1" s="1"/>
  <c r="S472" i="1" s="1"/>
  <c r="T472" i="1" s="1"/>
  <c r="U472" i="1" s="1"/>
  <c r="V472" i="1" s="1"/>
  <c r="W472" i="1" s="1"/>
  <c r="N470" i="1"/>
  <c r="O470" i="1" s="1"/>
  <c r="P470" i="1" s="1"/>
  <c r="Q470" i="1" s="1"/>
  <c r="R470" i="1" s="1"/>
  <c r="S470" i="1" s="1"/>
  <c r="T470" i="1" s="1"/>
  <c r="U470" i="1" s="1"/>
  <c r="V470" i="1" s="1"/>
  <c r="W470" i="1" s="1"/>
  <c r="P469" i="1"/>
  <c r="Q469" i="1" s="1"/>
  <c r="R469" i="1" s="1"/>
  <c r="S469" i="1" s="1"/>
  <c r="T469" i="1" s="1"/>
  <c r="U469" i="1" s="1"/>
  <c r="V469" i="1" s="1"/>
  <c r="W469" i="1" s="1"/>
  <c r="O469" i="1"/>
  <c r="N469" i="1"/>
  <c r="V468" i="1"/>
  <c r="W468" i="1" s="1"/>
  <c r="N468" i="1"/>
  <c r="O468" i="1" s="1"/>
  <c r="P468" i="1" s="1"/>
  <c r="Q468" i="1" s="1"/>
  <c r="R468" i="1" s="1"/>
  <c r="S468" i="1" s="1"/>
  <c r="T468" i="1" s="1"/>
  <c r="U468" i="1" s="1"/>
  <c r="T466" i="1"/>
  <c r="U466" i="1" s="1"/>
  <c r="V466" i="1" s="1"/>
  <c r="W466" i="1" s="1"/>
  <c r="N466" i="1"/>
  <c r="O466" i="1" s="1"/>
  <c r="P466" i="1" s="1"/>
  <c r="Q466" i="1" s="1"/>
  <c r="R466" i="1" s="1"/>
  <c r="S466" i="1" s="1"/>
  <c r="R464" i="1"/>
  <c r="S464" i="1" s="1"/>
  <c r="T464" i="1" s="1"/>
  <c r="U464" i="1" s="1"/>
  <c r="V464" i="1" s="1"/>
  <c r="W464" i="1" s="1"/>
  <c r="N464" i="1"/>
  <c r="O464" i="1" s="1"/>
  <c r="P464" i="1" s="1"/>
  <c r="Q464" i="1" s="1"/>
  <c r="N463" i="1"/>
  <c r="O463" i="1" s="1"/>
  <c r="P463" i="1" s="1"/>
  <c r="Q463" i="1" s="1"/>
  <c r="R463" i="1" s="1"/>
  <c r="S463" i="1" s="1"/>
  <c r="T463" i="1" s="1"/>
  <c r="U463" i="1" s="1"/>
  <c r="V463" i="1" s="1"/>
  <c r="W463" i="1" s="1"/>
  <c r="N462" i="1"/>
  <c r="O462" i="1" s="1"/>
  <c r="P462" i="1" s="1"/>
  <c r="Q462" i="1" s="1"/>
  <c r="R462" i="1" s="1"/>
  <c r="S462" i="1" s="1"/>
  <c r="T462" i="1" s="1"/>
  <c r="U462" i="1" s="1"/>
  <c r="V462" i="1" s="1"/>
  <c r="W462" i="1" s="1"/>
  <c r="P460" i="1"/>
  <c r="Q460" i="1" s="1"/>
  <c r="R460" i="1" s="1"/>
  <c r="S460" i="1" s="1"/>
  <c r="T460" i="1" s="1"/>
  <c r="U460" i="1" s="1"/>
  <c r="V460" i="1" s="1"/>
  <c r="W460" i="1" s="1"/>
  <c r="O460" i="1"/>
  <c r="N460" i="1"/>
  <c r="V459" i="1"/>
  <c r="W459" i="1" s="1"/>
  <c r="N459" i="1"/>
  <c r="O459" i="1" s="1"/>
  <c r="P459" i="1" s="1"/>
  <c r="Q459" i="1" s="1"/>
  <c r="R459" i="1" s="1"/>
  <c r="S459" i="1" s="1"/>
  <c r="T459" i="1" s="1"/>
  <c r="U459" i="1" s="1"/>
  <c r="T458" i="1"/>
  <c r="U458" i="1" s="1"/>
  <c r="V458" i="1" s="1"/>
  <c r="W458" i="1" s="1"/>
  <c r="N458" i="1"/>
  <c r="O458" i="1" s="1"/>
  <c r="P458" i="1" s="1"/>
  <c r="Q458" i="1" s="1"/>
  <c r="R458" i="1" s="1"/>
  <c r="S458" i="1" s="1"/>
  <c r="R455" i="1"/>
  <c r="S455" i="1" s="1"/>
  <c r="T455" i="1" s="1"/>
  <c r="U455" i="1" s="1"/>
  <c r="V455" i="1" s="1"/>
  <c r="W455" i="1" s="1"/>
  <c r="N455" i="1"/>
  <c r="O455" i="1" s="1"/>
  <c r="P455" i="1" s="1"/>
  <c r="Q455" i="1" s="1"/>
  <c r="N453" i="1"/>
  <c r="O453" i="1" s="1"/>
  <c r="P453" i="1" s="1"/>
  <c r="Q453" i="1" s="1"/>
  <c r="R453" i="1" s="1"/>
  <c r="S453" i="1" s="1"/>
  <c r="T453" i="1" s="1"/>
  <c r="U453" i="1" s="1"/>
  <c r="V453" i="1" s="1"/>
  <c r="W453" i="1" s="1"/>
  <c r="N452" i="1"/>
  <c r="O452" i="1" s="1"/>
  <c r="P452" i="1" s="1"/>
  <c r="Q452" i="1" s="1"/>
  <c r="R452" i="1" s="1"/>
  <c r="S452" i="1" s="1"/>
  <c r="T452" i="1" s="1"/>
  <c r="U452" i="1" s="1"/>
  <c r="V452" i="1" s="1"/>
  <c r="W452" i="1" s="1"/>
  <c r="N451" i="1"/>
  <c r="O451" i="1" s="1"/>
  <c r="P451" i="1" s="1"/>
  <c r="Q451" i="1" s="1"/>
  <c r="R451" i="1" s="1"/>
  <c r="S451" i="1" s="1"/>
  <c r="T451" i="1" s="1"/>
  <c r="U451" i="1" s="1"/>
  <c r="V451" i="1" s="1"/>
  <c r="W451" i="1" s="1"/>
  <c r="N449" i="1"/>
  <c r="O449" i="1" s="1"/>
  <c r="P449" i="1" s="1"/>
  <c r="Q449" i="1" s="1"/>
  <c r="R449" i="1" s="1"/>
  <c r="S449" i="1" s="1"/>
  <c r="T449" i="1" s="1"/>
  <c r="U449" i="1" s="1"/>
  <c r="V449" i="1" s="1"/>
  <c r="W449" i="1" s="1"/>
  <c r="T447" i="1"/>
  <c r="U447" i="1" s="1"/>
  <c r="V447" i="1" s="1"/>
  <c r="W447" i="1" s="1"/>
  <c r="N447" i="1"/>
  <c r="O447" i="1" s="1"/>
  <c r="P447" i="1" s="1"/>
  <c r="Q447" i="1" s="1"/>
  <c r="R447" i="1" s="1"/>
  <c r="S447" i="1" s="1"/>
  <c r="R446" i="1"/>
  <c r="S446" i="1" s="1"/>
  <c r="T446" i="1" s="1"/>
  <c r="U446" i="1" s="1"/>
  <c r="V446" i="1" s="1"/>
  <c r="W446" i="1" s="1"/>
  <c r="N446" i="1"/>
  <c r="O446" i="1" s="1"/>
  <c r="P446" i="1" s="1"/>
  <c r="Q446" i="1" s="1"/>
  <c r="P445" i="1"/>
  <c r="Q445" i="1" s="1"/>
  <c r="R445" i="1" s="1"/>
  <c r="S445" i="1" s="1"/>
  <c r="T445" i="1" s="1"/>
  <c r="U445" i="1" s="1"/>
  <c r="V445" i="1" s="1"/>
  <c r="W445" i="1" s="1"/>
  <c r="N445" i="1"/>
  <c r="O445" i="1" s="1"/>
  <c r="N443" i="1"/>
  <c r="O443" i="1" s="1"/>
  <c r="P443" i="1" s="1"/>
  <c r="Q443" i="1" s="1"/>
  <c r="R443" i="1" s="1"/>
  <c r="S443" i="1" s="1"/>
  <c r="T443" i="1" s="1"/>
  <c r="U443" i="1" s="1"/>
  <c r="V443" i="1" s="1"/>
  <c r="W443" i="1" s="1"/>
  <c r="N441" i="1"/>
  <c r="O441" i="1" s="1"/>
  <c r="P441" i="1" s="1"/>
  <c r="Q441" i="1" s="1"/>
  <c r="R441" i="1" s="1"/>
  <c r="S441" i="1" s="1"/>
  <c r="T441" i="1" s="1"/>
  <c r="U441" i="1" s="1"/>
  <c r="V441" i="1" s="1"/>
  <c r="W441" i="1" s="1"/>
  <c r="V440" i="1"/>
  <c r="W440" i="1" s="1"/>
  <c r="N440" i="1"/>
  <c r="O440" i="1" s="1"/>
  <c r="P440" i="1" s="1"/>
  <c r="Q440" i="1" s="1"/>
  <c r="R440" i="1" s="1"/>
  <c r="S440" i="1" s="1"/>
  <c r="T440" i="1" s="1"/>
  <c r="U440" i="1" s="1"/>
  <c r="T439" i="1"/>
  <c r="U439" i="1" s="1"/>
  <c r="V439" i="1" s="1"/>
  <c r="W439" i="1" s="1"/>
  <c r="N439" i="1"/>
  <c r="O439" i="1" s="1"/>
  <c r="P439" i="1" s="1"/>
  <c r="Q439" i="1" s="1"/>
  <c r="R439" i="1" s="1"/>
  <c r="S439" i="1" s="1"/>
  <c r="R437" i="1"/>
  <c r="S437" i="1" s="1"/>
  <c r="T437" i="1" s="1"/>
  <c r="U437" i="1" s="1"/>
  <c r="V437" i="1" s="1"/>
  <c r="W437" i="1" s="1"/>
  <c r="N437" i="1"/>
  <c r="O437" i="1" s="1"/>
  <c r="P437" i="1" s="1"/>
  <c r="Q437" i="1" s="1"/>
  <c r="P436" i="1"/>
  <c r="Q436" i="1" s="1"/>
  <c r="R436" i="1" s="1"/>
  <c r="S436" i="1" s="1"/>
  <c r="T436" i="1" s="1"/>
  <c r="U436" i="1" s="1"/>
  <c r="V436" i="1" s="1"/>
  <c r="W436" i="1" s="1"/>
  <c r="N436" i="1"/>
  <c r="O436" i="1" s="1"/>
  <c r="N435" i="1"/>
  <c r="O435" i="1" s="1"/>
  <c r="P435" i="1" s="1"/>
  <c r="Q435" i="1" s="1"/>
  <c r="R435" i="1" s="1"/>
  <c r="S435" i="1" s="1"/>
  <c r="T435" i="1" s="1"/>
  <c r="U435" i="1" s="1"/>
  <c r="V435" i="1" s="1"/>
  <c r="W435" i="1" s="1"/>
  <c r="N432" i="1"/>
  <c r="O432" i="1" s="1"/>
  <c r="P432" i="1" s="1"/>
  <c r="Q432" i="1" s="1"/>
  <c r="R432" i="1" s="1"/>
  <c r="S432" i="1" s="1"/>
  <c r="T432" i="1" s="1"/>
  <c r="U432" i="1" s="1"/>
  <c r="V432" i="1" s="1"/>
  <c r="W432" i="1" s="1"/>
  <c r="N430" i="1"/>
  <c r="O430" i="1" s="1"/>
  <c r="P430" i="1" s="1"/>
  <c r="Q430" i="1" s="1"/>
  <c r="R430" i="1" s="1"/>
  <c r="S430" i="1" s="1"/>
  <c r="T430" i="1" s="1"/>
  <c r="U430" i="1" s="1"/>
  <c r="V430" i="1" s="1"/>
  <c r="W430" i="1" s="1"/>
  <c r="T429" i="1"/>
  <c r="U429" i="1" s="1"/>
  <c r="V429" i="1" s="1"/>
  <c r="W429" i="1" s="1"/>
  <c r="N429" i="1"/>
  <c r="O429" i="1" s="1"/>
  <c r="P429" i="1" s="1"/>
  <c r="Q429" i="1" s="1"/>
  <c r="R429" i="1" s="1"/>
  <c r="S429" i="1" s="1"/>
  <c r="R428" i="1"/>
  <c r="S428" i="1" s="1"/>
  <c r="T428" i="1" s="1"/>
  <c r="U428" i="1" s="1"/>
  <c r="V428" i="1" s="1"/>
  <c r="W428" i="1" s="1"/>
  <c r="N428" i="1"/>
  <c r="O428" i="1" s="1"/>
  <c r="P428" i="1" s="1"/>
  <c r="Q428" i="1" s="1"/>
  <c r="P426" i="1"/>
  <c r="Q426" i="1" s="1"/>
  <c r="R426" i="1" s="1"/>
  <c r="S426" i="1" s="1"/>
  <c r="T426" i="1" s="1"/>
  <c r="U426" i="1" s="1"/>
  <c r="V426" i="1" s="1"/>
  <c r="W426" i="1" s="1"/>
  <c r="N426" i="1"/>
  <c r="O426" i="1" s="1"/>
  <c r="N424" i="1"/>
  <c r="O424" i="1" s="1"/>
  <c r="P424" i="1" s="1"/>
  <c r="Q424" i="1" s="1"/>
  <c r="R424" i="1" s="1"/>
  <c r="S424" i="1" s="1"/>
  <c r="T424" i="1" s="1"/>
  <c r="U424" i="1" s="1"/>
  <c r="V424" i="1" s="1"/>
  <c r="W424" i="1" s="1"/>
  <c r="N423" i="1"/>
  <c r="O423" i="1" s="1"/>
  <c r="P423" i="1" s="1"/>
  <c r="Q423" i="1" s="1"/>
  <c r="R423" i="1" s="1"/>
  <c r="S423" i="1" s="1"/>
  <c r="T423" i="1" s="1"/>
  <c r="U423" i="1" s="1"/>
  <c r="V423" i="1" s="1"/>
  <c r="W423" i="1" s="1"/>
  <c r="V422" i="1"/>
  <c r="W422" i="1" s="1"/>
  <c r="N422" i="1"/>
  <c r="O422" i="1" s="1"/>
  <c r="P422" i="1" s="1"/>
  <c r="Q422" i="1" s="1"/>
  <c r="R422" i="1" s="1"/>
  <c r="S422" i="1" s="1"/>
  <c r="T422" i="1" s="1"/>
  <c r="U422" i="1" s="1"/>
  <c r="N420" i="1"/>
  <c r="O420" i="1" s="1"/>
  <c r="P420" i="1" s="1"/>
  <c r="Q420" i="1" s="1"/>
  <c r="R420" i="1" s="1"/>
  <c r="S420" i="1" s="1"/>
  <c r="T420" i="1" s="1"/>
  <c r="U420" i="1" s="1"/>
  <c r="V420" i="1" s="1"/>
  <c r="W420" i="1" s="1"/>
  <c r="R418" i="1"/>
  <c r="S418" i="1" s="1"/>
  <c r="T418" i="1" s="1"/>
  <c r="U418" i="1" s="1"/>
  <c r="V418" i="1" s="1"/>
  <c r="W418" i="1" s="1"/>
  <c r="N418" i="1"/>
  <c r="O418" i="1" s="1"/>
  <c r="P418" i="1" s="1"/>
  <c r="Q418" i="1" s="1"/>
  <c r="P417" i="1"/>
  <c r="Q417" i="1" s="1"/>
  <c r="R417" i="1" s="1"/>
  <c r="S417" i="1" s="1"/>
  <c r="T417" i="1" s="1"/>
  <c r="U417" i="1" s="1"/>
  <c r="V417" i="1" s="1"/>
  <c r="W417" i="1" s="1"/>
  <c r="N417" i="1"/>
  <c r="O417" i="1" s="1"/>
  <c r="N416" i="1"/>
  <c r="O416" i="1" s="1"/>
  <c r="P416" i="1" s="1"/>
  <c r="Q416" i="1" s="1"/>
  <c r="R416" i="1" s="1"/>
  <c r="S416" i="1" s="1"/>
  <c r="T416" i="1" s="1"/>
  <c r="U416" i="1" s="1"/>
  <c r="V416" i="1" s="1"/>
  <c r="W416" i="1" s="1"/>
  <c r="N414" i="1"/>
  <c r="O414" i="1" s="1"/>
  <c r="P414" i="1" s="1"/>
  <c r="Q414" i="1" s="1"/>
  <c r="R414" i="1" s="1"/>
  <c r="S414" i="1" s="1"/>
  <c r="T414" i="1" s="1"/>
  <c r="U414" i="1" s="1"/>
  <c r="V414" i="1" s="1"/>
  <c r="W414" i="1" s="1"/>
  <c r="V413" i="1"/>
  <c r="W413" i="1" s="1"/>
  <c r="N413" i="1"/>
  <c r="O413" i="1" s="1"/>
  <c r="P413" i="1" s="1"/>
  <c r="Q413" i="1" s="1"/>
  <c r="R413" i="1" s="1"/>
  <c r="S413" i="1" s="1"/>
  <c r="T413" i="1" s="1"/>
  <c r="U413" i="1" s="1"/>
  <c r="T412" i="1"/>
  <c r="U412" i="1" s="1"/>
  <c r="V412" i="1" s="1"/>
  <c r="W412" i="1" s="1"/>
  <c r="N412" i="1"/>
  <c r="O412" i="1" s="1"/>
  <c r="P412" i="1" s="1"/>
  <c r="Q412" i="1" s="1"/>
  <c r="R412" i="1" s="1"/>
  <c r="S412" i="1" s="1"/>
  <c r="O408" i="1"/>
  <c r="P408" i="1" s="1"/>
  <c r="Q408" i="1" s="1"/>
  <c r="R408" i="1" s="1"/>
  <c r="S408" i="1" s="1"/>
  <c r="T408" i="1" s="1"/>
  <c r="U408" i="1" s="1"/>
  <c r="V408" i="1" s="1"/>
  <c r="W408" i="1" s="1"/>
  <c r="N408" i="1"/>
  <c r="O407" i="1"/>
  <c r="P407" i="1" s="1"/>
  <c r="Q407" i="1" s="1"/>
  <c r="R407" i="1" s="1"/>
  <c r="S407" i="1" s="1"/>
  <c r="T407" i="1" s="1"/>
  <c r="U407" i="1" s="1"/>
  <c r="V407" i="1" s="1"/>
  <c r="W407" i="1" s="1"/>
  <c r="M407" i="1"/>
  <c r="N407" i="1" s="1"/>
  <c r="N405" i="1"/>
  <c r="O405" i="1" s="1"/>
  <c r="P405" i="1" s="1"/>
  <c r="Q405" i="1" s="1"/>
  <c r="R405" i="1" s="1"/>
  <c r="S405" i="1" s="1"/>
  <c r="T405" i="1" s="1"/>
  <c r="U405" i="1" s="1"/>
  <c r="V405" i="1" s="1"/>
  <c r="W405" i="1" s="1"/>
  <c r="N404" i="1"/>
  <c r="O404" i="1" s="1"/>
  <c r="P404" i="1" s="1"/>
  <c r="Q404" i="1" s="1"/>
  <c r="R404" i="1" s="1"/>
  <c r="S404" i="1" s="1"/>
  <c r="T404" i="1" s="1"/>
  <c r="U404" i="1" s="1"/>
  <c r="V404" i="1" s="1"/>
  <c r="W404" i="1" s="1"/>
  <c r="V403" i="1"/>
  <c r="W403" i="1" s="1"/>
  <c r="N403" i="1"/>
  <c r="O403" i="1" s="1"/>
  <c r="P403" i="1" s="1"/>
  <c r="Q403" i="1" s="1"/>
  <c r="R403" i="1" s="1"/>
  <c r="S403" i="1" s="1"/>
  <c r="T403" i="1" s="1"/>
  <c r="U403" i="1" s="1"/>
  <c r="T401" i="1"/>
  <c r="O400" i="1"/>
  <c r="P400" i="1" s="1"/>
  <c r="Q400" i="1" s="1"/>
  <c r="R400" i="1" s="1"/>
  <c r="S400" i="1" s="1"/>
  <c r="T400" i="1" s="1"/>
  <c r="U400" i="1" s="1"/>
  <c r="V400" i="1" s="1"/>
  <c r="W400" i="1" s="1"/>
  <c r="N400" i="1"/>
  <c r="Q399" i="1"/>
  <c r="R399" i="1" s="1"/>
  <c r="S399" i="1" s="1"/>
  <c r="T399" i="1" s="1"/>
  <c r="U399" i="1" s="1"/>
  <c r="V399" i="1" s="1"/>
  <c r="W399" i="1" s="1"/>
  <c r="M399" i="1"/>
  <c r="N399" i="1" s="1"/>
  <c r="O399" i="1" s="1"/>
  <c r="P399" i="1" s="1"/>
  <c r="P397" i="1"/>
  <c r="Q397" i="1" s="1"/>
  <c r="R397" i="1" s="1"/>
  <c r="S397" i="1" s="1"/>
  <c r="T397" i="1" s="1"/>
  <c r="U397" i="1" s="1"/>
  <c r="V397" i="1" s="1"/>
  <c r="W397" i="1" s="1"/>
  <c r="N397" i="1"/>
  <c r="O397" i="1" s="1"/>
  <c r="N396" i="1"/>
  <c r="O396" i="1" s="1"/>
  <c r="P396" i="1" s="1"/>
  <c r="Q396" i="1" s="1"/>
  <c r="R396" i="1" s="1"/>
  <c r="S396" i="1" s="1"/>
  <c r="T396" i="1" s="1"/>
  <c r="U396" i="1" s="1"/>
  <c r="V396" i="1" s="1"/>
  <c r="W396" i="1" s="1"/>
  <c r="N395" i="1"/>
  <c r="O395" i="1" s="1"/>
  <c r="P395" i="1" s="1"/>
  <c r="Q395" i="1" s="1"/>
  <c r="R395" i="1" s="1"/>
  <c r="S395" i="1" s="1"/>
  <c r="T395" i="1" s="1"/>
  <c r="U395" i="1" s="1"/>
  <c r="V395" i="1" s="1"/>
  <c r="W395" i="1" s="1"/>
  <c r="V393" i="1"/>
  <c r="O392" i="1"/>
  <c r="P392" i="1" s="1"/>
  <c r="Q392" i="1" s="1"/>
  <c r="R392" i="1" s="1"/>
  <c r="S392" i="1" s="1"/>
  <c r="T392" i="1" s="1"/>
  <c r="U392" i="1" s="1"/>
  <c r="V392" i="1" s="1"/>
  <c r="W392" i="1" s="1"/>
  <c r="N392" i="1"/>
  <c r="M391" i="1"/>
  <c r="N391" i="1" s="1"/>
  <c r="O391" i="1" s="1"/>
  <c r="P391" i="1" s="1"/>
  <c r="Q391" i="1" s="1"/>
  <c r="R391" i="1" s="1"/>
  <c r="S391" i="1" s="1"/>
  <c r="T391" i="1" s="1"/>
  <c r="U391" i="1" s="1"/>
  <c r="V391" i="1" s="1"/>
  <c r="W391" i="1" s="1"/>
  <c r="R389" i="1"/>
  <c r="S389" i="1" s="1"/>
  <c r="T389" i="1" s="1"/>
  <c r="U389" i="1" s="1"/>
  <c r="V389" i="1" s="1"/>
  <c r="W389" i="1" s="1"/>
  <c r="N389" i="1"/>
  <c r="O389" i="1" s="1"/>
  <c r="P389" i="1" s="1"/>
  <c r="Q389" i="1" s="1"/>
  <c r="P388" i="1"/>
  <c r="Q388" i="1" s="1"/>
  <c r="R388" i="1" s="1"/>
  <c r="S388" i="1" s="1"/>
  <c r="T388" i="1" s="1"/>
  <c r="U388" i="1" s="1"/>
  <c r="V388" i="1" s="1"/>
  <c r="W388" i="1" s="1"/>
  <c r="N388" i="1"/>
  <c r="O388" i="1" s="1"/>
  <c r="N387" i="1"/>
  <c r="O387" i="1" s="1"/>
  <c r="P387" i="1" s="1"/>
  <c r="Q387" i="1" s="1"/>
  <c r="R387" i="1" s="1"/>
  <c r="S387" i="1" s="1"/>
  <c r="T387" i="1" s="1"/>
  <c r="U387" i="1" s="1"/>
  <c r="V387" i="1" s="1"/>
  <c r="W387" i="1" s="1"/>
  <c r="O384" i="1"/>
  <c r="P384" i="1" s="1"/>
  <c r="Q384" i="1" s="1"/>
  <c r="R384" i="1" s="1"/>
  <c r="S384" i="1" s="1"/>
  <c r="T384" i="1" s="1"/>
  <c r="U384" i="1" s="1"/>
  <c r="V384" i="1" s="1"/>
  <c r="W384" i="1" s="1"/>
  <c r="N384" i="1"/>
  <c r="U383" i="1"/>
  <c r="V383" i="1" s="1"/>
  <c r="W383" i="1" s="1"/>
  <c r="M383" i="1"/>
  <c r="N383" i="1" s="1"/>
  <c r="O383" i="1" s="1"/>
  <c r="P383" i="1" s="1"/>
  <c r="Q383" i="1" s="1"/>
  <c r="R383" i="1" s="1"/>
  <c r="S383" i="1" s="1"/>
  <c r="T383" i="1" s="1"/>
  <c r="N381" i="1"/>
  <c r="O381" i="1" s="1"/>
  <c r="P381" i="1" s="1"/>
  <c r="Q381" i="1" s="1"/>
  <c r="R381" i="1" s="1"/>
  <c r="S381" i="1" s="1"/>
  <c r="T381" i="1" s="1"/>
  <c r="U381" i="1" s="1"/>
  <c r="V381" i="1" s="1"/>
  <c r="W381" i="1" s="1"/>
  <c r="R380" i="1"/>
  <c r="S380" i="1" s="1"/>
  <c r="T380" i="1" s="1"/>
  <c r="U380" i="1" s="1"/>
  <c r="V380" i="1" s="1"/>
  <c r="W380" i="1" s="1"/>
  <c r="N380" i="1"/>
  <c r="O380" i="1" s="1"/>
  <c r="P380" i="1" s="1"/>
  <c r="Q380" i="1" s="1"/>
  <c r="P379" i="1"/>
  <c r="Q379" i="1" s="1"/>
  <c r="R379" i="1" s="1"/>
  <c r="S379" i="1" s="1"/>
  <c r="T379" i="1" s="1"/>
  <c r="U379" i="1" s="1"/>
  <c r="V379" i="1" s="1"/>
  <c r="W379" i="1" s="1"/>
  <c r="N379" i="1"/>
  <c r="O379" i="1" s="1"/>
  <c r="W377" i="1"/>
  <c r="W385" i="1" s="1"/>
  <c r="V377" i="1"/>
  <c r="V385" i="1" s="1"/>
  <c r="U377" i="1"/>
  <c r="U385" i="1" s="1"/>
  <c r="T377" i="1"/>
  <c r="T385" i="1" s="1"/>
  <c r="S377" i="1"/>
  <c r="S385" i="1" s="1"/>
  <c r="R377" i="1"/>
  <c r="R385" i="1" s="1"/>
  <c r="R409" i="1" s="1"/>
  <c r="Q377" i="1"/>
  <c r="Q385" i="1" s="1"/>
  <c r="P377" i="1"/>
  <c r="P385" i="1" s="1"/>
  <c r="O377" i="1"/>
  <c r="O385" i="1" s="1"/>
  <c r="N377" i="1"/>
  <c r="N385" i="1" s="1"/>
  <c r="M377" i="1"/>
  <c r="M385" i="1" s="1"/>
  <c r="N376" i="1"/>
  <c r="O376" i="1" s="1"/>
  <c r="P376" i="1" s="1"/>
  <c r="Q376" i="1" s="1"/>
  <c r="R376" i="1" s="1"/>
  <c r="S376" i="1" s="1"/>
  <c r="T376" i="1" s="1"/>
  <c r="U376" i="1" s="1"/>
  <c r="V376" i="1" s="1"/>
  <c r="W376" i="1" s="1"/>
  <c r="W375" i="1"/>
  <c r="N375" i="1"/>
  <c r="O375" i="1" s="1"/>
  <c r="P375" i="1" s="1"/>
  <c r="Q375" i="1" s="1"/>
  <c r="R375" i="1" s="1"/>
  <c r="S375" i="1" s="1"/>
  <c r="T375" i="1" s="1"/>
  <c r="U375" i="1" s="1"/>
  <c r="V375" i="1" s="1"/>
  <c r="M375" i="1"/>
  <c r="M374" i="1"/>
  <c r="W373" i="1"/>
  <c r="N373" i="1"/>
  <c r="O373" i="1" s="1"/>
  <c r="P373" i="1" s="1"/>
  <c r="Q373" i="1" s="1"/>
  <c r="R373" i="1" s="1"/>
  <c r="S373" i="1" s="1"/>
  <c r="T373" i="1" s="1"/>
  <c r="U373" i="1" s="1"/>
  <c r="V373" i="1" s="1"/>
  <c r="Q372" i="1"/>
  <c r="R372" i="1" s="1"/>
  <c r="S372" i="1" s="1"/>
  <c r="T372" i="1" s="1"/>
  <c r="U372" i="1" s="1"/>
  <c r="V372" i="1" s="1"/>
  <c r="W372" i="1" s="1"/>
  <c r="P372" i="1"/>
  <c r="O372" i="1"/>
  <c r="N372" i="1"/>
  <c r="O371" i="1"/>
  <c r="P371" i="1" s="1"/>
  <c r="Q371" i="1" s="1"/>
  <c r="R371" i="1" s="1"/>
  <c r="S371" i="1" s="1"/>
  <c r="T371" i="1" s="1"/>
  <c r="U371" i="1" s="1"/>
  <c r="V371" i="1" s="1"/>
  <c r="W371" i="1" s="1"/>
  <c r="N371" i="1"/>
  <c r="R369" i="1"/>
  <c r="S369" i="1" s="1"/>
  <c r="T369" i="1" s="1"/>
  <c r="U369" i="1" s="1"/>
  <c r="V369" i="1" s="1"/>
  <c r="W369" i="1" s="1"/>
  <c r="Q369" i="1"/>
  <c r="N369" i="1"/>
  <c r="O369" i="1" s="1"/>
  <c r="P369" i="1" s="1"/>
  <c r="O368" i="1"/>
  <c r="P368" i="1" s="1"/>
  <c r="Q368" i="1" s="1"/>
  <c r="R368" i="1" s="1"/>
  <c r="S368" i="1" s="1"/>
  <c r="T368" i="1" s="1"/>
  <c r="U368" i="1" s="1"/>
  <c r="V368" i="1" s="1"/>
  <c r="W368" i="1" s="1"/>
  <c r="N368" i="1"/>
  <c r="O364" i="1"/>
  <c r="P364" i="1" s="1"/>
  <c r="Q364" i="1" s="1"/>
  <c r="R364" i="1" s="1"/>
  <c r="S364" i="1" s="1"/>
  <c r="T364" i="1" s="1"/>
  <c r="U364" i="1" s="1"/>
  <c r="V364" i="1" s="1"/>
  <c r="W364" i="1" s="1"/>
  <c r="N364" i="1"/>
  <c r="V363" i="1"/>
  <c r="W363" i="1" s="1"/>
  <c r="M363" i="1"/>
  <c r="N363" i="1" s="1"/>
  <c r="O363" i="1" s="1"/>
  <c r="P363" i="1" s="1"/>
  <c r="Q363" i="1" s="1"/>
  <c r="R363" i="1" s="1"/>
  <c r="S363" i="1" s="1"/>
  <c r="T363" i="1" s="1"/>
  <c r="U363" i="1" s="1"/>
  <c r="Q361" i="1"/>
  <c r="R361" i="1" s="1"/>
  <c r="S361" i="1" s="1"/>
  <c r="T361" i="1" s="1"/>
  <c r="U361" i="1" s="1"/>
  <c r="V361" i="1" s="1"/>
  <c r="W361" i="1" s="1"/>
  <c r="P361" i="1"/>
  <c r="O361" i="1"/>
  <c r="N361" i="1"/>
  <c r="O360" i="1"/>
  <c r="P360" i="1" s="1"/>
  <c r="Q360" i="1" s="1"/>
  <c r="R360" i="1" s="1"/>
  <c r="S360" i="1" s="1"/>
  <c r="T360" i="1" s="1"/>
  <c r="U360" i="1" s="1"/>
  <c r="V360" i="1" s="1"/>
  <c r="W360" i="1" s="1"/>
  <c r="N360" i="1"/>
  <c r="N359" i="1"/>
  <c r="O359" i="1" s="1"/>
  <c r="P359" i="1" s="1"/>
  <c r="Q359" i="1" s="1"/>
  <c r="R359" i="1" s="1"/>
  <c r="S359" i="1" s="1"/>
  <c r="T359" i="1" s="1"/>
  <c r="U359" i="1" s="1"/>
  <c r="V359" i="1" s="1"/>
  <c r="W359" i="1" s="1"/>
  <c r="O356" i="1"/>
  <c r="P356" i="1" s="1"/>
  <c r="Q356" i="1" s="1"/>
  <c r="R356" i="1" s="1"/>
  <c r="S356" i="1" s="1"/>
  <c r="T356" i="1" s="1"/>
  <c r="U356" i="1" s="1"/>
  <c r="V356" i="1" s="1"/>
  <c r="W356" i="1" s="1"/>
  <c r="N356" i="1"/>
  <c r="M355" i="1"/>
  <c r="N355" i="1" s="1"/>
  <c r="O355" i="1" s="1"/>
  <c r="P355" i="1" s="1"/>
  <c r="Q355" i="1" s="1"/>
  <c r="R355" i="1" s="1"/>
  <c r="S355" i="1" s="1"/>
  <c r="T355" i="1" s="1"/>
  <c r="U355" i="1" s="1"/>
  <c r="V355" i="1" s="1"/>
  <c r="W355" i="1" s="1"/>
  <c r="W353" i="1"/>
  <c r="N353" i="1"/>
  <c r="O353" i="1" s="1"/>
  <c r="P353" i="1" s="1"/>
  <c r="Q353" i="1" s="1"/>
  <c r="R353" i="1" s="1"/>
  <c r="S353" i="1" s="1"/>
  <c r="T353" i="1" s="1"/>
  <c r="U353" i="1" s="1"/>
  <c r="V353" i="1" s="1"/>
  <c r="Q352" i="1"/>
  <c r="R352" i="1" s="1"/>
  <c r="S352" i="1" s="1"/>
  <c r="T352" i="1" s="1"/>
  <c r="U352" i="1" s="1"/>
  <c r="V352" i="1" s="1"/>
  <c r="W352" i="1" s="1"/>
  <c r="P352" i="1"/>
  <c r="O352" i="1"/>
  <c r="N352" i="1"/>
  <c r="O351" i="1"/>
  <c r="P351" i="1" s="1"/>
  <c r="Q351" i="1" s="1"/>
  <c r="R351" i="1" s="1"/>
  <c r="S351" i="1" s="1"/>
  <c r="T351" i="1" s="1"/>
  <c r="U351" i="1" s="1"/>
  <c r="V351" i="1" s="1"/>
  <c r="W351" i="1" s="1"/>
  <c r="N351" i="1"/>
  <c r="S348" i="1"/>
  <c r="T348" i="1" s="1"/>
  <c r="U348" i="1" s="1"/>
  <c r="V348" i="1" s="1"/>
  <c r="W348" i="1" s="1"/>
  <c r="Q348" i="1"/>
  <c r="R348" i="1" s="1"/>
  <c r="P348" i="1"/>
  <c r="O348" i="1"/>
  <c r="N348" i="1"/>
  <c r="N347" i="1"/>
  <c r="O347" i="1" s="1"/>
  <c r="P347" i="1" s="1"/>
  <c r="Q347" i="1" s="1"/>
  <c r="R347" i="1" s="1"/>
  <c r="S347" i="1" s="1"/>
  <c r="T347" i="1" s="1"/>
  <c r="U347" i="1" s="1"/>
  <c r="V347" i="1" s="1"/>
  <c r="W347" i="1" s="1"/>
  <c r="M347" i="1"/>
  <c r="P345" i="1"/>
  <c r="Q345" i="1" s="1"/>
  <c r="R345" i="1" s="1"/>
  <c r="S345" i="1" s="1"/>
  <c r="T345" i="1" s="1"/>
  <c r="U345" i="1" s="1"/>
  <c r="V345" i="1" s="1"/>
  <c r="W345" i="1" s="1"/>
  <c r="N345" i="1"/>
  <c r="O345" i="1" s="1"/>
  <c r="V344" i="1"/>
  <c r="W344" i="1" s="1"/>
  <c r="N344" i="1"/>
  <c r="O344" i="1" s="1"/>
  <c r="P344" i="1" s="1"/>
  <c r="Q344" i="1" s="1"/>
  <c r="R344" i="1" s="1"/>
  <c r="S344" i="1" s="1"/>
  <c r="T344" i="1" s="1"/>
  <c r="U344" i="1" s="1"/>
  <c r="T343" i="1"/>
  <c r="U343" i="1" s="1"/>
  <c r="V343" i="1" s="1"/>
  <c r="W343" i="1" s="1"/>
  <c r="Q343" i="1"/>
  <c r="R343" i="1" s="1"/>
  <c r="S343" i="1" s="1"/>
  <c r="P343" i="1"/>
  <c r="O343" i="1"/>
  <c r="N343" i="1"/>
  <c r="V341" i="1"/>
  <c r="S341" i="1"/>
  <c r="Q340" i="1"/>
  <c r="R340" i="1" s="1"/>
  <c r="S340" i="1" s="1"/>
  <c r="T340" i="1" s="1"/>
  <c r="U340" i="1" s="1"/>
  <c r="V340" i="1" s="1"/>
  <c r="W340" i="1" s="1"/>
  <c r="N340" i="1"/>
  <c r="O340" i="1" s="1"/>
  <c r="P340" i="1" s="1"/>
  <c r="Q339" i="1"/>
  <c r="R339" i="1" s="1"/>
  <c r="S339" i="1" s="1"/>
  <c r="T339" i="1" s="1"/>
  <c r="U339" i="1" s="1"/>
  <c r="V339" i="1" s="1"/>
  <c r="W339" i="1" s="1"/>
  <c r="P339" i="1"/>
  <c r="O339" i="1"/>
  <c r="M339" i="1"/>
  <c r="N339" i="1" s="1"/>
  <c r="P337" i="1"/>
  <c r="Q337" i="1" s="1"/>
  <c r="R337" i="1" s="1"/>
  <c r="S337" i="1" s="1"/>
  <c r="T337" i="1" s="1"/>
  <c r="U337" i="1" s="1"/>
  <c r="V337" i="1" s="1"/>
  <c r="W337" i="1" s="1"/>
  <c r="O337" i="1"/>
  <c r="N337" i="1"/>
  <c r="P336" i="1"/>
  <c r="Q336" i="1" s="1"/>
  <c r="R336" i="1" s="1"/>
  <c r="S336" i="1" s="1"/>
  <c r="T336" i="1" s="1"/>
  <c r="U336" i="1" s="1"/>
  <c r="V336" i="1" s="1"/>
  <c r="W336" i="1" s="1"/>
  <c r="N336" i="1"/>
  <c r="O336" i="1" s="1"/>
  <c r="V335" i="1"/>
  <c r="W335" i="1" s="1"/>
  <c r="T335" i="1"/>
  <c r="U335" i="1" s="1"/>
  <c r="N335" i="1"/>
  <c r="O335" i="1" s="1"/>
  <c r="P335" i="1" s="1"/>
  <c r="Q335" i="1" s="1"/>
  <c r="R335" i="1" s="1"/>
  <c r="S335" i="1" s="1"/>
  <c r="W333" i="1"/>
  <c r="V333" i="1"/>
  <c r="U333" i="1"/>
  <c r="T333" i="1"/>
  <c r="S333" i="1"/>
  <c r="R333" i="1"/>
  <c r="Q333" i="1"/>
  <c r="P333" i="1"/>
  <c r="O333" i="1"/>
  <c r="N333" i="1"/>
  <c r="M333" i="1"/>
  <c r="P332" i="1"/>
  <c r="Q332" i="1" s="1"/>
  <c r="R332" i="1" s="1"/>
  <c r="S332" i="1" s="1"/>
  <c r="T332" i="1" s="1"/>
  <c r="U332" i="1" s="1"/>
  <c r="V332" i="1" s="1"/>
  <c r="W332" i="1" s="1"/>
  <c r="O332" i="1"/>
  <c r="N332" i="1"/>
  <c r="M331" i="1"/>
  <c r="N331" i="1" s="1"/>
  <c r="O331" i="1" s="1"/>
  <c r="P331" i="1" s="1"/>
  <c r="Q331" i="1" s="1"/>
  <c r="R331" i="1" s="1"/>
  <c r="S331" i="1" s="1"/>
  <c r="T331" i="1" s="1"/>
  <c r="U331" i="1" s="1"/>
  <c r="V331" i="1" s="1"/>
  <c r="W331" i="1" s="1"/>
  <c r="M330" i="1"/>
  <c r="N329" i="1"/>
  <c r="O329" i="1" s="1"/>
  <c r="P329" i="1" s="1"/>
  <c r="Q329" i="1" s="1"/>
  <c r="R329" i="1" s="1"/>
  <c r="S329" i="1" s="1"/>
  <c r="T329" i="1" s="1"/>
  <c r="U329" i="1" s="1"/>
  <c r="V329" i="1" s="1"/>
  <c r="W329" i="1" s="1"/>
  <c r="O328" i="1"/>
  <c r="P328" i="1" s="1"/>
  <c r="Q328" i="1" s="1"/>
  <c r="R328" i="1" s="1"/>
  <c r="S328" i="1" s="1"/>
  <c r="T328" i="1" s="1"/>
  <c r="U328" i="1" s="1"/>
  <c r="V328" i="1" s="1"/>
  <c r="W328" i="1" s="1"/>
  <c r="N328" i="1"/>
  <c r="T327" i="1"/>
  <c r="U327" i="1" s="1"/>
  <c r="V327" i="1" s="1"/>
  <c r="W327" i="1" s="1"/>
  <c r="P327" i="1"/>
  <c r="Q327" i="1" s="1"/>
  <c r="R327" i="1" s="1"/>
  <c r="S327" i="1" s="1"/>
  <c r="O327" i="1"/>
  <c r="N327" i="1"/>
  <c r="W325" i="1"/>
  <c r="V325" i="1"/>
  <c r="V349" i="1" s="1"/>
  <c r="U325" i="1"/>
  <c r="T325" i="1"/>
  <c r="T349" i="1" s="1"/>
  <c r="S325" i="1"/>
  <c r="S349" i="1" s="1"/>
  <c r="R325" i="1"/>
  <c r="R349" i="1" s="1"/>
  <c r="Q325" i="1"/>
  <c r="Q341" i="1" s="1"/>
  <c r="P325" i="1"/>
  <c r="P349" i="1" s="1"/>
  <c r="O325" i="1"/>
  <c r="N325" i="1"/>
  <c r="M325" i="1"/>
  <c r="O324" i="1"/>
  <c r="P324" i="1" s="1"/>
  <c r="Q324" i="1" s="1"/>
  <c r="R324" i="1" s="1"/>
  <c r="S324" i="1" s="1"/>
  <c r="T324" i="1" s="1"/>
  <c r="U324" i="1" s="1"/>
  <c r="V324" i="1" s="1"/>
  <c r="W324" i="1" s="1"/>
  <c r="N324" i="1"/>
  <c r="M323" i="1"/>
  <c r="N323" i="1" s="1"/>
  <c r="O323" i="1" s="1"/>
  <c r="P323" i="1" s="1"/>
  <c r="Q323" i="1" s="1"/>
  <c r="R323" i="1" s="1"/>
  <c r="S323" i="1" s="1"/>
  <c r="T323" i="1" s="1"/>
  <c r="U323" i="1" s="1"/>
  <c r="V323" i="1" s="1"/>
  <c r="W323" i="1" s="1"/>
  <c r="M322" i="1"/>
  <c r="O321" i="1"/>
  <c r="P321" i="1" s="1"/>
  <c r="Q321" i="1" s="1"/>
  <c r="R321" i="1" s="1"/>
  <c r="S321" i="1" s="1"/>
  <c r="T321" i="1" s="1"/>
  <c r="U321" i="1" s="1"/>
  <c r="V321" i="1" s="1"/>
  <c r="W321" i="1" s="1"/>
  <c r="N321" i="1"/>
  <c r="N320" i="1"/>
  <c r="O320" i="1" s="1"/>
  <c r="P320" i="1" s="1"/>
  <c r="Q320" i="1" s="1"/>
  <c r="R320" i="1" s="1"/>
  <c r="S320" i="1" s="1"/>
  <c r="T320" i="1" s="1"/>
  <c r="U320" i="1" s="1"/>
  <c r="V320" i="1" s="1"/>
  <c r="W320" i="1" s="1"/>
  <c r="N319" i="1"/>
  <c r="O319" i="1" s="1"/>
  <c r="P319" i="1" s="1"/>
  <c r="Q319" i="1" s="1"/>
  <c r="R319" i="1" s="1"/>
  <c r="S319" i="1" s="1"/>
  <c r="T319" i="1" s="1"/>
  <c r="U319" i="1" s="1"/>
  <c r="V319" i="1" s="1"/>
  <c r="W319" i="1" s="1"/>
  <c r="O317" i="1"/>
  <c r="P317" i="1" s="1"/>
  <c r="Q317" i="1" s="1"/>
  <c r="R317" i="1" s="1"/>
  <c r="S317" i="1" s="1"/>
  <c r="T317" i="1" s="1"/>
  <c r="U317" i="1" s="1"/>
  <c r="V317" i="1" s="1"/>
  <c r="W317" i="1" s="1"/>
  <c r="N317" i="1"/>
  <c r="N316" i="1"/>
  <c r="O316" i="1" s="1"/>
  <c r="P316" i="1" s="1"/>
  <c r="Q316" i="1" s="1"/>
  <c r="R316" i="1" s="1"/>
  <c r="S316" i="1" s="1"/>
  <c r="T316" i="1" s="1"/>
  <c r="U316" i="1" s="1"/>
  <c r="V316" i="1" s="1"/>
  <c r="W316" i="1" s="1"/>
  <c r="V313" i="1"/>
  <c r="W313" i="1" s="1"/>
  <c r="M313" i="1"/>
  <c r="N313" i="1" s="1"/>
  <c r="O313" i="1" s="1"/>
  <c r="P313" i="1" s="1"/>
  <c r="Q313" i="1" s="1"/>
  <c r="R313" i="1" s="1"/>
  <c r="S313" i="1" s="1"/>
  <c r="T313" i="1" s="1"/>
  <c r="U313" i="1" s="1"/>
  <c r="S312" i="1"/>
  <c r="T312" i="1" s="1"/>
  <c r="U312" i="1" s="1"/>
  <c r="V312" i="1" s="1"/>
  <c r="W312" i="1" s="1"/>
  <c r="P312" i="1"/>
  <c r="Q312" i="1" s="1"/>
  <c r="R312" i="1" s="1"/>
  <c r="O312" i="1"/>
  <c r="N312" i="1"/>
  <c r="M311" i="1"/>
  <c r="N311" i="1" s="1"/>
  <c r="O311" i="1" s="1"/>
  <c r="P311" i="1" s="1"/>
  <c r="Q311" i="1" s="1"/>
  <c r="R311" i="1" s="1"/>
  <c r="S311" i="1" s="1"/>
  <c r="T311" i="1" s="1"/>
  <c r="U311" i="1" s="1"/>
  <c r="V311" i="1" s="1"/>
  <c r="W311" i="1" s="1"/>
  <c r="P309" i="1"/>
  <c r="Q309" i="1" s="1"/>
  <c r="R309" i="1" s="1"/>
  <c r="S309" i="1" s="1"/>
  <c r="T309" i="1" s="1"/>
  <c r="U309" i="1" s="1"/>
  <c r="V309" i="1" s="1"/>
  <c r="W309" i="1" s="1"/>
  <c r="O309" i="1"/>
  <c r="N309" i="1"/>
  <c r="N308" i="1"/>
  <c r="O308" i="1" s="1"/>
  <c r="P308" i="1" s="1"/>
  <c r="Q308" i="1" s="1"/>
  <c r="R308" i="1" s="1"/>
  <c r="S308" i="1" s="1"/>
  <c r="T308" i="1" s="1"/>
  <c r="U308" i="1" s="1"/>
  <c r="V308" i="1" s="1"/>
  <c r="W308" i="1" s="1"/>
  <c r="O307" i="1"/>
  <c r="P307" i="1" s="1"/>
  <c r="Q307" i="1" s="1"/>
  <c r="R307" i="1" s="1"/>
  <c r="S307" i="1" s="1"/>
  <c r="T307" i="1" s="1"/>
  <c r="U307" i="1" s="1"/>
  <c r="V307" i="1" s="1"/>
  <c r="W307" i="1" s="1"/>
  <c r="N307" i="1"/>
  <c r="N305" i="1"/>
  <c r="O305" i="1" s="1"/>
  <c r="P305" i="1" s="1"/>
  <c r="Q305" i="1" s="1"/>
  <c r="R305" i="1" s="1"/>
  <c r="S305" i="1" s="1"/>
  <c r="T305" i="1" s="1"/>
  <c r="U305" i="1" s="1"/>
  <c r="V305" i="1" s="1"/>
  <c r="W305" i="1" s="1"/>
  <c r="S304" i="1"/>
  <c r="T304" i="1" s="1"/>
  <c r="U304" i="1" s="1"/>
  <c r="V304" i="1" s="1"/>
  <c r="W304" i="1" s="1"/>
  <c r="P304" i="1"/>
  <c r="Q304" i="1" s="1"/>
  <c r="R304" i="1" s="1"/>
  <c r="O304" i="1"/>
  <c r="N304" i="1"/>
  <c r="N301" i="1"/>
  <c r="O301" i="1" s="1"/>
  <c r="P301" i="1" s="1"/>
  <c r="Q301" i="1" s="1"/>
  <c r="R301" i="1" s="1"/>
  <c r="S301" i="1" s="1"/>
  <c r="T301" i="1" s="1"/>
  <c r="U301" i="1" s="1"/>
  <c r="V301" i="1" s="1"/>
  <c r="W301" i="1" s="1"/>
  <c r="M301" i="1"/>
  <c r="N299" i="1"/>
  <c r="O299" i="1" s="1"/>
  <c r="P299" i="1" s="1"/>
  <c r="Q299" i="1" s="1"/>
  <c r="R299" i="1" s="1"/>
  <c r="S299" i="1" s="1"/>
  <c r="T299" i="1" s="1"/>
  <c r="U299" i="1" s="1"/>
  <c r="V299" i="1" s="1"/>
  <c r="W299" i="1" s="1"/>
  <c r="N298" i="1"/>
  <c r="O298" i="1" s="1"/>
  <c r="P298" i="1" s="1"/>
  <c r="Q298" i="1" s="1"/>
  <c r="R298" i="1" s="1"/>
  <c r="S298" i="1" s="1"/>
  <c r="T298" i="1" s="1"/>
  <c r="U298" i="1" s="1"/>
  <c r="V298" i="1" s="1"/>
  <c r="W298" i="1" s="1"/>
  <c r="N297" i="1"/>
  <c r="O297" i="1" s="1"/>
  <c r="P297" i="1" s="1"/>
  <c r="Q297" i="1" s="1"/>
  <c r="R297" i="1" s="1"/>
  <c r="S297" i="1" s="1"/>
  <c r="T297" i="1" s="1"/>
  <c r="U297" i="1" s="1"/>
  <c r="V297" i="1" s="1"/>
  <c r="W297" i="1" s="1"/>
  <c r="N294" i="1"/>
  <c r="O294" i="1" s="1"/>
  <c r="P294" i="1" s="1"/>
  <c r="Q294" i="1" s="1"/>
  <c r="R294" i="1" s="1"/>
  <c r="S294" i="1" s="1"/>
  <c r="T294" i="1" s="1"/>
  <c r="U294" i="1" s="1"/>
  <c r="V294" i="1" s="1"/>
  <c r="W294" i="1" s="1"/>
  <c r="M293" i="1"/>
  <c r="N293" i="1" s="1"/>
  <c r="O293" i="1" s="1"/>
  <c r="P293" i="1" s="1"/>
  <c r="Q293" i="1" s="1"/>
  <c r="R293" i="1" s="1"/>
  <c r="S293" i="1" s="1"/>
  <c r="T293" i="1" s="1"/>
  <c r="U293" i="1" s="1"/>
  <c r="V293" i="1" s="1"/>
  <c r="W293" i="1" s="1"/>
  <c r="M292" i="1"/>
  <c r="S291" i="1"/>
  <c r="T291" i="1" s="1"/>
  <c r="U291" i="1" s="1"/>
  <c r="V291" i="1" s="1"/>
  <c r="W291" i="1" s="1"/>
  <c r="P291" i="1"/>
  <c r="Q291" i="1" s="1"/>
  <c r="R291" i="1" s="1"/>
  <c r="O291" i="1"/>
  <c r="N291" i="1"/>
  <c r="N290" i="1"/>
  <c r="O290" i="1" s="1"/>
  <c r="P290" i="1" s="1"/>
  <c r="Q290" i="1" s="1"/>
  <c r="R290" i="1" s="1"/>
  <c r="S290" i="1" s="1"/>
  <c r="T290" i="1" s="1"/>
  <c r="U290" i="1" s="1"/>
  <c r="V290" i="1" s="1"/>
  <c r="W290" i="1" s="1"/>
  <c r="P289" i="1"/>
  <c r="Q289" i="1" s="1"/>
  <c r="R289" i="1" s="1"/>
  <c r="S289" i="1" s="1"/>
  <c r="T289" i="1" s="1"/>
  <c r="U289" i="1" s="1"/>
  <c r="V289" i="1" s="1"/>
  <c r="W289" i="1" s="1"/>
  <c r="O289" i="1"/>
  <c r="N289" i="1"/>
  <c r="N286" i="1"/>
  <c r="O286" i="1" s="1"/>
  <c r="P286" i="1" s="1"/>
  <c r="Q286" i="1" s="1"/>
  <c r="R286" i="1" s="1"/>
  <c r="S286" i="1" s="1"/>
  <c r="T286" i="1" s="1"/>
  <c r="U286" i="1" s="1"/>
  <c r="V286" i="1" s="1"/>
  <c r="W286" i="1" s="1"/>
  <c r="P285" i="1"/>
  <c r="Q285" i="1" s="1"/>
  <c r="R285" i="1" s="1"/>
  <c r="S285" i="1" s="1"/>
  <c r="T285" i="1" s="1"/>
  <c r="U285" i="1" s="1"/>
  <c r="V285" i="1" s="1"/>
  <c r="W285" i="1" s="1"/>
  <c r="O285" i="1"/>
  <c r="N285" i="1"/>
  <c r="M285" i="1"/>
  <c r="O283" i="1"/>
  <c r="P283" i="1" s="1"/>
  <c r="Q283" i="1" s="1"/>
  <c r="R283" i="1" s="1"/>
  <c r="S283" i="1" s="1"/>
  <c r="T283" i="1" s="1"/>
  <c r="U283" i="1" s="1"/>
  <c r="V283" i="1" s="1"/>
  <c r="W283" i="1" s="1"/>
  <c r="N283" i="1"/>
  <c r="S282" i="1"/>
  <c r="T282" i="1" s="1"/>
  <c r="U282" i="1" s="1"/>
  <c r="V282" i="1" s="1"/>
  <c r="W282" i="1" s="1"/>
  <c r="P282" i="1"/>
  <c r="Q282" i="1" s="1"/>
  <c r="R282" i="1" s="1"/>
  <c r="O282" i="1"/>
  <c r="N282" i="1"/>
  <c r="N281" i="1"/>
  <c r="O281" i="1" s="1"/>
  <c r="P281" i="1" s="1"/>
  <c r="Q281" i="1" s="1"/>
  <c r="R281" i="1" s="1"/>
  <c r="S281" i="1" s="1"/>
  <c r="T281" i="1" s="1"/>
  <c r="U281" i="1" s="1"/>
  <c r="V281" i="1" s="1"/>
  <c r="W281" i="1" s="1"/>
  <c r="P279" i="1"/>
  <c r="O279" i="1"/>
  <c r="N278" i="1"/>
  <c r="O278" i="1" s="1"/>
  <c r="P278" i="1" s="1"/>
  <c r="Q278" i="1" s="1"/>
  <c r="R278" i="1" s="1"/>
  <c r="S278" i="1" s="1"/>
  <c r="T278" i="1" s="1"/>
  <c r="U278" i="1" s="1"/>
  <c r="V278" i="1" s="1"/>
  <c r="W278" i="1" s="1"/>
  <c r="M277" i="1"/>
  <c r="N277" i="1" s="1"/>
  <c r="O277" i="1" s="1"/>
  <c r="P277" i="1" s="1"/>
  <c r="Q277" i="1" s="1"/>
  <c r="R277" i="1" s="1"/>
  <c r="S277" i="1" s="1"/>
  <c r="T277" i="1" s="1"/>
  <c r="U277" i="1" s="1"/>
  <c r="V277" i="1" s="1"/>
  <c r="W277" i="1" s="1"/>
  <c r="W275" i="1"/>
  <c r="Q275" i="1"/>
  <c r="R275" i="1" s="1"/>
  <c r="S275" i="1" s="1"/>
  <c r="T275" i="1" s="1"/>
  <c r="U275" i="1" s="1"/>
  <c r="V275" i="1" s="1"/>
  <c r="P275" i="1"/>
  <c r="O275" i="1"/>
  <c r="N275" i="1"/>
  <c r="U274" i="1"/>
  <c r="V274" i="1" s="1"/>
  <c r="W274" i="1" s="1"/>
  <c r="O274" i="1"/>
  <c r="P274" i="1" s="1"/>
  <c r="Q274" i="1" s="1"/>
  <c r="R274" i="1" s="1"/>
  <c r="S274" i="1" s="1"/>
  <c r="T274" i="1" s="1"/>
  <c r="N274" i="1"/>
  <c r="P273" i="1"/>
  <c r="Q273" i="1" s="1"/>
  <c r="R273" i="1" s="1"/>
  <c r="S273" i="1" s="1"/>
  <c r="T273" i="1" s="1"/>
  <c r="U273" i="1" s="1"/>
  <c r="V273" i="1" s="1"/>
  <c r="W273" i="1" s="1"/>
  <c r="O273" i="1"/>
  <c r="N273" i="1"/>
  <c r="R271" i="1"/>
  <c r="Q271" i="1"/>
  <c r="N270" i="1"/>
  <c r="O270" i="1" s="1"/>
  <c r="P270" i="1" s="1"/>
  <c r="Q270" i="1" s="1"/>
  <c r="R270" i="1" s="1"/>
  <c r="S270" i="1" s="1"/>
  <c r="T270" i="1" s="1"/>
  <c r="U270" i="1" s="1"/>
  <c r="V270" i="1" s="1"/>
  <c r="W270" i="1" s="1"/>
  <c r="O269" i="1"/>
  <c r="P269" i="1" s="1"/>
  <c r="Q269" i="1" s="1"/>
  <c r="R269" i="1" s="1"/>
  <c r="S269" i="1" s="1"/>
  <c r="T269" i="1" s="1"/>
  <c r="U269" i="1" s="1"/>
  <c r="V269" i="1" s="1"/>
  <c r="W269" i="1" s="1"/>
  <c r="N269" i="1"/>
  <c r="M269" i="1"/>
  <c r="M268" i="1"/>
  <c r="N267" i="1"/>
  <c r="O267" i="1" s="1"/>
  <c r="P267" i="1" s="1"/>
  <c r="Q267" i="1" s="1"/>
  <c r="R267" i="1" s="1"/>
  <c r="S267" i="1" s="1"/>
  <c r="T267" i="1" s="1"/>
  <c r="U267" i="1" s="1"/>
  <c r="V267" i="1" s="1"/>
  <c r="W267" i="1" s="1"/>
  <c r="R266" i="1"/>
  <c r="S266" i="1" s="1"/>
  <c r="T266" i="1" s="1"/>
  <c r="U266" i="1" s="1"/>
  <c r="V266" i="1" s="1"/>
  <c r="W266" i="1" s="1"/>
  <c r="Q266" i="1"/>
  <c r="P266" i="1"/>
  <c r="O266" i="1"/>
  <c r="N266" i="1"/>
  <c r="W265" i="1"/>
  <c r="V265" i="1"/>
  <c r="P265" i="1"/>
  <c r="Q265" i="1" s="1"/>
  <c r="R265" i="1" s="1"/>
  <c r="S265" i="1" s="1"/>
  <c r="T265" i="1" s="1"/>
  <c r="U265" i="1" s="1"/>
  <c r="O265" i="1"/>
  <c r="N265" i="1"/>
  <c r="U263" i="1"/>
  <c r="T263" i="1"/>
  <c r="Q263" i="1"/>
  <c r="Q295" i="1" s="1"/>
  <c r="S262" i="1"/>
  <c r="T262" i="1" s="1"/>
  <c r="U262" i="1" s="1"/>
  <c r="V262" i="1" s="1"/>
  <c r="W262" i="1" s="1"/>
  <c r="Q262" i="1"/>
  <c r="R262" i="1" s="1"/>
  <c r="P262" i="1"/>
  <c r="O262" i="1"/>
  <c r="N262" i="1"/>
  <c r="Q261" i="1"/>
  <c r="R261" i="1" s="1"/>
  <c r="S261" i="1" s="1"/>
  <c r="T261" i="1" s="1"/>
  <c r="U261" i="1" s="1"/>
  <c r="V261" i="1" s="1"/>
  <c r="W261" i="1" s="1"/>
  <c r="O261" i="1"/>
  <c r="P261" i="1" s="1"/>
  <c r="N261" i="1"/>
  <c r="M261" i="1"/>
  <c r="N259" i="1"/>
  <c r="O259" i="1" s="1"/>
  <c r="P259" i="1" s="1"/>
  <c r="Q259" i="1" s="1"/>
  <c r="R259" i="1" s="1"/>
  <c r="S259" i="1" s="1"/>
  <c r="T259" i="1" s="1"/>
  <c r="U259" i="1" s="1"/>
  <c r="V259" i="1" s="1"/>
  <c r="W259" i="1" s="1"/>
  <c r="O258" i="1"/>
  <c r="P258" i="1" s="1"/>
  <c r="Q258" i="1" s="1"/>
  <c r="R258" i="1" s="1"/>
  <c r="S258" i="1" s="1"/>
  <c r="T258" i="1" s="1"/>
  <c r="U258" i="1" s="1"/>
  <c r="V258" i="1" s="1"/>
  <c r="W258" i="1" s="1"/>
  <c r="N258" i="1"/>
  <c r="R257" i="1"/>
  <c r="S257" i="1" s="1"/>
  <c r="T257" i="1" s="1"/>
  <c r="U257" i="1" s="1"/>
  <c r="V257" i="1" s="1"/>
  <c r="W257" i="1" s="1"/>
  <c r="Q257" i="1"/>
  <c r="P257" i="1"/>
  <c r="O257" i="1"/>
  <c r="N257" i="1"/>
  <c r="W255" i="1"/>
  <c r="V255" i="1"/>
  <c r="U255" i="1"/>
  <c r="U279" i="1" s="1"/>
  <c r="T255" i="1"/>
  <c r="T279" i="1" s="1"/>
  <c r="S255" i="1"/>
  <c r="S263" i="1" s="1"/>
  <c r="R255" i="1"/>
  <c r="R263" i="1" s="1"/>
  <c r="Q255" i="1"/>
  <c r="Q279" i="1" s="1"/>
  <c r="P255" i="1"/>
  <c r="P271" i="1" s="1"/>
  <c r="O255" i="1"/>
  <c r="O271" i="1" s="1"/>
  <c r="N255" i="1"/>
  <c r="N279" i="1" s="1"/>
  <c r="M255" i="1"/>
  <c r="M279" i="1" s="1"/>
  <c r="S254" i="1"/>
  <c r="T254" i="1" s="1"/>
  <c r="U254" i="1" s="1"/>
  <c r="V254" i="1" s="1"/>
  <c r="W254" i="1" s="1"/>
  <c r="R254" i="1"/>
  <c r="O254" i="1"/>
  <c r="P254" i="1" s="1"/>
  <c r="Q254" i="1" s="1"/>
  <c r="N254" i="1"/>
  <c r="M253" i="1"/>
  <c r="N253" i="1" s="1"/>
  <c r="O253" i="1" s="1"/>
  <c r="P253" i="1" s="1"/>
  <c r="Q253" i="1" s="1"/>
  <c r="R253" i="1" s="1"/>
  <c r="S253" i="1" s="1"/>
  <c r="T253" i="1" s="1"/>
  <c r="U253" i="1" s="1"/>
  <c r="V253" i="1" s="1"/>
  <c r="W253" i="1" s="1"/>
  <c r="M252" i="1"/>
  <c r="Q251" i="1"/>
  <c r="R251" i="1" s="1"/>
  <c r="S251" i="1" s="1"/>
  <c r="T251" i="1" s="1"/>
  <c r="U251" i="1" s="1"/>
  <c r="V251" i="1" s="1"/>
  <c r="W251" i="1" s="1"/>
  <c r="P251" i="1"/>
  <c r="O251" i="1"/>
  <c r="N251" i="1"/>
  <c r="R250" i="1"/>
  <c r="S250" i="1" s="1"/>
  <c r="T250" i="1" s="1"/>
  <c r="U250" i="1" s="1"/>
  <c r="V250" i="1" s="1"/>
  <c r="W250" i="1" s="1"/>
  <c r="O250" i="1"/>
  <c r="P250" i="1" s="1"/>
  <c r="Q250" i="1" s="1"/>
  <c r="N250" i="1"/>
  <c r="P249" i="1"/>
  <c r="Q249" i="1" s="1"/>
  <c r="R249" i="1" s="1"/>
  <c r="S249" i="1" s="1"/>
  <c r="T249" i="1" s="1"/>
  <c r="U249" i="1" s="1"/>
  <c r="V249" i="1" s="1"/>
  <c r="W249" i="1" s="1"/>
  <c r="O249" i="1"/>
  <c r="N249" i="1"/>
  <c r="R247" i="1"/>
  <c r="S247" i="1" s="1"/>
  <c r="T247" i="1" s="1"/>
  <c r="U247" i="1" s="1"/>
  <c r="V247" i="1" s="1"/>
  <c r="W247" i="1" s="1"/>
  <c r="N247" i="1"/>
  <c r="O247" i="1" s="1"/>
  <c r="P247" i="1" s="1"/>
  <c r="Q247" i="1" s="1"/>
  <c r="P246" i="1"/>
  <c r="Q246" i="1" s="1"/>
  <c r="R246" i="1" s="1"/>
  <c r="S246" i="1" s="1"/>
  <c r="T246" i="1" s="1"/>
  <c r="U246" i="1" s="1"/>
  <c r="V246" i="1" s="1"/>
  <c r="W246" i="1" s="1"/>
  <c r="O246" i="1"/>
  <c r="N246" i="1"/>
  <c r="W243" i="1"/>
  <c r="V243" i="1"/>
  <c r="U243" i="1"/>
  <c r="T243" i="1"/>
  <c r="S243" i="1"/>
  <c r="R243" i="1"/>
  <c r="Q243" i="1"/>
  <c r="P243" i="1"/>
  <c r="O243" i="1"/>
  <c r="N243" i="1"/>
  <c r="M243" i="1"/>
  <c r="W242" i="1"/>
  <c r="V242" i="1"/>
  <c r="U242" i="1"/>
  <c r="T242" i="1"/>
  <c r="S242" i="1"/>
  <c r="R242" i="1"/>
  <c r="Q242" i="1"/>
  <c r="P242" i="1"/>
  <c r="O242" i="1"/>
  <c r="N242" i="1"/>
  <c r="M242" i="1"/>
  <c r="M239" i="1"/>
  <c r="N239" i="1" s="1"/>
  <c r="O239" i="1" s="1"/>
  <c r="P239" i="1" s="1"/>
  <c r="Q239" i="1" s="1"/>
  <c r="R239" i="1" s="1"/>
  <c r="S239" i="1" s="1"/>
  <c r="T239" i="1" s="1"/>
  <c r="U239" i="1" s="1"/>
  <c r="V239" i="1" s="1"/>
  <c r="W239" i="1" s="1"/>
  <c r="O238" i="1"/>
  <c r="N238" i="1"/>
  <c r="N237" i="1"/>
  <c r="O237" i="1" s="1"/>
  <c r="P237" i="1" s="1"/>
  <c r="Q237" i="1" s="1"/>
  <c r="R237" i="1" s="1"/>
  <c r="S237" i="1" s="1"/>
  <c r="T237" i="1" s="1"/>
  <c r="U237" i="1" s="1"/>
  <c r="V237" i="1" s="1"/>
  <c r="W237" i="1" s="1"/>
  <c r="M237" i="1"/>
  <c r="N235" i="1"/>
  <c r="O235" i="1" s="1"/>
  <c r="P235" i="1" s="1"/>
  <c r="Q235" i="1" s="1"/>
  <c r="R235" i="1" s="1"/>
  <c r="S235" i="1" s="1"/>
  <c r="T235" i="1" s="1"/>
  <c r="U235" i="1" s="1"/>
  <c r="V235" i="1" s="1"/>
  <c r="W235" i="1" s="1"/>
  <c r="R234" i="1"/>
  <c r="S234" i="1" s="1"/>
  <c r="T234" i="1" s="1"/>
  <c r="U234" i="1" s="1"/>
  <c r="V234" i="1" s="1"/>
  <c r="W234" i="1" s="1"/>
  <c r="Q234" i="1"/>
  <c r="N234" i="1"/>
  <c r="O234" i="1" s="1"/>
  <c r="P234" i="1" s="1"/>
  <c r="S233" i="1"/>
  <c r="T233" i="1" s="1"/>
  <c r="U233" i="1" s="1"/>
  <c r="V233" i="1" s="1"/>
  <c r="W233" i="1" s="1"/>
  <c r="Q233" i="1"/>
  <c r="R233" i="1" s="1"/>
  <c r="N233" i="1"/>
  <c r="O233" i="1" s="1"/>
  <c r="P233" i="1" s="1"/>
  <c r="R231" i="1"/>
  <c r="S231" i="1" s="1"/>
  <c r="T231" i="1" s="1"/>
  <c r="U231" i="1" s="1"/>
  <c r="V231" i="1" s="1"/>
  <c r="W231" i="1" s="1"/>
  <c r="M231" i="1"/>
  <c r="N231" i="1" s="1"/>
  <c r="O231" i="1" s="1"/>
  <c r="P231" i="1" s="1"/>
  <c r="Q231" i="1" s="1"/>
  <c r="N230" i="1"/>
  <c r="O230" i="1" s="1"/>
  <c r="P230" i="1" s="1"/>
  <c r="Q230" i="1" s="1"/>
  <c r="R230" i="1" s="1"/>
  <c r="S230" i="1" s="1"/>
  <c r="T230" i="1" s="1"/>
  <c r="U230" i="1" s="1"/>
  <c r="V230" i="1" s="1"/>
  <c r="W230" i="1" s="1"/>
  <c r="O229" i="1"/>
  <c r="P229" i="1" s="1"/>
  <c r="Q229" i="1" s="1"/>
  <c r="R229" i="1" s="1"/>
  <c r="S229" i="1" s="1"/>
  <c r="T229" i="1" s="1"/>
  <c r="U229" i="1" s="1"/>
  <c r="V229" i="1" s="1"/>
  <c r="W229" i="1" s="1"/>
  <c r="N229" i="1"/>
  <c r="M229" i="1"/>
  <c r="N227" i="1"/>
  <c r="O227" i="1" s="1"/>
  <c r="P227" i="1" s="1"/>
  <c r="Q227" i="1" s="1"/>
  <c r="R227" i="1" s="1"/>
  <c r="S227" i="1" s="1"/>
  <c r="T227" i="1" s="1"/>
  <c r="U227" i="1" s="1"/>
  <c r="V227" i="1" s="1"/>
  <c r="W227" i="1" s="1"/>
  <c r="N226" i="1"/>
  <c r="O226" i="1" s="1"/>
  <c r="P226" i="1" s="1"/>
  <c r="Q226" i="1" s="1"/>
  <c r="R226" i="1" s="1"/>
  <c r="S226" i="1" s="1"/>
  <c r="T226" i="1" s="1"/>
  <c r="U226" i="1" s="1"/>
  <c r="V226" i="1" s="1"/>
  <c r="W226" i="1" s="1"/>
  <c r="U225" i="1"/>
  <c r="V225" i="1" s="1"/>
  <c r="W225" i="1" s="1"/>
  <c r="P225" i="1"/>
  <c r="Q225" i="1" s="1"/>
  <c r="R225" i="1" s="1"/>
  <c r="S225" i="1" s="1"/>
  <c r="T225" i="1" s="1"/>
  <c r="N225" i="1"/>
  <c r="O225" i="1" s="1"/>
  <c r="Q223" i="1"/>
  <c r="R223" i="1" s="1"/>
  <c r="S223" i="1" s="1"/>
  <c r="T223" i="1" s="1"/>
  <c r="U223" i="1" s="1"/>
  <c r="V223" i="1" s="1"/>
  <c r="W223" i="1" s="1"/>
  <c r="N223" i="1"/>
  <c r="O223" i="1" s="1"/>
  <c r="P223" i="1" s="1"/>
  <c r="M223" i="1"/>
  <c r="P222" i="1"/>
  <c r="P238" i="1" s="1"/>
  <c r="O222" i="1"/>
  <c r="N222" i="1"/>
  <c r="M221" i="1"/>
  <c r="N221" i="1" s="1"/>
  <c r="O221" i="1" s="1"/>
  <c r="P221" i="1" s="1"/>
  <c r="Q221" i="1" s="1"/>
  <c r="R221" i="1" s="1"/>
  <c r="S221" i="1" s="1"/>
  <c r="T221" i="1" s="1"/>
  <c r="U221" i="1" s="1"/>
  <c r="V221" i="1" s="1"/>
  <c r="W221" i="1" s="1"/>
  <c r="O219" i="1"/>
  <c r="P219" i="1" s="1"/>
  <c r="Q219" i="1" s="1"/>
  <c r="R219" i="1" s="1"/>
  <c r="S219" i="1" s="1"/>
  <c r="T219" i="1" s="1"/>
  <c r="U219" i="1" s="1"/>
  <c r="V219" i="1" s="1"/>
  <c r="W219" i="1" s="1"/>
  <c r="N219" i="1"/>
  <c r="N218" i="1"/>
  <c r="O218" i="1" s="1"/>
  <c r="P218" i="1" s="1"/>
  <c r="Q218" i="1" s="1"/>
  <c r="R218" i="1" s="1"/>
  <c r="S218" i="1" s="1"/>
  <c r="T218" i="1" s="1"/>
  <c r="U218" i="1" s="1"/>
  <c r="V218" i="1" s="1"/>
  <c r="W218" i="1" s="1"/>
  <c r="R217" i="1"/>
  <c r="S217" i="1" s="1"/>
  <c r="T217" i="1" s="1"/>
  <c r="U217" i="1" s="1"/>
  <c r="V217" i="1" s="1"/>
  <c r="W217" i="1" s="1"/>
  <c r="N217" i="1"/>
  <c r="O217" i="1" s="1"/>
  <c r="P217" i="1" s="1"/>
  <c r="Q217" i="1" s="1"/>
  <c r="Q214" i="1"/>
  <c r="R214" i="1" s="1"/>
  <c r="S214" i="1" s="1"/>
  <c r="T214" i="1" s="1"/>
  <c r="U214" i="1" s="1"/>
  <c r="V214" i="1" s="1"/>
  <c r="W214" i="1" s="1"/>
  <c r="P214" i="1"/>
  <c r="O214" i="1"/>
  <c r="N214" i="1"/>
  <c r="O213" i="1"/>
  <c r="P213" i="1" s="1"/>
  <c r="Q213" i="1" s="1"/>
  <c r="R213" i="1" s="1"/>
  <c r="S213" i="1" s="1"/>
  <c r="T213" i="1" s="1"/>
  <c r="U213" i="1" s="1"/>
  <c r="V213" i="1" s="1"/>
  <c r="W213" i="1" s="1"/>
  <c r="N213" i="1"/>
  <c r="M213" i="1"/>
  <c r="Q211" i="1"/>
  <c r="R211" i="1" s="1"/>
  <c r="S211" i="1" s="1"/>
  <c r="T211" i="1" s="1"/>
  <c r="U211" i="1" s="1"/>
  <c r="V211" i="1" s="1"/>
  <c r="W211" i="1" s="1"/>
  <c r="N211" i="1"/>
  <c r="O211" i="1" s="1"/>
  <c r="P211" i="1" s="1"/>
  <c r="N210" i="1"/>
  <c r="O210" i="1" s="1"/>
  <c r="P210" i="1" s="1"/>
  <c r="Q210" i="1" s="1"/>
  <c r="R210" i="1" s="1"/>
  <c r="S210" i="1" s="1"/>
  <c r="T210" i="1" s="1"/>
  <c r="U210" i="1" s="1"/>
  <c r="V210" i="1" s="1"/>
  <c r="W210" i="1" s="1"/>
  <c r="P209" i="1"/>
  <c r="Q209" i="1" s="1"/>
  <c r="R209" i="1" s="1"/>
  <c r="S209" i="1" s="1"/>
  <c r="T209" i="1" s="1"/>
  <c r="U209" i="1" s="1"/>
  <c r="V209" i="1" s="1"/>
  <c r="W209" i="1" s="1"/>
  <c r="O209" i="1"/>
  <c r="N209" i="1"/>
  <c r="M207" i="1"/>
  <c r="N207" i="1" s="1"/>
  <c r="O207" i="1" s="1"/>
  <c r="P207" i="1" s="1"/>
  <c r="Q207" i="1" s="1"/>
  <c r="R207" i="1" s="1"/>
  <c r="S207" i="1" s="1"/>
  <c r="T207" i="1" s="1"/>
  <c r="U207" i="1" s="1"/>
  <c r="V207" i="1" s="1"/>
  <c r="W207" i="1" s="1"/>
  <c r="Q206" i="1"/>
  <c r="R206" i="1" s="1"/>
  <c r="S206" i="1" s="1"/>
  <c r="T206" i="1" s="1"/>
  <c r="U206" i="1" s="1"/>
  <c r="V206" i="1" s="1"/>
  <c r="W206" i="1" s="1"/>
  <c r="N205" i="1"/>
  <c r="O205" i="1" s="1"/>
  <c r="P205" i="1" s="1"/>
  <c r="Q205" i="1" s="1"/>
  <c r="R205" i="1" s="1"/>
  <c r="S205" i="1" s="1"/>
  <c r="T205" i="1" s="1"/>
  <c r="U205" i="1" s="1"/>
  <c r="V205" i="1" s="1"/>
  <c r="W205" i="1" s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M204" i="1"/>
  <c r="N202" i="1"/>
  <c r="O202" i="1" s="1"/>
  <c r="P202" i="1" s="1"/>
  <c r="Q202" i="1" s="1"/>
  <c r="R202" i="1" s="1"/>
  <c r="S202" i="1" s="1"/>
  <c r="T202" i="1" s="1"/>
  <c r="U202" i="1" s="1"/>
  <c r="V202" i="1" s="1"/>
  <c r="W202" i="1" s="1"/>
  <c r="R201" i="1"/>
  <c r="S201" i="1" s="1"/>
  <c r="T201" i="1" s="1"/>
  <c r="U201" i="1" s="1"/>
  <c r="V201" i="1" s="1"/>
  <c r="W201" i="1" s="1"/>
  <c r="N201" i="1"/>
  <c r="O201" i="1" s="1"/>
  <c r="P201" i="1" s="1"/>
  <c r="Q201" i="1" s="1"/>
  <c r="O200" i="1"/>
  <c r="P200" i="1" s="1"/>
  <c r="Q200" i="1" s="1"/>
  <c r="R200" i="1" s="1"/>
  <c r="S200" i="1" s="1"/>
  <c r="T200" i="1" s="1"/>
  <c r="U200" i="1" s="1"/>
  <c r="V200" i="1" s="1"/>
  <c r="W200" i="1" s="1"/>
  <c r="N200" i="1"/>
  <c r="M198" i="1"/>
  <c r="M206" i="1" s="1"/>
  <c r="N206" i="1" s="1"/>
  <c r="O206" i="1" s="1"/>
  <c r="P206" i="1" s="1"/>
  <c r="N197" i="1"/>
  <c r="O197" i="1" s="1"/>
  <c r="P197" i="1" s="1"/>
  <c r="Q197" i="1" s="1"/>
  <c r="R197" i="1" s="1"/>
  <c r="S197" i="1" s="1"/>
  <c r="T197" i="1" s="1"/>
  <c r="U197" i="1" s="1"/>
  <c r="V197" i="1" s="1"/>
  <c r="W197" i="1" s="1"/>
  <c r="M196" i="1"/>
  <c r="N196" i="1" s="1"/>
  <c r="O196" i="1" s="1"/>
  <c r="P196" i="1" s="1"/>
  <c r="Q196" i="1" s="1"/>
  <c r="R196" i="1" s="1"/>
  <c r="S196" i="1" s="1"/>
  <c r="T196" i="1" s="1"/>
  <c r="U196" i="1" s="1"/>
  <c r="V196" i="1" s="1"/>
  <c r="W196" i="1" s="1"/>
  <c r="N194" i="1"/>
  <c r="O194" i="1" s="1"/>
  <c r="P194" i="1" s="1"/>
  <c r="Q194" i="1" s="1"/>
  <c r="R194" i="1" s="1"/>
  <c r="S194" i="1" s="1"/>
  <c r="T194" i="1" s="1"/>
  <c r="U194" i="1" s="1"/>
  <c r="V194" i="1" s="1"/>
  <c r="W194" i="1" s="1"/>
  <c r="P193" i="1"/>
  <c r="Q193" i="1" s="1"/>
  <c r="R193" i="1" s="1"/>
  <c r="S193" i="1" s="1"/>
  <c r="T193" i="1" s="1"/>
  <c r="U193" i="1" s="1"/>
  <c r="V193" i="1" s="1"/>
  <c r="W193" i="1" s="1"/>
  <c r="O193" i="1"/>
  <c r="N193" i="1"/>
  <c r="R192" i="1"/>
  <c r="S192" i="1" s="1"/>
  <c r="T192" i="1" s="1"/>
  <c r="U192" i="1" s="1"/>
  <c r="V192" i="1" s="1"/>
  <c r="W192" i="1" s="1"/>
  <c r="Q192" i="1"/>
  <c r="N192" i="1"/>
  <c r="O192" i="1" s="1"/>
  <c r="P192" i="1" s="1"/>
  <c r="M190" i="1"/>
  <c r="N190" i="1" s="1"/>
  <c r="O190" i="1" s="1"/>
  <c r="P190" i="1" s="1"/>
  <c r="Q190" i="1" s="1"/>
  <c r="R190" i="1" s="1"/>
  <c r="S190" i="1" s="1"/>
  <c r="T190" i="1" s="1"/>
  <c r="U190" i="1" s="1"/>
  <c r="V190" i="1" s="1"/>
  <c r="W190" i="1" s="1"/>
  <c r="N189" i="1"/>
  <c r="O189" i="1" s="1"/>
  <c r="P189" i="1" s="1"/>
  <c r="Q189" i="1" s="1"/>
  <c r="R189" i="1" s="1"/>
  <c r="S189" i="1" s="1"/>
  <c r="T189" i="1" s="1"/>
  <c r="U189" i="1" s="1"/>
  <c r="V189" i="1" s="1"/>
  <c r="W189" i="1" s="1"/>
  <c r="M189" i="1"/>
  <c r="M188" i="1"/>
  <c r="N188" i="1" s="1"/>
  <c r="O188" i="1" s="1"/>
  <c r="P188" i="1" s="1"/>
  <c r="Q188" i="1" s="1"/>
  <c r="R188" i="1" s="1"/>
  <c r="S188" i="1" s="1"/>
  <c r="T188" i="1" s="1"/>
  <c r="U188" i="1" s="1"/>
  <c r="V188" i="1" s="1"/>
  <c r="W188" i="1" s="1"/>
  <c r="O186" i="1"/>
  <c r="P186" i="1" s="1"/>
  <c r="Q186" i="1" s="1"/>
  <c r="R186" i="1" s="1"/>
  <c r="S186" i="1" s="1"/>
  <c r="T186" i="1" s="1"/>
  <c r="U186" i="1" s="1"/>
  <c r="V186" i="1" s="1"/>
  <c r="W186" i="1" s="1"/>
  <c r="N186" i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R184" i="1"/>
  <c r="S184" i="1" s="1"/>
  <c r="T184" i="1" s="1"/>
  <c r="U184" i="1" s="1"/>
  <c r="V184" i="1" s="1"/>
  <c r="W184" i="1" s="1"/>
  <c r="P184" i="1"/>
  <c r="Q184" i="1" s="1"/>
  <c r="O184" i="1"/>
  <c r="N184" i="1"/>
  <c r="N182" i="1"/>
  <c r="O182" i="1" s="1"/>
  <c r="P182" i="1" s="1"/>
  <c r="Q182" i="1" s="1"/>
  <c r="R182" i="1" s="1"/>
  <c r="S182" i="1" s="1"/>
  <c r="T182" i="1" s="1"/>
  <c r="U182" i="1" s="1"/>
  <c r="V182" i="1" s="1"/>
  <c r="W182" i="1" s="1"/>
  <c r="M182" i="1"/>
  <c r="N181" i="1"/>
  <c r="O181" i="1" s="1"/>
  <c r="P181" i="1" s="1"/>
  <c r="Q181" i="1" s="1"/>
  <c r="R181" i="1" s="1"/>
  <c r="S181" i="1" s="1"/>
  <c r="T181" i="1" s="1"/>
  <c r="U181" i="1" s="1"/>
  <c r="V181" i="1" s="1"/>
  <c r="W181" i="1" s="1"/>
  <c r="P180" i="1"/>
  <c r="Q180" i="1" s="1"/>
  <c r="R180" i="1" s="1"/>
  <c r="S180" i="1" s="1"/>
  <c r="T180" i="1" s="1"/>
  <c r="U180" i="1" s="1"/>
  <c r="V180" i="1" s="1"/>
  <c r="W180" i="1" s="1"/>
  <c r="O180" i="1"/>
  <c r="M180" i="1"/>
  <c r="N180" i="1" s="1"/>
  <c r="R178" i="1"/>
  <c r="S178" i="1" s="1"/>
  <c r="T178" i="1" s="1"/>
  <c r="U178" i="1" s="1"/>
  <c r="V178" i="1" s="1"/>
  <c r="W178" i="1" s="1"/>
  <c r="N178" i="1"/>
  <c r="O178" i="1" s="1"/>
  <c r="P178" i="1" s="1"/>
  <c r="Q178" i="1" s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N176" i="1"/>
  <c r="O176" i="1" s="1"/>
  <c r="P176" i="1" s="1"/>
  <c r="Q176" i="1" s="1"/>
  <c r="R176" i="1" s="1"/>
  <c r="S176" i="1" s="1"/>
  <c r="T176" i="1" s="1"/>
  <c r="U176" i="1" s="1"/>
  <c r="V176" i="1" s="1"/>
  <c r="W176" i="1" s="1"/>
  <c r="Q174" i="1"/>
  <c r="R174" i="1" s="1"/>
  <c r="S174" i="1" s="1"/>
  <c r="T174" i="1" s="1"/>
  <c r="U174" i="1" s="1"/>
  <c r="V174" i="1" s="1"/>
  <c r="W174" i="1" s="1"/>
  <c r="M174" i="1"/>
  <c r="N174" i="1" s="1"/>
  <c r="O174" i="1" s="1"/>
  <c r="P174" i="1" s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S172" i="1"/>
  <c r="T172" i="1" s="1"/>
  <c r="U172" i="1" s="1"/>
  <c r="V172" i="1" s="1"/>
  <c r="W172" i="1" s="1"/>
  <c r="M172" i="1"/>
  <c r="N172" i="1" s="1"/>
  <c r="O172" i="1" s="1"/>
  <c r="P172" i="1" s="1"/>
  <c r="Q172" i="1" s="1"/>
  <c r="R172" i="1" s="1"/>
  <c r="M171" i="1"/>
  <c r="Q170" i="1"/>
  <c r="R170" i="1" s="1"/>
  <c r="S170" i="1" s="1"/>
  <c r="T170" i="1" s="1"/>
  <c r="U170" i="1" s="1"/>
  <c r="V170" i="1" s="1"/>
  <c r="W170" i="1" s="1"/>
  <c r="N170" i="1"/>
  <c r="O170" i="1" s="1"/>
  <c r="P170" i="1" s="1"/>
  <c r="Q169" i="1"/>
  <c r="R169" i="1" s="1"/>
  <c r="S169" i="1" s="1"/>
  <c r="T169" i="1" s="1"/>
  <c r="U169" i="1" s="1"/>
  <c r="V169" i="1" s="1"/>
  <c r="W169" i="1" s="1"/>
  <c r="P169" i="1"/>
  <c r="O169" i="1"/>
  <c r="N169" i="1"/>
  <c r="N168" i="1"/>
  <c r="O168" i="1" s="1"/>
  <c r="P168" i="1" s="1"/>
  <c r="Q168" i="1" s="1"/>
  <c r="R168" i="1" s="1"/>
  <c r="S168" i="1" s="1"/>
  <c r="T168" i="1" s="1"/>
  <c r="U168" i="1" s="1"/>
  <c r="V168" i="1" s="1"/>
  <c r="W168" i="1" s="1"/>
  <c r="S166" i="1"/>
  <c r="T166" i="1" s="1"/>
  <c r="U166" i="1" s="1"/>
  <c r="V166" i="1" s="1"/>
  <c r="W166" i="1" s="1"/>
  <c r="P166" i="1"/>
  <c r="Q166" i="1" s="1"/>
  <c r="R166" i="1" s="1"/>
  <c r="O166" i="1"/>
  <c r="N166" i="1"/>
  <c r="S165" i="1"/>
  <c r="T165" i="1" s="1"/>
  <c r="U165" i="1" s="1"/>
  <c r="V165" i="1" s="1"/>
  <c r="W165" i="1" s="1"/>
  <c r="N165" i="1"/>
  <c r="O165" i="1" s="1"/>
  <c r="P165" i="1" s="1"/>
  <c r="Q165" i="1" s="1"/>
  <c r="R165" i="1" s="1"/>
  <c r="O164" i="1"/>
  <c r="P164" i="1" s="1"/>
  <c r="Q164" i="1" s="1"/>
  <c r="R164" i="1" s="1"/>
  <c r="S164" i="1" s="1"/>
  <c r="T164" i="1" s="1"/>
  <c r="U164" i="1" s="1"/>
  <c r="V164" i="1" s="1"/>
  <c r="W164" i="1" s="1"/>
  <c r="N164" i="1"/>
  <c r="T161" i="1"/>
  <c r="U161" i="1" s="1"/>
  <c r="V161" i="1" s="1"/>
  <c r="W161" i="1" s="1"/>
  <c r="M161" i="1"/>
  <c r="N161" i="1" s="1"/>
  <c r="O161" i="1" s="1"/>
  <c r="P161" i="1" s="1"/>
  <c r="Q161" i="1" s="1"/>
  <c r="R161" i="1" s="1"/>
  <c r="S161" i="1" s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Q159" i="1"/>
  <c r="R159" i="1" s="1"/>
  <c r="S159" i="1" s="1"/>
  <c r="T159" i="1" s="1"/>
  <c r="U159" i="1" s="1"/>
  <c r="V159" i="1" s="1"/>
  <c r="W159" i="1" s="1"/>
  <c r="N159" i="1"/>
  <c r="O159" i="1" s="1"/>
  <c r="P159" i="1" s="1"/>
  <c r="M158" i="1"/>
  <c r="N158" i="1" s="1"/>
  <c r="O158" i="1" s="1"/>
  <c r="P158" i="1" s="1"/>
  <c r="Q158" i="1" s="1"/>
  <c r="R158" i="1" s="1"/>
  <c r="S158" i="1" s="1"/>
  <c r="T158" i="1" s="1"/>
  <c r="U158" i="1" s="1"/>
  <c r="V158" i="1" s="1"/>
  <c r="W158" i="1" s="1"/>
  <c r="M157" i="1"/>
  <c r="T156" i="1"/>
  <c r="U156" i="1" s="1"/>
  <c r="V156" i="1" s="1"/>
  <c r="W156" i="1" s="1"/>
  <c r="N156" i="1"/>
  <c r="O156" i="1" s="1"/>
  <c r="P156" i="1" s="1"/>
  <c r="Q156" i="1" s="1"/>
  <c r="R156" i="1" s="1"/>
  <c r="S156" i="1" s="1"/>
  <c r="O155" i="1"/>
  <c r="P155" i="1" s="1"/>
  <c r="Q155" i="1" s="1"/>
  <c r="R155" i="1" s="1"/>
  <c r="S155" i="1" s="1"/>
  <c r="T155" i="1" s="1"/>
  <c r="U155" i="1" s="1"/>
  <c r="V155" i="1" s="1"/>
  <c r="W155" i="1" s="1"/>
  <c r="N155" i="1"/>
  <c r="R154" i="1"/>
  <c r="S154" i="1" s="1"/>
  <c r="T154" i="1" s="1"/>
  <c r="U154" i="1" s="1"/>
  <c r="V154" i="1" s="1"/>
  <c r="W154" i="1" s="1"/>
  <c r="P154" i="1"/>
  <c r="Q154" i="1" s="1"/>
  <c r="O154" i="1"/>
  <c r="N154" i="1"/>
  <c r="M152" i="1"/>
  <c r="N152" i="1" s="1"/>
  <c r="O152" i="1" s="1"/>
  <c r="P152" i="1" s="1"/>
  <c r="Q152" i="1" s="1"/>
  <c r="R152" i="1" s="1"/>
  <c r="S152" i="1" s="1"/>
  <c r="T152" i="1" s="1"/>
  <c r="U152" i="1" s="1"/>
  <c r="V152" i="1" s="1"/>
  <c r="W152" i="1" s="1"/>
  <c r="S151" i="1"/>
  <c r="T151" i="1" s="1"/>
  <c r="U151" i="1" s="1"/>
  <c r="V151" i="1" s="1"/>
  <c r="W151" i="1" s="1"/>
  <c r="Q151" i="1"/>
  <c r="R151" i="1" s="1"/>
  <c r="O151" i="1"/>
  <c r="P151" i="1" s="1"/>
  <c r="N151" i="1"/>
  <c r="S150" i="1"/>
  <c r="T150" i="1" s="1"/>
  <c r="U150" i="1" s="1"/>
  <c r="V150" i="1" s="1"/>
  <c r="W150" i="1" s="1"/>
  <c r="O150" i="1"/>
  <c r="P150" i="1" s="1"/>
  <c r="Q150" i="1" s="1"/>
  <c r="R150" i="1" s="1"/>
  <c r="N150" i="1"/>
  <c r="P149" i="1"/>
  <c r="Q149" i="1" s="1"/>
  <c r="R149" i="1" s="1"/>
  <c r="S149" i="1" s="1"/>
  <c r="T149" i="1" s="1"/>
  <c r="U149" i="1" s="1"/>
  <c r="V149" i="1" s="1"/>
  <c r="W149" i="1" s="1"/>
  <c r="M149" i="1"/>
  <c r="N149" i="1" s="1"/>
  <c r="O149" i="1" s="1"/>
  <c r="M148" i="1"/>
  <c r="Q147" i="1"/>
  <c r="R147" i="1" s="1"/>
  <c r="S147" i="1" s="1"/>
  <c r="T147" i="1" s="1"/>
  <c r="U147" i="1" s="1"/>
  <c r="V147" i="1" s="1"/>
  <c r="W147" i="1" s="1"/>
  <c r="O147" i="1"/>
  <c r="P147" i="1" s="1"/>
  <c r="N147" i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P145" i="1"/>
  <c r="Q145" i="1" s="1"/>
  <c r="R145" i="1" s="1"/>
  <c r="S145" i="1" s="1"/>
  <c r="T145" i="1" s="1"/>
  <c r="U145" i="1" s="1"/>
  <c r="V145" i="1" s="1"/>
  <c r="W145" i="1" s="1"/>
  <c r="N145" i="1"/>
  <c r="O145" i="1" s="1"/>
  <c r="O143" i="1"/>
  <c r="P143" i="1" s="1"/>
  <c r="Q143" i="1" s="1"/>
  <c r="R143" i="1" s="1"/>
  <c r="S143" i="1" s="1"/>
  <c r="T143" i="1" s="1"/>
  <c r="U143" i="1" s="1"/>
  <c r="V143" i="1" s="1"/>
  <c r="W143" i="1" s="1"/>
  <c r="N143" i="1"/>
  <c r="M143" i="1"/>
  <c r="O142" i="1"/>
  <c r="P142" i="1" s="1"/>
  <c r="Q142" i="1" s="1"/>
  <c r="R142" i="1" s="1"/>
  <c r="S142" i="1" s="1"/>
  <c r="T142" i="1" s="1"/>
  <c r="U142" i="1" s="1"/>
  <c r="V142" i="1" s="1"/>
  <c r="W142" i="1" s="1"/>
  <c r="N142" i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M140" i="1"/>
  <c r="M139" i="1"/>
  <c r="S138" i="1"/>
  <c r="T138" i="1" s="1"/>
  <c r="U138" i="1" s="1"/>
  <c r="V138" i="1" s="1"/>
  <c r="W138" i="1" s="1"/>
  <c r="N138" i="1"/>
  <c r="O138" i="1" s="1"/>
  <c r="P138" i="1" s="1"/>
  <c r="Q138" i="1" s="1"/>
  <c r="R138" i="1" s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Q136" i="1"/>
  <c r="R136" i="1" s="1"/>
  <c r="S136" i="1" s="1"/>
  <c r="T136" i="1" s="1"/>
  <c r="U136" i="1" s="1"/>
  <c r="V136" i="1" s="1"/>
  <c r="W136" i="1" s="1"/>
  <c r="N136" i="1"/>
  <c r="O136" i="1" s="1"/>
  <c r="P136" i="1" s="1"/>
  <c r="P134" i="1"/>
  <c r="Q134" i="1" s="1"/>
  <c r="R134" i="1" s="1"/>
  <c r="S134" i="1" s="1"/>
  <c r="T134" i="1" s="1"/>
  <c r="U134" i="1" s="1"/>
  <c r="V134" i="1" s="1"/>
  <c r="W134" i="1" s="1"/>
  <c r="O134" i="1"/>
  <c r="M134" i="1"/>
  <c r="N134" i="1" s="1"/>
  <c r="O133" i="1"/>
  <c r="P133" i="1" s="1"/>
  <c r="Q133" i="1" s="1"/>
  <c r="R133" i="1" s="1"/>
  <c r="S133" i="1" s="1"/>
  <c r="T133" i="1" s="1"/>
  <c r="U133" i="1" s="1"/>
  <c r="V133" i="1" s="1"/>
  <c r="W133" i="1" s="1"/>
  <c r="N133" i="1"/>
  <c r="R132" i="1"/>
  <c r="S132" i="1" s="1"/>
  <c r="T132" i="1" s="1"/>
  <c r="U132" i="1" s="1"/>
  <c r="V132" i="1" s="1"/>
  <c r="W132" i="1" s="1"/>
  <c r="P132" i="1"/>
  <c r="Q132" i="1" s="1"/>
  <c r="O132" i="1"/>
  <c r="N132" i="1"/>
  <c r="M131" i="1"/>
  <c r="N131" i="1" s="1"/>
  <c r="O131" i="1" s="1"/>
  <c r="P131" i="1" s="1"/>
  <c r="Q131" i="1" s="1"/>
  <c r="R131" i="1" s="1"/>
  <c r="S131" i="1" s="1"/>
  <c r="T131" i="1" s="1"/>
  <c r="U131" i="1" s="1"/>
  <c r="V131" i="1" s="1"/>
  <c r="W131" i="1" s="1"/>
  <c r="M130" i="1"/>
  <c r="R129" i="1"/>
  <c r="S129" i="1" s="1"/>
  <c r="T129" i="1" s="1"/>
  <c r="U129" i="1" s="1"/>
  <c r="V129" i="1" s="1"/>
  <c r="W129" i="1" s="1"/>
  <c r="Q129" i="1"/>
  <c r="O129" i="1"/>
  <c r="P129" i="1" s="1"/>
  <c r="N129" i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R125" i="1"/>
  <c r="S125" i="1" s="1"/>
  <c r="T125" i="1" s="1"/>
  <c r="U125" i="1" s="1"/>
  <c r="V125" i="1" s="1"/>
  <c r="W125" i="1" s="1"/>
  <c r="P125" i="1"/>
  <c r="Q125" i="1" s="1"/>
  <c r="N125" i="1"/>
  <c r="O125" i="1" s="1"/>
  <c r="P124" i="1"/>
  <c r="Q124" i="1" s="1"/>
  <c r="R124" i="1" s="1"/>
  <c r="S124" i="1" s="1"/>
  <c r="T124" i="1" s="1"/>
  <c r="U124" i="1" s="1"/>
  <c r="V124" i="1" s="1"/>
  <c r="W124" i="1" s="1"/>
  <c r="O124" i="1"/>
  <c r="N124" i="1"/>
  <c r="U121" i="1"/>
  <c r="R121" i="1"/>
  <c r="P121" i="1"/>
  <c r="O121" i="1"/>
  <c r="P120" i="1"/>
  <c r="Q120" i="1" s="1"/>
  <c r="R120" i="1" s="1"/>
  <c r="S120" i="1" s="1"/>
  <c r="T120" i="1" s="1"/>
  <c r="U120" i="1" s="1"/>
  <c r="V120" i="1" s="1"/>
  <c r="W120" i="1" s="1"/>
  <c r="O120" i="1"/>
  <c r="N120" i="1"/>
  <c r="S119" i="1"/>
  <c r="T119" i="1" s="1"/>
  <c r="U119" i="1" s="1"/>
  <c r="V119" i="1" s="1"/>
  <c r="W119" i="1" s="1"/>
  <c r="Q119" i="1"/>
  <c r="R119" i="1" s="1"/>
  <c r="M119" i="1"/>
  <c r="N119" i="1" s="1"/>
  <c r="O119" i="1" s="1"/>
  <c r="P119" i="1" s="1"/>
  <c r="Q117" i="1"/>
  <c r="R117" i="1" s="1"/>
  <c r="S117" i="1" s="1"/>
  <c r="T117" i="1" s="1"/>
  <c r="U117" i="1" s="1"/>
  <c r="V117" i="1" s="1"/>
  <c r="W117" i="1" s="1"/>
  <c r="O117" i="1"/>
  <c r="P117" i="1" s="1"/>
  <c r="N117" i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P115" i="1"/>
  <c r="Q115" i="1" s="1"/>
  <c r="R115" i="1" s="1"/>
  <c r="S115" i="1" s="1"/>
  <c r="T115" i="1" s="1"/>
  <c r="U115" i="1" s="1"/>
  <c r="V115" i="1" s="1"/>
  <c r="W115" i="1" s="1"/>
  <c r="N115" i="1"/>
  <c r="O115" i="1" s="1"/>
  <c r="U113" i="1"/>
  <c r="R113" i="1"/>
  <c r="O113" i="1"/>
  <c r="N113" i="1"/>
  <c r="W112" i="1"/>
  <c r="Q112" i="1"/>
  <c r="R111" i="1"/>
  <c r="S111" i="1" s="1"/>
  <c r="T111" i="1" s="1"/>
  <c r="U111" i="1" s="1"/>
  <c r="V111" i="1" s="1"/>
  <c r="W111" i="1" s="1"/>
  <c r="Q111" i="1"/>
  <c r="O111" i="1"/>
  <c r="P111" i="1" s="1"/>
  <c r="N111" i="1"/>
  <c r="Q110" i="1"/>
  <c r="R110" i="1" s="1"/>
  <c r="S110" i="1" s="1"/>
  <c r="T110" i="1" s="1"/>
  <c r="U110" i="1" s="1"/>
  <c r="V110" i="1" s="1"/>
  <c r="W110" i="1" s="1"/>
  <c r="O110" i="1"/>
  <c r="P110" i="1" s="1"/>
  <c r="N110" i="1"/>
  <c r="M110" i="1"/>
  <c r="O108" i="1"/>
  <c r="P108" i="1" s="1"/>
  <c r="Q108" i="1" s="1"/>
  <c r="R108" i="1" s="1"/>
  <c r="S108" i="1" s="1"/>
  <c r="T108" i="1" s="1"/>
  <c r="U108" i="1" s="1"/>
  <c r="V108" i="1" s="1"/>
  <c r="W108" i="1" s="1"/>
  <c r="N108" i="1"/>
  <c r="T107" i="1"/>
  <c r="U107" i="1" s="1"/>
  <c r="V107" i="1" s="1"/>
  <c r="W107" i="1" s="1"/>
  <c r="O107" i="1"/>
  <c r="P107" i="1" s="1"/>
  <c r="Q107" i="1" s="1"/>
  <c r="R107" i="1" s="1"/>
  <c r="S107" i="1" s="1"/>
  <c r="N107" i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U104" i="1"/>
  <c r="T104" i="1"/>
  <c r="R104" i="1"/>
  <c r="O104" i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M102" i="1"/>
  <c r="P100" i="1"/>
  <c r="Q100" i="1" s="1"/>
  <c r="R100" i="1" s="1"/>
  <c r="S100" i="1" s="1"/>
  <c r="T100" i="1" s="1"/>
  <c r="U100" i="1" s="1"/>
  <c r="V100" i="1" s="1"/>
  <c r="W100" i="1" s="1"/>
  <c r="N100" i="1"/>
  <c r="O100" i="1" s="1"/>
  <c r="N99" i="1"/>
  <c r="O99" i="1" s="1"/>
  <c r="P99" i="1" s="1"/>
  <c r="Q99" i="1" s="1"/>
  <c r="R99" i="1" s="1"/>
  <c r="S99" i="1" s="1"/>
  <c r="T99" i="1" s="1"/>
  <c r="U99" i="1" s="1"/>
  <c r="V99" i="1" s="1"/>
  <c r="W99" i="1" s="1"/>
  <c r="N98" i="1"/>
  <c r="O98" i="1" s="1"/>
  <c r="P98" i="1" s="1"/>
  <c r="Q98" i="1" s="1"/>
  <c r="R98" i="1" s="1"/>
  <c r="S98" i="1" s="1"/>
  <c r="T98" i="1" s="1"/>
  <c r="U98" i="1" s="1"/>
  <c r="V98" i="1" s="1"/>
  <c r="W98" i="1" s="1"/>
  <c r="W96" i="1"/>
  <c r="V96" i="1"/>
  <c r="V113" i="1" s="1"/>
  <c r="U96" i="1"/>
  <c r="U112" i="1" s="1"/>
  <c r="T96" i="1"/>
  <c r="T112" i="1" s="1"/>
  <c r="S96" i="1"/>
  <c r="S113" i="1" s="1"/>
  <c r="R96" i="1"/>
  <c r="R112" i="1" s="1"/>
  <c r="Q96" i="1"/>
  <c r="Q113" i="1" s="1"/>
  <c r="P96" i="1"/>
  <c r="P104" i="1" s="1"/>
  <c r="O96" i="1"/>
  <c r="O112" i="1" s="1"/>
  <c r="N96" i="1"/>
  <c r="N104" i="1" s="1"/>
  <c r="M96" i="1"/>
  <c r="R95" i="1"/>
  <c r="S95" i="1" s="1"/>
  <c r="T95" i="1" s="1"/>
  <c r="U95" i="1" s="1"/>
  <c r="V95" i="1" s="1"/>
  <c r="W95" i="1" s="1"/>
  <c r="P95" i="1"/>
  <c r="Q95" i="1" s="1"/>
  <c r="O95" i="1"/>
  <c r="N95" i="1"/>
  <c r="M94" i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M93" i="1"/>
  <c r="N92" i="1"/>
  <c r="O92" i="1" s="1"/>
  <c r="P92" i="1" s="1"/>
  <c r="Q92" i="1" s="1"/>
  <c r="R92" i="1" s="1"/>
  <c r="S92" i="1" s="1"/>
  <c r="T92" i="1" s="1"/>
  <c r="U92" i="1" s="1"/>
  <c r="V92" i="1" s="1"/>
  <c r="W92" i="1" s="1"/>
  <c r="N91" i="1"/>
  <c r="O91" i="1" s="1"/>
  <c r="P91" i="1" s="1"/>
  <c r="Q91" i="1" s="1"/>
  <c r="R91" i="1" s="1"/>
  <c r="S91" i="1" s="1"/>
  <c r="T91" i="1" s="1"/>
  <c r="U91" i="1" s="1"/>
  <c r="V91" i="1" s="1"/>
  <c r="W91" i="1" s="1"/>
  <c r="Q90" i="1"/>
  <c r="R90" i="1" s="1"/>
  <c r="S90" i="1" s="1"/>
  <c r="T90" i="1" s="1"/>
  <c r="U90" i="1" s="1"/>
  <c r="V90" i="1" s="1"/>
  <c r="W90" i="1" s="1"/>
  <c r="P90" i="1"/>
  <c r="O90" i="1"/>
  <c r="N90" i="1"/>
  <c r="N88" i="1"/>
  <c r="O88" i="1" s="1"/>
  <c r="P88" i="1" s="1"/>
  <c r="Q88" i="1" s="1"/>
  <c r="R88" i="1" s="1"/>
  <c r="S88" i="1" s="1"/>
  <c r="T88" i="1" s="1"/>
  <c r="U88" i="1" s="1"/>
  <c r="V88" i="1" s="1"/>
  <c r="W88" i="1" s="1"/>
  <c r="N87" i="1"/>
  <c r="O87" i="1" s="1"/>
  <c r="P87" i="1" s="1"/>
  <c r="Q87" i="1" s="1"/>
  <c r="R87" i="1" s="1"/>
  <c r="S87" i="1" s="1"/>
  <c r="T87" i="1" s="1"/>
  <c r="U87" i="1" s="1"/>
  <c r="V87" i="1" s="1"/>
  <c r="W87" i="1" s="1"/>
  <c r="O84" i="1"/>
  <c r="P84" i="1" s="1"/>
  <c r="Q84" i="1" s="1"/>
  <c r="R84" i="1" s="1"/>
  <c r="S84" i="1" s="1"/>
  <c r="T84" i="1" s="1"/>
  <c r="U84" i="1" s="1"/>
  <c r="V84" i="1" s="1"/>
  <c r="W84" i="1" s="1"/>
  <c r="N84" i="1"/>
  <c r="M84" i="1"/>
  <c r="M83" i="1"/>
  <c r="P82" i="1"/>
  <c r="Q82" i="1" s="1"/>
  <c r="R82" i="1" s="1"/>
  <c r="S82" i="1" s="1"/>
  <c r="T82" i="1" s="1"/>
  <c r="U82" i="1" s="1"/>
  <c r="V82" i="1" s="1"/>
  <c r="W82" i="1" s="1"/>
  <c r="O82" i="1"/>
  <c r="N82" i="1"/>
  <c r="N81" i="1"/>
  <c r="O81" i="1" s="1"/>
  <c r="P81" i="1" s="1"/>
  <c r="Q81" i="1" s="1"/>
  <c r="R81" i="1" s="1"/>
  <c r="S81" i="1" s="1"/>
  <c r="T81" i="1" s="1"/>
  <c r="U81" i="1" s="1"/>
  <c r="V81" i="1" s="1"/>
  <c r="W81" i="1" s="1"/>
  <c r="O80" i="1"/>
  <c r="P80" i="1" s="1"/>
  <c r="Q80" i="1" s="1"/>
  <c r="R80" i="1" s="1"/>
  <c r="S80" i="1" s="1"/>
  <c r="T80" i="1" s="1"/>
  <c r="U80" i="1" s="1"/>
  <c r="V80" i="1" s="1"/>
  <c r="W80" i="1" s="1"/>
  <c r="N80" i="1"/>
  <c r="O78" i="1"/>
  <c r="P78" i="1" s="1"/>
  <c r="Q78" i="1" s="1"/>
  <c r="R78" i="1" s="1"/>
  <c r="S78" i="1" s="1"/>
  <c r="T78" i="1" s="1"/>
  <c r="U78" i="1" s="1"/>
  <c r="V78" i="1" s="1"/>
  <c r="W78" i="1" s="1"/>
  <c r="N78" i="1"/>
  <c r="M77" i="1"/>
  <c r="P76" i="1"/>
  <c r="Q76" i="1" s="1"/>
  <c r="R76" i="1" s="1"/>
  <c r="S76" i="1" s="1"/>
  <c r="T76" i="1" s="1"/>
  <c r="U76" i="1" s="1"/>
  <c r="V76" i="1" s="1"/>
  <c r="W76" i="1" s="1"/>
  <c r="O76" i="1"/>
  <c r="N76" i="1"/>
  <c r="N75" i="1"/>
  <c r="O75" i="1" s="1"/>
  <c r="P75" i="1" s="1"/>
  <c r="Q75" i="1" s="1"/>
  <c r="R75" i="1" s="1"/>
  <c r="S75" i="1" s="1"/>
  <c r="T75" i="1" s="1"/>
  <c r="U75" i="1" s="1"/>
  <c r="V75" i="1" s="1"/>
  <c r="W75" i="1" s="1"/>
  <c r="N74" i="1"/>
  <c r="O74" i="1" s="1"/>
  <c r="P74" i="1" s="1"/>
  <c r="Q74" i="1" s="1"/>
  <c r="R74" i="1" s="1"/>
  <c r="S74" i="1" s="1"/>
  <c r="T74" i="1" s="1"/>
  <c r="U74" i="1" s="1"/>
  <c r="V74" i="1" s="1"/>
  <c r="W74" i="1" s="1"/>
  <c r="Q72" i="1"/>
  <c r="R72" i="1" s="1"/>
  <c r="S72" i="1" s="1"/>
  <c r="T72" i="1" s="1"/>
  <c r="U72" i="1" s="1"/>
  <c r="V72" i="1" s="1"/>
  <c r="W72" i="1" s="1"/>
  <c r="O72" i="1"/>
  <c r="P72" i="1" s="1"/>
  <c r="N72" i="1"/>
  <c r="M71" i="1"/>
  <c r="P70" i="1"/>
  <c r="Q70" i="1" s="1"/>
  <c r="R70" i="1" s="1"/>
  <c r="S70" i="1" s="1"/>
  <c r="T70" i="1" s="1"/>
  <c r="U70" i="1" s="1"/>
  <c r="V70" i="1" s="1"/>
  <c r="W70" i="1" s="1"/>
  <c r="N70" i="1"/>
  <c r="O70" i="1" s="1"/>
  <c r="N69" i="1"/>
  <c r="O69" i="1" s="1"/>
  <c r="P69" i="1" s="1"/>
  <c r="Q69" i="1" s="1"/>
  <c r="R69" i="1" s="1"/>
  <c r="S69" i="1" s="1"/>
  <c r="T69" i="1" s="1"/>
  <c r="U69" i="1" s="1"/>
  <c r="V69" i="1" s="1"/>
  <c r="W69" i="1" s="1"/>
  <c r="P68" i="1"/>
  <c r="Q68" i="1" s="1"/>
  <c r="R68" i="1" s="1"/>
  <c r="S68" i="1" s="1"/>
  <c r="T68" i="1" s="1"/>
  <c r="U68" i="1" s="1"/>
  <c r="V68" i="1" s="1"/>
  <c r="W68" i="1" s="1"/>
  <c r="O68" i="1"/>
  <c r="N68" i="1"/>
  <c r="P66" i="1"/>
  <c r="Q66" i="1" s="1"/>
  <c r="R66" i="1" s="1"/>
  <c r="S66" i="1" s="1"/>
  <c r="T66" i="1" s="1"/>
  <c r="U66" i="1" s="1"/>
  <c r="V66" i="1" s="1"/>
  <c r="W66" i="1" s="1"/>
  <c r="O66" i="1"/>
  <c r="N66" i="1"/>
  <c r="N65" i="1"/>
  <c r="O65" i="1" s="1"/>
  <c r="P65" i="1" s="1"/>
  <c r="Q65" i="1" s="1"/>
  <c r="R65" i="1" s="1"/>
  <c r="S65" i="1" s="1"/>
  <c r="T65" i="1" s="1"/>
  <c r="U65" i="1" s="1"/>
  <c r="V65" i="1" s="1"/>
  <c r="W65" i="1" s="1"/>
  <c r="N62" i="1"/>
  <c r="O62" i="1" s="1"/>
  <c r="P62" i="1" s="1"/>
  <c r="Q62" i="1" s="1"/>
  <c r="R62" i="1" s="1"/>
  <c r="S62" i="1" s="1"/>
  <c r="T62" i="1" s="1"/>
  <c r="U62" i="1" s="1"/>
  <c r="V62" i="1" s="1"/>
  <c r="W62" i="1" s="1"/>
  <c r="Q61" i="1"/>
  <c r="R61" i="1" s="1"/>
  <c r="S61" i="1" s="1"/>
  <c r="T61" i="1" s="1"/>
  <c r="U61" i="1" s="1"/>
  <c r="V61" i="1" s="1"/>
  <c r="W61" i="1" s="1"/>
  <c r="P61" i="1"/>
  <c r="N61" i="1"/>
  <c r="O61" i="1" s="1"/>
  <c r="O60" i="1"/>
  <c r="P60" i="1" s="1"/>
  <c r="Q60" i="1" s="1"/>
  <c r="R60" i="1" s="1"/>
  <c r="S60" i="1" s="1"/>
  <c r="T60" i="1" s="1"/>
  <c r="U60" i="1" s="1"/>
  <c r="V60" i="1" s="1"/>
  <c r="W60" i="1" s="1"/>
  <c r="N60" i="1"/>
  <c r="M59" i="1"/>
  <c r="N58" i="1"/>
  <c r="O58" i="1" s="1"/>
  <c r="P58" i="1" s="1"/>
  <c r="Q58" i="1" s="1"/>
  <c r="R58" i="1" s="1"/>
  <c r="S58" i="1" s="1"/>
  <c r="T58" i="1" s="1"/>
  <c r="U58" i="1" s="1"/>
  <c r="V58" i="1" s="1"/>
  <c r="W58" i="1" s="1"/>
  <c r="N57" i="1"/>
  <c r="O57" i="1" s="1"/>
  <c r="P57" i="1" s="1"/>
  <c r="Q57" i="1" s="1"/>
  <c r="R57" i="1" s="1"/>
  <c r="S57" i="1" s="1"/>
  <c r="T57" i="1" s="1"/>
  <c r="U57" i="1" s="1"/>
  <c r="V57" i="1" s="1"/>
  <c r="W57" i="1" s="1"/>
  <c r="P56" i="1"/>
  <c r="Q56" i="1" s="1"/>
  <c r="R56" i="1" s="1"/>
  <c r="S56" i="1" s="1"/>
  <c r="T56" i="1" s="1"/>
  <c r="U56" i="1" s="1"/>
  <c r="V56" i="1" s="1"/>
  <c r="W56" i="1" s="1"/>
  <c r="O56" i="1"/>
  <c r="N56" i="1"/>
  <c r="N54" i="1"/>
  <c r="O54" i="1" s="1"/>
  <c r="P54" i="1" s="1"/>
  <c r="Q54" i="1" s="1"/>
  <c r="R54" i="1" s="1"/>
  <c r="S54" i="1" s="1"/>
  <c r="T54" i="1" s="1"/>
  <c r="U54" i="1" s="1"/>
  <c r="V54" i="1" s="1"/>
  <c r="W54" i="1" s="1"/>
  <c r="N53" i="1"/>
  <c r="O53" i="1" s="1"/>
  <c r="P53" i="1" s="1"/>
  <c r="Q53" i="1" s="1"/>
  <c r="R53" i="1" s="1"/>
  <c r="S53" i="1" s="1"/>
  <c r="T53" i="1" s="1"/>
  <c r="U53" i="1" s="1"/>
  <c r="V53" i="1" s="1"/>
  <c r="W53" i="1" s="1"/>
  <c r="M52" i="1"/>
  <c r="N51" i="1"/>
  <c r="O51" i="1" s="1"/>
  <c r="P51" i="1" s="1"/>
  <c r="Q51" i="1" s="1"/>
  <c r="R51" i="1" s="1"/>
  <c r="S51" i="1" s="1"/>
  <c r="T51" i="1" s="1"/>
  <c r="U51" i="1" s="1"/>
  <c r="V51" i="1" s="1"/>
  <c r="W51" i="1" s="1"/>
  <c r="N50" i="1"/>
  <c r="O50" i="1" s="1"/>
  <c r="P50" i="1" s="1"/>
  <c r="Q50" i="1" s="1"/>
  <c r="R50" i="1" s="1"/>
  <c r="S50" i="1" s="1"/>
  <c r="T50" i="1" s="1"/>
  <c r="U50" i="1" s="1"/>
  <c r="V50" i="1" s="1"/>
  <c r="W50" i="1" s="1"/>
  <c r="Q49" i="1"/>
  <c r="R49" i="1" s="1"/>
  <c r="S49" i="1" s="1"/>
  <c r="T49" i="1" s="1"/>
  <c r="U49" i="1" s="1"/>
  <c r="V49" i="1" s="1"/>
  <c r="W49" i="1" s="1"/>
  <c r="P49" i="1"/>
  <c r="O49" i="1"/>
  <c r="N49" i="1"/>
  <c r="N47" i="1"/>
  <c r="O47" i="1" s="1"/>
  <c r="P47" i="1" s="1"/>
  <c r="Q47" i="1" s="1"/>
  <c r="R47" i="1" s="1"/>
  <c r="S47" i="1" s="1"/>
  <c r="T47" i="1" s="1"/>
  <c r="U47" i="1" s="1"/>
  <c r="V47" i="1" s="1"/>
  <c r="W47" i="1" s="1"/>
  <c r="P46" i="1"/>
  <c r="Q46" i="1" s="1"/>
  <c r="R46" i="1" s="1"/>
  <c r="S46" i="1" s="1"/>
  <c r="T46" i="1" s="1"/>
  <c r="U46" i="1" s="1"/>
  <c r="V46" i="1" s="1"/>
  <c r="W46" i="1" s="1"/>
  <c r="O46" i="1"/>
  <c r="N46" i="1"/>
  <c r="M45" i="1"/>
  <c r="O44" i="1"/>
  <c r="P44" i="1" s="1"/>
  <c r="Q44" i="1" s="1"/>
  <c r="R44" i="1" s="1"/>
  <c r="S44" i="1" s="1"/>
  <c r="T44" i="1" s="1"/>
  <c r="U44" i="1" s="1"/>
  <c r="V44" i="1" s="1"/>
  <c r="W44" i="1" s="1"/>
  <c r="N44" i="1"/>
  <c r="P43" i="1"/>
  <c r="Q43" i="1" s="1"/>
  <c r="R43" i="1" s="1"/>
  <c r="S43" i="1" s="1"/>
  <c r="T43" i="1" s="1"/>
  <c r="U43" i="1" s="1"/>
  <c r="V43" i="1" s="1"/>
  <c r="W43" i="1" s="1"/>
  <c r="O43" i="1"/>
  <c r="N43" i="1"/>
  <c r="N42" i="1"/>
  <c r="O42" i="1" s="1"/>
  <c r="P42" i="1" s="1"/>
  <c r="Q42" i="1" s="1"/>
  <c r="R42" i="1" s="1"/>
  <c r="S42" i="1" s="1"/>
  <c r="T42" i="1" s="1"/>
  <c r="U42" i="1" s="1"/>
  <c r="V42" i="1" s="1"/>
  <c r="W42" i="1" s="1"/>
  <c r="M40" i="1"/>
  <c r="N39" i="1"/>
  <c r="O39" i="1" s="1"/>
  <c r="P39" i="1" s="1"/>
  <c r="Q39" i="1" s="1"/>
  <c r="R39" i="1" s="1"/>
  <c r="S39" i="1" s="1"/>
  <c r="T39" i="1" s="1"/>
  <c r="U39" i="1" s="1"/>
  <c r="V39" i="1" s="1"/>
  <c r="W39" i="1" s="1"/>
  <c r="O38" i="1"/>
  <c r="P38" i="1" s="1"/>
  <c r="Q38" i="1" s="1"/>
  <c r="R38" i="1" s="1"/>
  <c r="S38" i="1" s="1"/>
  <c r="T38" i="1" s="1"/>
  <c r="U38" i="1" s="1"/>
  <c r="V38" i="1" s="1"/>
  <c r="W38" i="1" s="1"/>
  <c r="N38" i="1"/>
  <c r="O37" i="1"/>
  <c r="P37" i="1" s="1"/>
  <c r="Q37" i="1" s="1"/>
  <c r="R37" i="1" s="1"/>
  <c r="S37" i="1" s="1"/>
  <c r="T37" i="1" s="1"/>
  <c r="U37" i="1" s="1"/>
  <c r="V37" i="1" s="1"/>
  <c r="W37" i="1" s="1"/>
  <c r="N37" i="1"/>
  <c r="P35" i="1"/>
  <c r="Q35" i="1" s="1"/>
  <c r="R35" i="1" s="1"/>
  <c r="S35" i="1" s="1"/>
  <c r="T35" i="1" s="1"/>
  <c r="U35" i="1" s="1"/>
  <c r="V35" i="1" s="1"/>
  <c r="W35" i="1" s="1"/>
  <c r="O35" i="1"/>
  <c r="N35" i="1"/>
  <c r="N34" i="1"/>
  <c r="O34" i="1" s="1"/>
  <c r="P34" i="1" s="1"/>
  <c r="Q34" i="1" s="1"/>
  <c r="R34" i="1" s="1"/>
  <c r="S34" i="1" s="1"/>
  <c r="T34" i="1" s="1"/>
  <c r="U34" i="1" s="1"/>
  <c r="V34" i="1" s="1"/>
  <c r="W34" i="1" s="1"/>
  <c r="W31" i="1"/>
  <c r="V31" i="1"/>
  <c r="U31" i="1"/>
  <c r="T31" i="1"/>
  <c r="S31" i="1"/>
  <c r="R31" i="1"/>
  <c r="Q31" i="1"/>
  <c r="P31" i="1"/>
  <c r="O31" i="1"/>
  <c r="N31" i="1"/>
  <c r="M31" i="1"/>
  <c r="W30" i="1"/>
  <c r="V30" i="1"/>
  <c r="U30" i="1"/>
  <c r="T30" i="1"/>
  <c r="S30" i="1"/>
  <c r="R30" i="1"/>
  <c r="Q30" i="1"/>
  <c r="P30" i="1"/>
  <c r="O30" i="1"/>
  <c r="N30" i="1"/>
  <c r="M30" i="1"/>
  <c r="W29" i="1"/>
  <c r="V29" i="1"/>
  <c r="U29" i="1"/>
  <c r="T29" i="1"/>
  <c r="S29" i="1"/>
  <c r="R29" i="1"/>
  <c r="Q29" i="1"/>
  <c r="P29" i="1"/>
  <c r="O29" i="1"/>
  <c r="N29" i="1"/>
  <c r="M29" i="1"/>
  <c r="W26" i="1"/>
  <c r="V26" i="1"/>
  <c r="U26" i="1"/>
  <c r="T26" i="1"/>
  <c r="S26" i="1"/>
  <c r="R26" i="1"/>
  <c r="Q26" i="1"/>
  <c r="P26" i="1"/>
  <c r="O26" i="1"/>
  <c r="N26" i="1"/>
  <c r="M26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3" i="1"/>
  <c r="V3" i="1"/>
  <c r="U3" i="1"/>
  <c r="T3" i="1"/>
  <c r="S3" i="1"/>
  <c r="R3" i="1"/>
  <c r="Q3" i="1"/>
  <c r="P3" i="1"/>
  <c r="O3" i="1"/>
  <c r="N3" i="1"/>
  <c r="M3" i="1"/>
  <c r="W121" i="1" l="1"/>
  <c r="W113" i="1"/>
  <c r="S112" i="1"/>
  <c r="V104" i="1"/>
  <c r="M113" i="1"/>
  <c r="M104" i="1"/>
  <c r="W104" i="1"/>
  <c r="V112" i="1"/>
  <c r="M121" i="1"/>
  <c r="Q121" i="1"/>
  <c r="S121" i="1"/>
  <c r="S104" i="1"/>
  <c r="V121" i="1"/>
  <c r="T113" i="1"/>
  <c r="T121" i="1"/>
  <c r="Q104" i="1"/>
  <c r="M112" i="1"/>
  <c r="O409" i="1"/>
  <c r="O401" i="1"/>
  <c r="O393" i="1"/>
  <c r="N121" i="1"/>
  <c r="N112" i="1"/>
  <c r="P113" i="1"/>
  <c r="P112" i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Q222" i="1"/>
  <c r="Q349" i="1"/>
  <c r="P409" i="1"/>
  <c r="P401" i="1"/>
  <c r="P393" i="1"/>
  <c r="R295" i="1"/>
  <c r="R287" i="1"/>
  <c r="Q365" i="1"/>
  <c r="Q357" i="1"/>
  <c r="S295" i="1"/>
  <c r="S287" i="1"/>
  <c r="M215" i="1"/>
  <c r="N215" i="1" s="1"/>
  <c r="O215" i="1" s="1"/>
  <c r="P215" i="1" s="1"/>
  <c r="Q215" i="1" s="1"/>
  <c r="R215" i="1" s="1"/>
  <c r="S215" i="1" s="1"/>
  <c r="T215" i="1" s="1"/>
  <c r="U215" i="1" s="1"/>
  <c r="V215" i="1" s="1"/>
  <c r="W215" i="1" s="1"/>
  <c r="R341" i="1"/>
  <c r="V279" i="1"/>
  <c r="V271" i="1"/>
  <c r="V263" i="1"/>
  <c r="T295" i="1"/>
  <c r="T287" i="1"/>
  <c r="S365" i="1"/>
  <c r="S357" i="1"/>
  <c r="W279" i="1"/>
  <c r="W271" i="1"/>
  <c r="W263" i="1"/>
  <c r="U295" i="1"/>
  <c r="U287" i="1"/>
  <c r="S271" i="1"/>
  <c r="T341" i="1"/>
  <c r="Q409" i="1"/>
  <c r="Q401" i="1"/>
  <c r="Q393" i="1"/>
  <c r="T271" i="1"/>
  <c r="R279" i="1"/>
  <c r="V365" i="1"/>
  <c r="V357" i="1"/>
  <c r="R401" i="1"/>
  <c r="R393" i="1"/>
  <c r="U271" i="1"/>
  <c r="S279" i="1"/>
  <c r="Q287" i="1"/>
  <c r="U349" i="1"/>
  <c r="U341" i="1"/>
  <c r="S401" i="1"/>
  <c r="S393" i="1"/>
  <c r="S409" i="1"/>
  <c r="M263" i="1"/>
  <c r="T393" i="1"/>
  <c r="T409" i="1"/>
  <c r="N263" i="1"/>
  <c r="W349" i="1"/>
  <c r="W341" i="1"/>
  <c r="U393" i="1"/>
  <c r="U409" i="1"/>
  <c r="U401" i="1"/>
  <c r="O263" i="1"/>
  <c r="V409" i="1"/>
  <c r="V401" i="1"/>
  <c r="P263" i="1"/>
  <c r="M271" i="1"/>
  <c r="M349" i="1"/>
  <c r="M341" i="1"/>
  <c r="W409" i="1"/>
  <c r="W401" i="1"/>
  <c r="W393" i="1"/>
  <c r="N271" i="1"/>
  <c r="N349" i="1"/>
  <c r="N341" i="1"/>
  <c r="O349" i="1"/>
  <c r="O341" i="1"/>
  <c r="M409" i="1"/>
  <c r="M401" i="1"/>
  <c r="M393" i="1"/>
  <c r="N409" i="1"/>
  <c r="N401" i="1"/>
  <c r="N393" i="1"/>
  <c r="P341" i="1"/>
  <c r="W287" i="1" l="1"/>
  <c r="W295" i="1"/>
  <c r="P295" i="1"/>
  <c r="P287" i="1"/>
  <c r="M295" i="1"/>
  <c r="M287" i="1"/>
  <c r="O365" i="1"/>
  <c r="O357" i="1"/>
  <c r="N357" i="1"/>
  <c r="N365" i="1"/>
  <c r="O295" i="1"/>
  <c r="O287" i="1"/>
  <c r="U365" i="1"/>
  <c r="U357" i="1"/>
  <c r="V287" i="1"/>
  <c r="V295" i="1"/>
  <c r="P365" i="1"/>
  <c r="P357" i="1"/>
  <c r="T365" i="1"/>
  <c r="T357" i="1"/>
  <c r="W365" i="1"/>
  <c r="W357" i="1"/>
  <c r="R365" i="1"/>
  <c r="R357" i="1"/>
  <c r="R222" i="1"/>
  <c r="Q238" i="1"/>
  <c r="M357" i="1"/>
  <c r="M365" i="1"/>
  <c r="N295" i="1"/>
  <c r="N287" i="1"/>
  <c r="S222" i="1" l="1"/>
  <c r="R238" i="1"/>
  <c r="S238" i="1" l="1"/>
  <c r="T222" i="1"/>
  <c r="T238" i="1" l="1"/>
  <c r="U222" i="1"/>
  <c r="U238" i="1" l="1"/>
  <c r="V222" i="1"/>
  <c r="V238" i="1" l="1"/>
  <c r="W222" i="1"/>
  <c r="W238" i="1" s="1"/>
</calcChain>
</file>

<file path=xl/sharedStrings.xml><?xml version="1.0" encoding="utf-8"?>
<sst xmlns="http://schemas.openxmlformats.org/spreadsheetml/2006/main" count="3739" uniqueCount="149">
  <si>
    <t>CIMS.CAN.ON.Transportation Personal.Transit.Public Bus</t>
  </si>
  <si>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</si>
  <si>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</si>
  <si>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</si>
  <si>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</si>
  <si>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</si>
  <si>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</si>
  <si>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</si>
  <si>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</si>
  <si>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</si>
  <si>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</si>
  <si>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</si>
  <si>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</si>
  <si>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</si>
  <si>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</si>
  <si>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</t>
  </si>
  <si>
    <t>ON</t>
  </si>
  <si>
    <t>Transportation Personal</t>
  </si>
  <si>
    <t>Service requested</t>
  </si>
  <si>
    <t>CIMS.CAN.ON.Transportation Personal</t>
  </si>
  <si>
    <t>k*pkm</t>
  </si>
  <si>
    <t>Service provided</t>
  </si>
  <si>
    <t>Competition type</t>
  </si>
  <si>
    <t>Price multiplier</t>
  </si>
  <si>
    <t>CIMS.CAN.ON.Biodiesel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</si>
  <si>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</si>
  <si>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</si>
  <si>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</si>
  <si>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</si>
  <si>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</si>
  <si>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</si>
  <si>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CER</t>
  </si>
  <si>
    <t>CIMS.CAN.ON.Electricity</t>
  </si>
  <si>
    <t>Residential</t>
  </si>
  <si>
    <t>TODO: Fix these multipliers once the electricity sector is calibrated to have a production cost.</t>
  </si>
  <si>
    <t>CIMS.CAN.ON.Ethanol</t>
  </si>
  <si>
    <t>CIMS.Generic Fuels.Fuel Oil</t>
  </si>
  <si>
    <t>CIMS.Generic Fuels.Gasoline</t>
  </si>
  <si>
    <t>CIMS.CAN.ON.Hydrogen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</si>
  <si>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</si>
  <si>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</si>
  <si>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</si>
  <si>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</si>
  <si>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</si>
  <si>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</si>
  <si>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</si>
  <si>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</si>
  <si>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</si>
  <si>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CIMS.CAN.ON.Transportation Personal.Mode</t>
  </si>
  <si>
    <t>Mode</t>
  </si>
  <si>
    <t>Fixed Ratio</t>
  </si>
  <si>
    <t>CIMS.CAN.ON.Transportation Personal.Mode.Urban</t>
  </si>
  <si>
    <t>CIMS.CAN.ON.Transportation Personal.Mode.Intercity Land</t>
  </si>
  <si>
    <t>CIMS.CAN.ON.Transportation Personal.Mode.Intercity Air</t>
  </si>
  <si>
    <t>Urban</t>
  </si>
  <si>
    <t>Tech Compete</t>
  </si>
  <si>
    <t>Discount rate_financial</t>
  </si>
  <si>
    <t>%</t>
  </si>
  <si>
    <t>Heterogeneity</t>
  </si>
  <si>
    <t>Walk Cycle Urban</t>
  </si>
  <si>
    <t>Available</t>
  </si>
  <si>
    <t>Year</t>
  </si>
  <si>
    <t>Unavailable</t>
  </si>
  <si>
    <t>Lifetime</t>
  </si>
  <si>
    <t>Years</t>
  </si>
  <si>
    <t>Market share</t>
  </si>
  <si>
    <t>Passenger Vehicle Urban 1 Passenger</t>
  </si>
  <si>
    <t>TODO: Change to lifetime of personal vehicle; assume once you buy a car, you'll stick with it</t>
  </si>
  <si>
    <t>Output</t>
  </si>
  <si>
    <t>CIMS.CAN.ON.Transportation Personal.Passenger Vehicles</t>
  </si>
  <si>
    <t>k*vkm</t>
  </si>
  <si>
    <t>Passenger Vehicle Urban 3 Passenger</t>
  </si>
  <si>
    <t>Public Transit Urban</t>
  </si>
  <si>
    <t>FOM</t>
  </si>
  <si>
    <t>$</t>
  </si>
  <si>
    <t>CIMS.CAN.ON.Transportation Personal.Transit</t>
  </si>
  <si>
    <t>Intercity Land</t>
  </si>
  <si>
    <t>Bus Intercity</t>
  </si>
  <si>
    <t>CIMS.CAN.ON.Transportation Personal.Intercity Bus</t>
  </si>
  <si>
    <t>Rail Intercity</t>
  </si>
  <si>
    <t>CIMS.CAN.ON.Transportation Personal.Intercity Rail</t>
  </si>
  <si>
    <t>Passenger Vehicle Intercity</t>
  </si>
  <si>
    <t>Intercity Air</t>
  </si>
  <si>
    <t>Air Intercity</t>
  </si>
  <si>
    <t>FCC</t>
  </si>
  <si>
    <t>GJ</t>
  </si>
  <si>
    <t>Air Intercity Efficient</t>
  </si>
  <si>
    <t>Air Intercity Biodiesel</t>
  </si>
  <si>
    <t>Air Intercity Hydrogen</t>
  </si>
  <si>
    <t>Passenger Vehicles</t>
  </si>
  <si>
    <t>Car_small</t>
  </si>
  <si>
    <t>CIMS.CAN.ON.Transportation Personal.Passenger Vehicle Motors</t>
  </si>
  <si>
    <t>100 vkm (avg car eq)</t>
  </si>
  <si>
    <t>Car_large</t>
  </si>
  <si>
    <t>Light Truck_small</t>
  </si>
  <si>
    <t>Light Truck_large</t>
  </si>
  <si>
    <t>Passenger Vehicle Motors</t>
  </si>
  <si>
    <t>Discount rate_retrofit</t>
  </si>
  <si>
    <t>Gasoline Existing</t>
  </si>
  <si>
    <t>ANL - ESD-2206 Report - Light Duty - Autonomie Results</t>
  </si>
  <si>
    <t>CIMS.CAN.ON.Transportation Personal.Gasoline Blend</t>
  </si>
  <si>
    <t>Gasoline Standard</t>
  </si>
  <si>
    <t>Gasoline Efficient</t>
  </si>
  <si>
    <t>Hybrid</t>
  </si>
  <si>
    <t>Plug-in Hybrid</t>
  </si>
  <si>
    <t>E85</t>
  </si>
  <si>
    <t>vkm (avg car eq)</t>
  </si>
  <si>
    <t>CIMS.CAN.ON.Transportation Personal.Flex Blend</t>
  </si>
  <si>
    <t>BEV 500</t>
  </si>
  <si>
    <t>BEV 800</t>
  </si>
  <si>
    <t>Fuel Cell 650</t>
  </si>
  <si>
    <t>Transit</t>
  </si>
  <si>
    <t>CIMS.CAN.ON.Transportation Personal.Transit.Rapid Transit</t>
  </si>
  <si>
    <t>Public Bus</t>
  </si>
  <si>
    <t>Bus Urban Diesel</t>
  </si>
  <si>
    <t>CIMS.CAN.ON.Transportation Personal.Diesel Blend</t>
  </si>
  <si>
    <t>Bus Urban Hybrid</t>
  </si>
  <si>
    <t>Bus Urban NG</t>
  </si>
  <si>
    <t>Bus Urban Hybrid Biodiesel</t>
  </si>
  <si>
    <t>Bus Urban Hydrogen</t>
  </si>
  <si>
    <t>Bus Urban Electric</t>
  </si>
  <si>
    <t>Ferry Urban</t>
  </si>
  <si>
    <t>Rapid Transit</t>
  </si>
  <si>
    <t>Light Rail</t>
  </si>
  <si>
    <t>Intercity Bus</t>
  </si>
  <si>
    <t>Bus Intercity Diesel</t>
  </si>
  <si>
    <t>Bus Intercity Gasoline</t>
  </si>
  <si>
    <t>Bus Intercity Hybrid</t>
  </si>
  <si>
    <t>Bus Intercity NG</t>
  </si>
  <si>
    <t>Bus Intercity Hybrid Biodiesel</t>
  </si>
  <si>
    <t>Bus Intercity Hydrogen</t>
  </si>
  <si>
    <t>Intercity Rail</t>
  </si>
  <si>
    <t>Rail Intercity Diesel</t>
  </si>
  <si>
    <t>Rail Intercity Diesel Efficient</t>
  </si>
  <si>
    <t>Rail Intercity Hybrid Biodiesel</t>
  </si>
  <si>
    <t>Rail Intercity Hydrogen</t>
  </si>
  <si>
    <t>Rail Intercity Electric</t>
  </si>
  <si>
    <t>Diesel Blend</t>
  </si>
  <si>
    <t>Retrofit_existing_max</t>
  </si>
  <si>
    <t>Diesel</t>
  </si>
  <si>
    <t>Biodiesel</t>
  </si>
  <si>
    <t>Renewable Diesel</t>
  </si>
  <si>
    <t>CIMS.Generic Fuels.Renewable Diesel</t>
  </si>
  <si>
    <t>Gasoline Blend</t>
  </si>
  <si>
    <t>Gasoline</t>
  </si>
  <si>
    <t>Ethanol</t>
  </si>
  <si>
    <t>Renewable Gasoline</t>
  </si>
  <si>
    <t>CIMS.Generic Fuels.Renewable Gasoline</t>
  </si>
  <si>
    <t>Flex Blend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</si>
</sst>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CIMS\Sources\Sectors\18%20-%20Transportation%20personal\CIMS_Trasportation%20Personal_activity%20and%20energy%20inputs.xlsx" TargetMode="External"/><Relationship Id="rId1" Type="http://schemas.openxmlformats.org/officeDocument/2006/relationships/externalLinkPath" Target="file:///N:\CIMS\Sources\Sectors\18%20-%20Transportation%20personal\CIMS_Trasportation%20Personal_activity%20and%20energy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de splits"/>
      <sheetName val="Inputs"/>
      <sheetName val="CAN"/>
      <sheetName val="BC"/>
      <sheetName val="AB"/>
      <sheetName val="SK"/>
      <sheetName val="MB"/>
      <sheetName val="ON"/>
      <sheetName val="QC"/>
      <sheetName val="NB"/>
      <sheetName val="NS"/>
      <sheetName val="PE"/>
      <sheetName val="NL"/>
      <sheetName val="YT"/>
      <sheetName val="NT"/>
      <sheetName val="NU"/>
      <sheetName val="BCTerr"/>
      <sheetName val="AT"/>
      <sheetName val="TR"/>
    </sheetNames>
    <definedNames>
      <definedName name="passenger_data" refersTo="='Node splits'!$H$3:$R$804"/>
      <definedName name="passenger_index" refersTo="='Node splits'!$A$3:$A$804"/>
      <definedName name="passenger_year" refersTo="='Node splits'!$H$2:$R$2"/>
    </definedNames>
    <sheetDataSet>
      <sheetData sheetId="0">
        <row r="2">
          <cell r="H2">
            <v>2000</v>
          </cell>
          <cell r="I2">
            <v>2005</v>
          </cell>
          <cell r="J2">
            <v>2010</v>
          </cell>
          <cell r="K2">
            <v>2015</v>
          </cell>
          <cell r="L2">
            <v>2020</v>
          </cell>
          <cell r="M2">
            <v>2025</v>
          </cell>
          <cell r="N2">
            <v>2030</v>
          </cell>
          <cell r="O2">
            <v>2035</v>
          </cell>
          <cell r="P2">
            <v>2040</v>
          </cell>
          <cell r="Q2">
            <v>2045</v>
          </cell>
          <cell r="R2">
            <v>2050</v>
          </cell>
        </row>
        <row r="4">
          <cell r="A4" t="str">
            <v>CIMS.CAN.CANService requestedCIMS.CAN.CAN.Transportation Personal</v>
          </cell>
        </row>
        <row r="5">
          <cell r="A5" t="str">
            <v>CIMS.CAN.CAN.Transportation PersonalService requestedCIMS.CAN.CAN.Transportation Personal.Mode</v>
          </cell>
        </row>
        <row r="6">
          <cell r="A6" t="str">
            <v>CIMS.CAN.CAN.Transportation Personal.ModeService requestedCIMS.CAN.CAN.Transportation Personal.Mode.Urban</v>
          </cell>
        </row>
        <row r="7">
          <cell r="A7" t="str">
            <v>CIMS.CAN.CAN.Transportation Personal.ModeService requestedCIMS.CAN.CAN.Transportation Personal.Mode.Intercity Land</v>
          </cell>
        </row>
        <row r="8">
          <cell r="A8" t="str">
            <v>CIMS.CAN.CAN.Transportation Personal.ModeService requestedCIMS.CAN.CAN.Transportation Personal.Mode.Intercity Air</v>
          </cell>
        </row>
        <row r="9">
          <cell r="A9" t="str">
            <v>CIMS.CAN.CAN.Transportation Personal.Mode.UrbanWalk Cycle UrbanMarket share</v>
          </cell>
        </row>
        <row r="10">
          <cell r="A10" t="str">
            <v>CIMS.CAN.CAN.Transportation Personal.Mode.UrbanPassenger Vehicle Urban 1 PassengerMarket share</v>
          </cell>
        </row>
        <row r="11">
          <cell r="A11" t="str">
            <v>CIMS.CAN.CAN.Transportation Personal.Mode.UrbanPassenger Vehicle Urban 3 PassengerMarket share</v>
          </cell>
        </row>
        <row r="12">
          <cell r="A12" t="str">
            <v>CIMS.CAN.CAN.Transportation Personal.Mode.UrbanPublic Transit UrbanMarket share</v>
          </cell>
        </row>
        <row r="13">
          <cell r="A13" t="str">
            <v>CIMS.CAN.CAN.Transportation Personal.Mode.UrbanPassenger Vehicle Urban 1 PassengerService requestedCIMS.CAN.CAN.Transportation Personal.Passenger Vehicles</v>
          </cell>
        </row>
        <row r="14">
          <cell r="A14" t="str">
            <v>CIMS.CAN.CAN.Transportation Personal.Mode.UrbanPassenger Vehicle Urban 3 PassengerService requestedCIMS.CAN.CAN.Transportation Personal.Passenger Vehicles</v>
          </cell>
        </row>
        <row r="15">
          <cell r="A15" t="str">
            <v>CIMS.CAN.CAN.Transportation Personal.Mode.Intercity LandBus IntercityMarket share</v>
          </cell>
        </row>
        <row r="16">
          <cell r="A16" t="str">
            <v>CIMS.CAN.CAN.Transportation Personal.Mode.Intercity LandRail IntercityMarket share</v>
          </cell>
        </row>
        <row r="17">
          <cell r="A17" t="str">
            <v>CIMS.CAN.CAN.Transportation Personal.Mode.Intercity LandPassenger Vehicle IntercityMarket share</v>
          </cell>
        </row>
        <row r="18">
          <cell r="A18" t="str">
            <v>CIMS.CAN.CAN.Transportation Personal.Mode.Intercity LandPassenger Vehicle IntercityService requestedCIMS.CAN.CAN.Transportation Personal.Passenger Vehicles</v>
          </cell>
        </row>
        <row r="19">
          <cell r="A19" t="str">
            <v>CIMS.CAN.CAN.Transportation Personal.Passenger VehiclesCar_smallOutput</v>
          </cell>
        </row>
        <row r="20">
          <cell r="A20" t="str">
            <v>CIMS.CAN.CAN.Transportation Personal.Passenger VehiclesCar_largeOutput</v>
          </cell>
        </row>
        <row r="21">
          <cell r="A21" t="str">
            <v>CIMS.CAN.CAN.Transportation Personal.Passenger VehiclesLight Truck_smallOutput</v>
          </cell>
        </row>
        <row r="22">
          <cell r="A22" t="str">
            <v>CIMS.CAN.CAN.Transportation Personal.Passenger VehiclesLight Truck_largeOutput</v>
          </cell>
        </row>
        <row r="23">
          <cell r="A23" t="str">
            <v>CIMS.CAN.CAN.Transportation Personal.Passenger VehiclesCar_smallService requestedCIMS.CAN.CAN.Transportation Personal.Passenger Vehicle Motors</v>
          </cell>
        </row>
        <row r="24">
          <cell r="A24" t="str">
            <v>CIMS.CAN.CAN.Transportation Personal.Passenger VehiclesCar_largeService requestedCIMS.CAN.CAN.Transportation Personal.Passenger Vehicle Motors</v>
          </cell>
        </row>
        <row r="25">
          <cell r="A25" t="str">
            <v>CIMS.CAN.CAN.Transportation Personal.Passenger VehiclesLight Truck_smallService requestedCIMS.CAN.CAN.Transportation Personal.Passenger Vehicle Motors</v>
          </cell>
        </row>
        <row r="26">
          <cell r="A26" t="str">
            <v>CIMS.CAN.CAN.Transportation Personal.Passenger VehiclesLight Truck_largeService requestedCIMS.CAN.CAN.Transportation Personal.Passenger Vehicle Motors</v>
          </cell>
        </row>
        <row r="27">
          <cell r="A27" t="str">
            <v>CIMS.CAN.CAN.Transportation Personal.Passenger VehiclesCar_smallMarket share</v>
          </cell>
        </row>
        <row r="28">
          <cell r="A28" t="str">
            <v>CIMS.CAN.CAN.Transportation Personal.Passenger VehiclesCar_largeMarket share</v>
          </cell>
        </row>
        <row r="29">
          <cell r="A29" t="str">
            <v>CIMS.CAN.CAN.Transportation Personal.Passenger VehiclesLight Truck_smallMarket share</v>
          </cell>
        </row>
        <row r="30">
          <cell r="A30" t="str">
            <v>CIMS.CAN.CAN.Transportation Personal.Passenger VehiclesLight Truck_largeMarket share</v>
          </cell>
        </row>
        <row r="31">
          <cell r="A31" t="str">
            <v>CIMS.CAN.CAN.Transportation Personal.Passenger Vehicle MotorsOutput</v>
          </cell>
        </row>
        <row r="32">
          <cell r="A32" t="str">
            <v>CIMS.CAN.CAN.Transportation Personal.Passenger Vehicle MotorsGasoline ExistingService requestedCIMS.CAN.CAN.Transportation Personal.Gasoline Blend</v>
          </cell>
        </row>
        <row r="33">
          <cell r="A33" t="str">
            <v>CIMS.CAN.CAN.Transportation Personal.Passenger Vehicle MotorsGasoline StandardService requestedCIMS.CAN.CAN.Transportation Personal.Gasoline Blend</v>
          </cell>
        </row>
        <row r="34">
          <cell r="A34" t="str">
            <v>CIMS.CAN.CAN.Transportation Personal.Passenger Vehicle MotorsGasoline EfficientService requestedCIMS.CAN.CAN.Transportation Personal.Gasoline Blend</v>
          </cell>
        </row>
        <row r="35">
          <cell r="A35" t="str">
            <v>CIMS.CAN.CAN.Transportation Personal.Passenger Vehicle MotorsGasoline ExistingMarket share</v>
          </cell>
        </row>
        <row r="36">
          <cell r="A36" t="str">
            <v>CIMS.CAN.CAN.Transportation Personal.TransitService requestedCIMS.CAN.CAN.Transportation Personal.Transit.Public Bus</v>
          </cell>
        </row>
        <row r="37">
          <cell r="A37" t="str">
            <v>CIMS.CAN.CAN.Transportation Personal.TransitService requestedCIMS.CAN.CAN.Transportation Personal.Transit.Rapid Transit</v>
          </cell>
        </row>
        <row r="38">
          <cell r="A38" t="str">
            <v>CIMS.CAN.CAN.Transportation Personal.Transit.Public BusOutput</v>
          </cell>
        </row>
        <row r="39">
          <cell r="A39" t="str">
            <v>CIMS.CAN.CAN.Transportation Personal.Transit.Public BusBus Urban DieselMarket share</v>
          </cell>
        </row>
        <row r="40">
          <cell r="A40" t="str">
            <v>CIMS.CAN.CAN.Transportation Personal.Transit.Public BusBus Urban NGMarket share</v>
          </cell>
        </row>
        <row r="41">
          <cell r="A41" t="str">
            <v>CIMS.CAN.CAN.Transportation Personal.Transit.Public BusBus Urban ElectricMarket share</v>
          </cell>
        </row>
        <row r="42">
          <cell r="A42" t="str">
            <v>CIMS.CAN.CAN.Transportation Personal.Transit.Public BusBus Urban DieselService requestedCIMS.CAN.CAN.Transportation Personal.Diesel Blend</v>
          </cell>
        </row>
        <row r="43">
          <cell r="A43" t="str">
            <v>CIMS.CAN.CAN.Transportation Personal.Transit.Rapid TransitLight RailService requestedCIMS.CAN.CAN.Electricity</v>
          </cell>
        </row>
        <row r="44">
          <cell r="A44" t="str">
            <v>CIMS.CAN.CAN.Transportation Personal.Intercity BusOutput</v>
          </cell>
        </row>
        <row r="45">
          <cell r="A45" t="str">
            <v>CIMS.CAN.CAN.Transportation Personal.Intercity BusBus Intercity DieselMarket share</v>
          </cell>
        </row>
        <row r="46">
          <cell r="A46" t="str">
            <v>CIMS.CAN.CAN.Transportation Personal.Intercity BusBus Intercity GasolineMarket share</v>
          </cell>
        </row>
        <row r="47">
          <cell r="A47" t="str">
            <v>CIMS.CAN.CAN.Transportation Personal.Intercity BusBus Intercity DieselService requestedCIMS.CAN.CAN.Transportation Personal.Diesel Blend</v>
          </cell>
        </row>
        <row r="48">
          <cell r="A48" t="str">
            <v>CIMS.CAN.CAN.Transportation Personal.Intercity BusBus Intercity GasolineService requestedCIMS.CAN.CAN.Transportation Personal.Gasoline Blend</v>
          </cell>
        </row>
        <row r="49">
          <cell r="A49" t="str">
            <v>CIMS.CAN.CAN.Transportation Personal.Intercity RailRail Intercity DieselMarket share</v>
          </cell>
        </row>
        <row r="50">
          <cell r="A50" t="str">
            <v>CIMS.CAN.CAN.Transportation Personal.Intercity RailRail Intercity DieselService requestedCIMS.CAN.CAN.Transportation Personal.Diesel Blend</v>
          </cell>
        </row>
        <row r="51">
          <cell r="A51" t="str">
            <v>CIMS.CAN.CAN.Transportation Personal.Mode.Intercity AirAir IntercityMarket share</v>
          </cell>
        </row>
        <row r="52">
          <cell r="A52" t="str">
            <v>CIMS.CAN.CAN.Transportation Personal.Mode.Intercity AirAir IntercityService requestedCIMS.Generic Fuels.Jet Fuel</v>
          </cell>
        </row>
        <row r="54">
          <cell r="A54" t="str">
            <v>CIMS.CAN.BCService requestedCIMS.CAN.BC.Transportation Personal</v>
          </cell>
          <cell r="H54">
            <v>69466745.303248137</v>
          </cell>
          <cell r="I54">
            <v>68789192.167965606</v>
          </cell>
          <cell r="J54">
            <v>69799093.809390545</v>
          </cell>
          <cell r="K54">
            <v>71381915.98756063</v>
          </cell>
          <cell r="L54">
            <v>84888764.860464573</v>
          </cell>
          <cell r="M54">
            <v>87696298.370043382</v>
          </cell>
          <cell r="N54">
            <v>91379435.240616679</v>
          </cell>
          <cell r="O54">
            <v>95153387.327387571</v>
          </cell>
          <cell r="P54">
            <v>99447783.3462791</v>
          </cell>
          <cell r="Q54">
            <v>104296104.44878653</v>
          </cell>
          <cell r="R54">
            <v>109735609.47464572</v>
          </cell>
        </row>
        <row r="55">
          <cell r="A55" t="str">
            <v>CIMS.CAN.BC.Transportation PersonalService requestedCIMS.CAN.BC.Transportation Personal.Mode</v>
          </cell>
          <cell r="H55">
            <v>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</row>
        <row r="56">
          <cell r="A56" t="str">
            <v>CIMS.CAN.BC.Transportation Personal.ModeService requestedCIMS.CAN.BC.Transportation Personal.Mode.Urban</v>
          </cell>
          <cell r="H56">
            <v>0.53605216121842847</v>
          </cell>
          <cell r="I56">
            <v>0.549777499877659</v>
          </cell>
          <cell r="J56">
            <v>0.53140961858356484</v>
          </cell>
          <cell r="K56">
            <v>0.53870509233776964</v>
          </cell>
          <cell r="L56">
            <v>0.51423889748199636</v>
          </cell>
          <cell r="M56">
            <v>0.51159670479741315</v>
          </cell>
          <cell r="N56">
            <v>0.50648146831877006</v>
          </cell>
          <cell r="O56">
            <v>0.50347683968359325</v>
          </cell>
          <cell r="P56">
            <v>0.50029282813069886</v>
          </cell>
          <cell r="Q56">
            <v>0.49695839395314079</v>
          </cell>
          <cell r="R56">
            <v>0.49349997916743227</v>
          </cell>
        </row>
        <row r="57">
          <cell r="A57" t="str">
            <v>CIMS.CAN.BC.Transportation Personal.ModeService requestedCIMS.CAN.BC.Transportation Personal.Mode.Intercity Land</v>
          </cell>
          <cell r="H57">
            <v>0.37831711042846877</v>
          </cell>
          <cell r="I57">
            <v>0.37151458175277063</v>
          </cell>
          <cell r="J57">
            <v>0.35015179258433521</v>
          </cell>
          <cell r="K57">
            <v>0.36687903485207968</v>
          </cell>
          <cell r="L57">
            <v>0.34817610260877635</v>
          </cell>
          <cell r="M57">
            <v>0.34136146523661304</v>
          </cell>
          <cell r="N57">
            <v>0.33320390126098437</v>
          </cell>
          <cell r="O57">
            <v>0.32684180579612682</v>
          </cell>
          <cell r="P57">
            <v>0.32073647838532154</v>
          </cell>
          <cell r="Q57">
            <v>0.31489390614225315</v>
          </cell>
          <cell r="R57">
            <v>0.30931608285997958</v>
          </cell>
        </row>
        <row r="58">
          <cell r="A58" t="str">
            <v>CIMS.CAN.BC.Transportation Personal.ModeService requestedCIMS.CAN.BC.Transportation Personal.Mode.Intercity Air</v>
          </cell>
          <cell r="H58">
            <v>8.5630728353102745E-2</v>
          </cell>
          <cell r="I58">
            <v>7.8707918369570265E-2</v>
          </cell>
          <cell r="J58">
            <v>0.1184385888320998</v>
          </cell>
          <cell r="K58">
            <v>9.4415872810150653E-2</v>
          </cell>
          <cell r="L58">
            <v>0.13758499990922723</v>
          </cell>
          <cell r="M58">
            <v>0.14704182996597376</v>
          </cell>
          <cell r="N58">
            <v>0.15580254606996707</v>
          </cell>
          <cell r="O58">
            <v>0.1651960374629651</v>
          </cell>
          <cell r="P58">
            <v>0.17451374178571055</v>
          </cell>
          <cell r="Q58">
            <v>0.18372045363330866</v>
          </cell>
          <cell r="R58">
            <v>0.19278750163256647</v>
          </cell>
        </row>
        <row r="59">
          <cell r="A59" t="str">
            <v>CIMS.CAN.BC.Transportation Personal.Mode.UrbanWalk Cycle UrbanMarket share</v>
          </cell>
          <cell r="H59">
            <v>8.9086859688195987E-3</v>
          </cell>
          <cell r="I59">
            <v>8.9086859688195987E-3</v>
          </cell>
          <cell r="J59">
            <v>8.9086859688195987E-3</v>
          </cell>
          <cell r="K59">
            <v>8.9086859688195987E-3</v>
          </cell>
          <cell r="L59">
            <v>8.9086859688195987E-3</v>
          </cell>
          <cell r="M59">
            <v>8.9086859688195987E-3</v>
          </cell>
          <cell r="N59">
            <v>8.9086859688195987E-3</v>
          </cell>
          <cell r="O59">
            <v>8.9086859688195987E-3</v>
          </cell>
          <cell r="P59">
            <v>8.9086859688195987E-3</v>
          </cell>
          <cell r="Q59">
            <v>8.9086859688195987E-3</v>
          </cell>
          <cell r="R59">
            <v>8.9086859688195987E-3</v>
          </cell>
        </row>
        <row r="60">
          <cell r="A60" t="str">
            <v>CIMS.CAN.BC.Transportation Personal.Mode.UrbanPassenger Vehicle Urban 1 PassengerMarket share</v>
          </cell>
          <cell r="H60">
            <v>0.34635748768813929</v>
          </cell>
          <cell r="I60">
            <v>0.33145959543956577</v>
          </cell>
          <cell r="J60">
            <v>0.32973526430212707</v>
          </cell>
          <cell r="K60">
            <v>0.33983657069092077</v>
          </cell>
          <cell r="L60">
            <v>0.33566507135843454</v>
          </cell>
          <cell r="M60">
            <v>0.32991023979707745</v>
          </cell>
          <cell r="N60">
            <v>0.32463504367303309</v>
          </cell>
          <cell r="O60">
            <v>0.31955562861488229</v>
          </cell>
          <cell r="P60">
            <v>0.31469716784453744</v>
          </cell>
          <cell r="Q60">
            <v>0.31007937873823049</v>
          </cell>
          <cell r="R60">
            <v>0.30571652406528332</v>
          </cell>
        </row>
        <row r="61">
          <cell r="A61" t="str">
            <v>CIMS.CAN.BC.Transportation Personal.Mode.UrbanPassenger Vehicle Urban 3 PassengerMarket share</v>
          </cell>
          <cell r="H61">
            <v>0.46274003461481517</v>
          </cell>
          <cell r="I61">
            <v>0.44745140852906867</v>
          </cell>
          <cell r="J61">
            <v>0.4488590543055222</v>
          </cell>
          <cell r="K61">
            <v>0.46943260952755439</v>
          </cell>
          <cell r="L61">
            <v>0.4724050818327522</v>
          </cell>
          <cell r="M61">
            <v>0.46934174176811733</v>
          </cell>
          <cell r="N61">
            <v>0.46611757673613952</v>
          </cell>
          <cell r="O61">
            <v>0.46303699703820306</v>
          </cell>
          <cell r="P61">
            <v>0.46011337737958469</v>
          </cell>
          <cell r="Q61">
            <v>0.45735653834709322</v>
          </cell>
          <cell r="R61">
            <v>0.45477283068444679</v>
          </cell>
        </row>
        <row r="62">
          <cell r="A62" t="str">
            <v>CIMS.CAN.BC.Transportation Personal.Mode.UrbanPublic Transit UrbanMarket share</v>
          </cell>
          <cell r="H62">
            <v>0.18362969097971563</v>
          </cell>
          <cell r="I62">
            <v>0.21408754880468128</v>
          </cell>
          <cell r="J62">
            <v>0.21440708077565288</v>
          </cell>
          <cell r="K62">
            <v>0.18345649007169582</v>
          </cell>
          <cell r="L62">
            <v>0.18466629487001607</v>
          </cell>
          <cell r="M62">
            <v>0.19356373096006196</v>
          </cell>
          <cell r="N62">
            <v>0.20213949086804842</v>
          </cell>
          <cell r="O62">
            <v>0.21037283389160602</v>
          </cell>
          <cell r="P62">
            <v>0.21822486560532406</v>
          </cell>
          <cell r="Q62">
            <v>0.22566578253638125</v>
          </cell>
          <cell r="R62">
            <v>0.23267478588173318</v>
          </cell>
        </row>
        <row r="63">
          <cell r="A63" t="str">
            <v>CIMS.CAN.BC.Transportation Personal.Mode.UrbanPassenger Vehicle Urban 1 PassengerService requestedCIMS.CAN.BC.Transportation Personal.Passenger Vehicles</v>
          </cell>
          <cell r="H63">
            <v>1</v>
          </cell>
        </row>
        <row r="64">
          <cell r="A64" t="str">
            <v>CIMS.CAN.BC.Transportation Personal.Mode.UrbanPassenger Vehicle Urban 3 PassengerService requestedCIMS.CAN.BC.Transportation Personal.Passenger Vehicles</v>
          </cell>
          <cell r="H64">
            <v>0.33333299999999999</v>
          </cell>
        </row>
        <row r="65">
          <cell r="A65" t="str">
            <v>CIMS.CAN.BC.Transportation Personal.Mode.Intercity LandBus IntercityMarket share</v>
          </cell>
          <cell r="H65">
            <v>5.9552970725187962E-2</v>
          </cell>
          <cell r="I65">
            <v>6.1821724454134405E-2</v>
          </cell>
          <cell r="J65">
            <v>3.7627388233622348E-2</v>
          </cell>
          <cell r="K65">
            <v>3.2495822086337833E-2</v>
          </cell>
          <cell r="L65">
            <v>2.5891849268061325E-2</v>
          </cell>
          <cell r="M65">
            <v>2.1952053844228367E-2</v>
          </cell>
          <cell r="N65">
            <v>1.8534080273563475E-2</v>
          </cell>
          <cell r="O65">
            <v>1.5582114948044415E-2</v>
          </cell>
          <cell r="P65">
            <v>1.3046783804577133E-2</v>
          </cell>
          <cell r="Q65">
            <v>1.0881111416717529E-2</v>
          </cell>
          <cell r="R65">
            <v>9.0409525618156995E-3</v>
          </cell>
        </row>
        <row r="66">
          <cell r="A66" t="str">
            <v>CIMS.CAN.BC.Transportation Personal.Mode.Intercity LandRail IntercityMarket share</v>
          </cell>
          <cell r="H66">
            <v>1.1427363768489518E-2</v>
          </cell>
          <cell r="I66">
            <v>3.7955889629585344E-3</v>
          </cell>
          <cell r="J66">
            <v>4.4876914612042573E-3</v>
          </cell>
          <cell r="K66">
            <v>4.8163676108961611E-3</v>
          </cell>
          <cell r="L66">
            <v>7.4807224142241346E-3</v>
          </cell>
          <cell r="M66">
            <v>7.38579004125536E-3</v>
          </cell>
          <cell r="N66">
            <v>7.2616308370740219E-3</v>
          </cell>
          <cell r="O66">
            <v>7.1093657805651293E-3</v>
          </cell>
          <cell r="P66">
            <v>6.9318514983333921E-3</v>
          </cell>
          <cell r="Q66">
            <v>6.7322520974800399E-3</v>
          </cell>
          <cell r="R66">
            <v>6.5139231748893092E-3</v>
          </cell>
        </row>
        <row r="67">
          <cell r="A67" t="str">
            <v>CIMS.CAN.BC.Transportation Personal.Mode.Intercity LandPassenger Vehicle IntercityMarket share</v>
          </cell>
          <cell r="H67">
            <v>0.92901966550632242</v>
          </cell>
          <cell r="I67">
            <v>0.93438268658290702</v>
          </cell>
          <cell r="J67">
            <v>0.95788492030517336</v>
          </cell>
          <cell r="K67">
            <v>0.96268781030276607</v>
          </cell>
          <cell r="L67">
            <v>0.96662742831771453</v>
          </cell>
          <cell r="M67">
            <v>0.97066215611451623</v>
          </cell>
          <cell r="N67">
            <v>0.9742042888893625</v>
          </cell>
          <cell r="O67">
            <v>0.9773085192713904</v>
          </cell>
          <cell r="P67">
            <v>0.98002136469708956</v>
          </cell>
          <cell r="Q67">
            <v>0.98238663648580238</v>
          </cell>
          <cell r="R67">
            <v>0.984445124263295</v>
          </cell>
        </row>
        <row r="68">
          <cell r="A68" t="str">
            <v>CIMS.CAN.BC.Transportation Personal.Mode.Intercity LandPassenger Vehicle IntercityService requestedCIMS.CAN.BC.Transportation Personal.Passenger Vehicles</v>
          </cell>
          <cell r="H68">
            <v>0.78808545895363147</v>
          </cell>
        </row>
        <row r="69">
          <cell r="A69" t="str">
            <v>CIMS.CAN.BC.Transportation Personal.Passenger VehiclesCar_smallOutput</v>
          </cell>
          <cell r="H69">
            <v>13.590817250000002</v>
          </cell>
        </row>
        <row r="70">
          <cell r="A70" t="str">
            <v>CIMS.CAN.BC.Transportation Personal.Passenger VehiclesCar_largeOutput</v>
          </cell>
          <cell r="H70">
            <v>13.590817250000002</v>
          </cell>
        </row>
        <row r="71">
          <cell r="A71" t="str">
            <v>CIMS.CAN.BC.Transportation Personal.Passenger VehiclesLight Truck_smallOutput</v>
          </cell>
          <cell r="H71">
            <v>15.063131511599998</v>
          </cell>
        </row>
        <row r="72">
          <cell r="A72" t="str">
            <v>CIMS.CAN.BC.Transportation Personal.Passenger VehiclesLight Truck_largeOutput</v>
          </cell>
          <cell r="H72">
            <v>15.063131511599998</v>
          </cell>
        </row>
        <row r="73">
          <cell r="A73" t="str">
            <v>CIMS.CAN.BC.Transportation Personal.Passenger VehiclesCar_smallService requestedCIMS.CAN.BC.Transportation Personal.Passenger Vehicle Motors</v>
          </cell>
          <cell r="H73">
            <v>7</v>
          </cell>
        </row>
        <row r="74">
          <cell r="A74" t="str">
            <v>CIMS.CAN.BC.Transportation Personal.Passenger VehiclesCar_largeService requestedCIMS.CAN.BC.Transportation Personal.Passenger Vehicle Motors</v>
          </cell>
          <cell r="H74">
            <v>10</v>
          </cell>
        </row>
        <row r="75">
          <cell r="A75" t="str">
            <v>CIMS.CAN.BC.Transportation Personal.Passenger VehiclesLight Truck_smallService requestedCIMS.CAN.BC.Transportation Personal.Passenger Vehicle Motors</v>
          </cell>
          <cell r="H75">
            <v>8</v>
          </cell>
        </row>
        <row r="76">
          <cell r="A76" t="str">
            <v>CIMS.CAN.BC.Transportation Personal.Passenger VehiclesLight Truck_largeService requestedCIMS.CAN.BC.Transportation Personal.Passenger Vehicle Motors</v>
          </cell>
          <cell r="H76">
            <v>13</v>
          </cell>
        </row>
        <row r="77">
          <cell r="A77" t="str">
            <v>CIMS.CAN.BC.Transportation Personal.Passenger VehiclesCar_smallMarket share</v>
          </cell>
          <cell r="H77">
            <v>0.32100665712437226</v>
          </cell>
          <cell r="I77">
            <v>0.30966293155125313</v>
          </cell>
          <cell r="J77">
            <v>0.30056013531224007</v>
          </cell>
          <cell r="K77">
            <v>0.27796890716666683</v>
          </cell>
          <cell r="L77">
            <v>0.24867817597941999</v>
          </cell>
          <cell r="M77">
            <v>0.23311705651820638</v>
          </cell>
          <cell r="N77">
            <v>0.21768625749895418</v>
          </cell>
          <cell r="O77">
            <v>0.20250185822416505</v>
          </cell>
          <cell r="P77">
            <v>0.18767252774236196</v>
          </cell>
          <cell r="Q77">
            <v>0.17329657156666189</v>
          </cell>
          <cell r="R77">
            <v>0.15945960302665788</v>
          </cell>
        </row>
        <row r="78">
          <cell r="A78" t="str">
            <v>CIMS.CAN.BC.Transportation Personal.Passenger VehiclesCar_largeMarket share</v>
          </cell>
          <cell r="H78">
            <v>0.32100665712437226</v>
          </cell>
          <cell r="I78">
            <v>0.30966293155125313</v>
          </cell>
          <cell r="J78">
            <v>0.30056013531224007</v>
          </cell>
          <cell r="K78">
            <v>0.27796890716666683</v>
          </cell>
          <cell r="L78">
            <v>0.24867817597941999</v>
          </cell>
          <cell r="M78">
            <v>0.23311705651820638</v>
          </cell>
          <cell r="N78">
            <v>0.21768625749895418</v>
          </cell>
          <cell r="O78">
            <v>0.20250185822416505</v>
          </cell>
          <cell r="P78">
            <v>0.18767252774236196</v>
          </cell>
          <cell r="Q78">
            <v>0.17329657156666189</v>
          </cell>
          <cell r="R78">
            <v>0.15945960302665788</v>
          </cell>
        </row>
        <row r="79">
          <cell r="A79" t="str">
            <v>CIMS.CAN.BC.Transportation Personal.Passenger VehiclesLight Truck_smallMarket share</v>
          </cell>
          <cell r="H79">
            <v>0.17899334287562776</v>
          </cell>
          <cell r="I79">
            <v>0.1903370684487469</v>
          </cell>
          <cell r="J79">
            <v>0.19943986468775993</v>
          </cell>
          <cell r="K79">
            <v>0.22203109283333308</v>
          </cell>
          <cell r="L79">
            <v>0.25132182402058006</v>
          </cell>
          <cell r="M79">
            <v>0.26688294348179359</v>
          </cell>
          <cell r="N79">
            <v>0.28231374250104585</v>
          </cell>
          <cell r="O79">
            <v>0.297498141775835</v>
          </cell>
          <cell r="P79">
            <v>0.31232747225763802</v>
          </cell>
          <cell r="Q79">
            <v>0.32670342843333811</v>
          </cell>
          <cell r="R79">
            <v>0.3405403969733421</v>
          </cell>
        </row>
        <row r="80">
          <cell r="A80" t="str">
            <v>CIMS.CAN.BC.Transportation Personal.Passenger VehiclesLight Truck_largeMarket share</v>
          </cell>
          <cell r="H80">
            <v>0.17899334287562776</v>
          </cell>
          <cell r="I80">
            <v>0.1903370684487469</v>
          </cell>
          <cell r="J80">
            <v>0.19943986468775993</v>
          </cell>
          <cell r="K80">
            <v>0.22203109283333308</v>
          </cell>
          <cell r="L80">
            <v>0.25132182402058006</v>
          </cell>
          <cell r="M80">
            <v>0.26688294348179359</v>
          </cell>
          <cell r="N80">
            <v>0.28231374250104585</v>
          </cell>
          <cell r="O80">
            <v>0.297498141775835</v>
          </cell>
          <cell r="P80">
            <v>0.31232747225763802</v>
          </cell>
          <cell r="Q80">
            <v>0.32670342843333811</v>
          </cell>
          <cell r="R80">
            <v>0.3405403969733421</v>
          </cell>
        </row>
        <row r="81">
          <cell r="A81" t="str">
            <v>CIMS.CAN.BC.Transportation Personal.Passenger Vehicle MotorsOutput</v>
          </cell>
          <cell r="H81">
            <v>141.58048556610754</v>
          </cell>
        </row>
        <row r="82">
          <cell r="A82" t="str">
            <v>CIMS.CAN.BC.Transportation Personal.Passenger Vehicle MotorsGasoline ExistingService requestedCIMS.CAN.BC.Transportation Personal.Gasoline Blend</v>
          </cell>
          <cell r="H82">
            <v>0.34085983580787454</v>
          </cell>
        </row>
        <row r="83">
          <cell r="A83" t="str">
            <v>CIMS.CAN.BC.Transportation Personal.Passenger Vehicle MotorsGasoline StandardService requestedCIMS.CAN.BC.Transportation Personal.Gasoline Blend</v>
          </cell>
          <cell r="H83">
            <v>0.32467064174890065</v>
          </cell>
        </row>
        <row r="84">
          <cell r="A84" t="str">
            <v>CIMS.CAN.BC.Transportation Personal.Passenger Vehicle MotorsGasoline EfficientService requestedCIMS.CAN.BC.Transportation Personal.Gasoline Blend</v>
          </cell>
          <cell r="H84">
            <v>0.31732149599636628</v>
          </cell>
        </row>
        <row r="85">
          <cell r="A85" t="str">
            <v>CIMS.CAN.BC.Transportation Personal.Passenger Vehicle MotorsGasoline ExistingMarket share</v>
          </cell>
          <cell r="H85">
            <v>1</v>
          </cell>
        </row>
        <row r="86">
          <cell r="A86" t="str">
            <v>CIMS.CAN.BC.Transportation Personal.TransitService requestedCIMS.CAN.BC.Transportation Personal.Transit.Public Bus</v>
          </cell>
          <cell r="H86">
            <v>0.83097972781941976</v>
          </cell>
          <cell r="I86">
            <v>0.79131281842358103</v>
          </cell>
          <cell r="J86">
            <v>0.76617276759406905</v>
          </cell>
          <cell r="K86">
            <v>0.74012927457827882</v>
          </cell>
          <cell r="L86">
            <v>0.74724204708523356</v>
          </cell>
          <cell r="M86">
            <v>0.74724204708523356</v>
          </cell>
          <cell r="N86">
            <v>0.74724204708523356</v>
          </cell>
          <cell r="O86">
            <v>0.74724204708523356</v>
          </cell>
          <cell r="P86">
            <v>0.74724204708523356</v>
          </cell>
          <cell r="Q86">
            <v>0.74724204708523356</v>
          </cell>
          <cell r="R86">
            <v>0.74724204708523356</v>
          </cell>
        </row>
        <row r="87">
          <cell r="A87" t="str">
            <v>CIMS.CAN.BC.Transportation Personal.TransitService requestedCIMS.CAN.BC.Transportation Personal.Transit.Rapid Transit</v>
          </cell>
          <cell r="H87">
            <v>0.16902027218058024</v>
          </cell>
          <cell r="I87">
            <v>0.20868718157641897</v>
          </cell>
          <cell r="J87">
            <v>0.23382723240593095</v>
          </cell>
          <cell r="K87">
            <v>0.25987072542172118</v>
          </cell>
          <cell r="L87">
            <v>0.25275795291476644</v>
          </cell>
          <cell r="M87">
            <v>0.25275795291476644</v>
          </cell>
          <cell r="N87">
            <v>0.25275795291476644</v>
          </cell>
          <cell r="O87">
            <v>0.25275795291476644</v>
          </cell>
          <cell r="P87">
            <v>0.25275795291476644</v>
          </cell>
          <cell r="Q87">
            <v>0.25275795291476644</v>
          </cell>
          <cell r="R87">
            <v>0.25275795291476644</v>
          </cell>
        </row>
        <row r="88">
          <cell r="A88" t="str">
            <v>CIMS.CAN.BC.Transportation Personal.Transit.Public BusOutput</v>
          </cell>
          <cell r="H88">
            <v>778.19774759284121</v>
          </cell>
        </row>
        <row r="89">
          <cell r="A89" t="str">
            <v>CIMS.CAN.BC.Transportation Personal.Transit.Public BusFerry UrbanOutput</v>
          </cell>
          <cell r="H89">
            <v>4152.8700000000008</v>
          </cell>
        </row>
        <row r="90">
          <cell r="A90" t="str">
            <v>CIMS.CAN.BC.Transportation Personal.Transit.Public BusBus Urban DieselMarket share</v>
          </cell>
          <cell r="H90">
            <v>0.86480908491486419</v>
          </cell>
          <cell r="I90">
            <v>0.89757239120482368</v>
          </cell>
          <cell r="J90">
            <v>0.8833548616089183</v>
          </cell>
          <cell r="K90">
            <v>0.86547294325486301</v>
          </cell>
          <cell r="L90">
            <v>0.84555824865276819</v>
          </cell>
        </row>
        <row r="91">
          <cell r="A91" t="str">
            <v>CIMS.CAN.BC.Transportation Personal.Transit.Public BusBus Urban NGMarket share</v>
          </cell>
          <cell r="H91">
            <v>5.4789154702528695E-2</v>
          </cell>
          <cell r="I91">
            <v>1.0755619471460772E-2</v>
          </cell>
          <cell r="J91">
            <v>2.226938700170104E-2</v>
          </cell>
          <cell r="K91">
            <v>4.175598537402795E-2</v>
          </cell>
          <cell r="L91">
            <v>4.3910535098946255E-2</v>
          </cell>
        </row>
        <row r="92">
          <cell r="A92" t="str">
            <v>CIMS.CAN.BC.Transportation Personal.Transit.Public BusBus Urban ElectricMarket share</v>
          </cell>
          <cell r="H92">
            <v>6.8909522874962006E-2</v>
          </cell>
          <cell r="I92">
            <v>8.0451373111301849E-2</v>
          </cell>
          <cell r="J92">
            <v>8.2962487639349547E-2</v>
          </cell>
          <cell r="K92">
            <v>8.1551868447225673E-2</v>
          </cell>
          <cell r="L92">
            <v>9.7164202952163006E-2</v>
          </cell>
        </row>
        <row r="93">
          <cell r="A93" t="str">
            <v>CIMS.CAN.BC.Transportation Personal.Transit.Public BusFerry UrbanMarket share</v>
          </cell>
          <cell r="H93">
            <v>1.1492237507644975E-2</v>
          </cell>
          <cell r="I93">
            <v>1.1220616212413645E-2</v>
          </cell>
          <cell r="J93">
            <v>1.1413263750031087E-2</v>
          </cell>
          <cell r="K93">
            <v>1.1219202923883327E-2</v>
          </cell>
          <cell r="L93">
            <v>1.3367013296122519E-2</v>
          </cell>
        </row>
        <row r="94">
          <cell r="A94" t="str">
            <v>CIMS.CAN.BC.Transportation Personal.Transit.Public BusBus Urban DieselService requestedCIMS.CAN.BC.Transportation Personal.Diesel Blend</v>
          </cell>
          <cell r="H94">
            <v>3.0385380582048676</v>
          </cell>
          <cell r="I94">
            <v>3.0111723132635309</v>
          </cell>
          <cell r="J94">
            <v>2.9838065683221924</v>
          </cell>
          <cell r="K94">
            <v>2.9564408233808557</v>
          </cell>
          <cell r="L94">
            <v>2.9345482274277863</v>
          </cell>
          <cell r="M94">
            <v>2.9345482274277863</v>
          </cell>
          <cell r="N94">
            <v>2.9345482274277863</v>
          </cell>
          <cell r="O94">
            <v>2.9345482274277863</v>
          </cell>
          <cell r="P94">
            <v>2.9345482274277863</v>
          </cell>
          <cell r="Q94">
            <v>2.9345482274277863</v>
          </cell>
          <cell r="R94">
            <v>2.9345482274277863</v>
          </cell>
        </row>
        <row r="95">
          <cell r="A95" t="str">
            <v>CIMS.CAN.BC.Transportation Personal.Transit.Rapid TransitLight RailService requestedCIMS.CAN.BC.Electricity</v>
          </cell>
          <cell r="H95">
            <v>0.26333333333333331</v>
          </cell>
        </row>
        <row r="96">
          <cell r="A96" t="str">
            <v>CIMS.CAN.BC.Transportation Personal.Intercity BusOutput</v>
          </cell>
          <cell r="H96">
            <v>956.73357798106247</v>
          </cell>
        </row>
        <row r="97">
          <cell r="A97" t="str">
            <v>CIMS.CAN.BC.Transportation Personal.Intercity BusBus Intercity DieselMarket share</v>
          </cell>
          <cell r="H97">
            <v>0.91447177025956228</v>
          </cell>
          <cell r="I97">
            <v>0.97981256465703948</v>
          </cell>
          <cell r="J97">
            <v>0.97662269316929196</v>
          </cell>
          <cell r="K97">
            <v>0.95711182388103222</v>
          </cell>
          <cell r="L97">
            <v>0.85245925584031279</v>
          </cell>
        </row>
        <row r="98">
          <cell r="A98" t="str">
            <v>CIMS.CAN.BC.Transportation Personal.Intercity BusBus Intercity GasolineMarket share</v>
          </cell>
          <cell r="H98">
            <v>8.5528229740437806E-2</v>
          </cell>
          <cell r="I98">
            <v>2.0187435342960473E-2</v>
          </cell>
          <cell r="J98">
            <v>2.2573694129360309E-2</v>
          </cell>
          <cell r="K98">
            <v>4.2888176118967773E-2</v>
          </cell>
          <cell r="L98">
            <v>0.14754074415968732</v>
          </cell>
        </row>
        <row r="99">
          <cell r="A99" t="str">
            <v>CIMS.CAN.BC.Transportation Personal.Intercity BusBus Intercity DieselService requestedCIMS.CAN.BC.Transportation Personal.Diesel Blend</v>
          </cell>
          <cell r="H99">
            <v>0.84748827491499767</v>
          </cell>
          <cell r="I99">
            <v>0.7858271198561475</v>
          </cell>
          <cell r="J99">
            <v>0.72416596479729733</v>
          </cell>
          <cell r="K99">
            <v>0.66250480973845072</v>
          </cell>
          <cell r="L99">
            <v>0.61317588569136916</v>
          </cell>
          <cell r="M99">
            <v>0.61317588569136916</v>
          </cell>
          <cell r="N99">
            <v>0.61317588569136916</v>
          </cell>
          <cell r="O99">
            <v>0.61317588569136916</v>
          </cell>
          <cell r="P99">
            <v>0.61317588569136916</v>
          </cell>
          <cell r="Q99">
            <v>0.61317588569136916</v>
          </cell>
          <cell r="R99">
            <v>0.61317588569136916</v>
          </cell>
        </row>
        <row r="100">
          <cell r="A100" t="str">
            <v>CIMS.CAN.BC.Transportation Personal.Intercity BusBus Intercity GasolineService requestedCIMS.CAN.BC.Transportation Personal.Gasoline Blend</v>
          </cell>
          <cell r="H100">
            <v>0.84748827491499767</v>
          </cell>
          <cell r="I100">
            <v>0.7858271198561475</v>
          </cell>
          <cell r="J100">
            <v>0.72416596479729733</v>
          </cell>
          <cell r="K100">
            <v>0.66250480973845072</v>
          </cell>
          <cell r="L100">
            <v>0.61317588569136916</v>
          </cell>
          <cell r="M100">
            <v>0.61317588569136916</v>
          </cell>
          <cell r="N100">
            <v>0.61317588569136916</v>
          </cell>
          <cell r="O100">
            <v>0.61317588569136916</v>
          </cell>
          <cell r="P100">
            <v>0.61317588569136916</v>
          </cell>
          <cell r="Q100">
            <v>0.61317588569136916</v>
          </cell>
          <cell r="R100">
            <v>0.61317588569136916</v>
          </cell>
        </row>
        <row r="101">
          <cell r="A101" t="str">
            <v>CIMS.CAN.BC.Transportation Personal.Intercity RailRail Intercity DieselMarket share</v>
          </cell>
          <cell r="H101">
            <v>1</v>
          </cell>
          <cell r="I101">
            <v>1</v>
          </cell>
          <cell r="J101">
            <v>1</v>
          </cell>
          <cell r="K101">
            <v>1</v>
          </cell>
          <cell r="L101">
            <v>1</v>
          </cell>
        </row>
        <row r="102">
          <cell r="A102" t="str">
            <v>CIMS.CAN.BC.Transportation Personal.Intercity RailRail Intercity DieselService requestedCIMS.CAN.BC.Transportation Personal.Diesel Blend</v>
          </cell>
          <cell r="H102">
            <v>1.9938942624324696</v>
          </cell>
          <cell r="I102">
            <v>1.8539965299869507</v>
          </cell>
          <cell r="J102">
            <v>1.7140987975414319</v>
          </cell>
          <cell r="K102">
            <v>1.5742010650959131</v>
          </cell>
          <cell r="L102">
            <v>1.4622828791394937</v>
          </cell>
          <cell r="M102">
            <v>1.4622828791394937</v>
          </cell>
          <cell r="N102">
            <v>1.4622828791394937</v>
          </cell>
          <cell r="O102">
            <v>1.4622828791394937</v>
          </cell>
          <cell r="P102">
            <v>1.4622828791394937</v>
          </cell>
          <cell r="Q102">
            <v>1.4622828791394937</v>
          </cell>
          <cell r="R102">
            <v>1.4622828791394937</v>
          </cell>
        </row>
        <row r="103">
          <cell r="A103" t="str">
            <v>CIMS.CAN.BC.Transportation Personal.Mode.Intercity AirAir IntercityMarket share</v>
          </cell>
          <cell r="H103">
            <v>1</v>
          </cell>
          <cell r="I103">
            <v>1</v>
          </cell>
          <cell r="J103">
            <v>1</v>
          </cell>
          <cell r="K103">
            <v>1</v>
          </cell>
          <cell r="L103">
            <v>1</v>
          </cell>
        </row>
        <row r="104">
          <cell r="A104" t="str">
            <v>CIMS.CAN.BC.Transportation Personal.Mode.Intercity AirAir IntercityService requestedCIMS.Generic Fuels.Jet Fuel</v>
          </cell>
          <cell r="H104">
            <v>3.318720661430973</v>
          </cell>
          <cell r="I104">
            <v>2.9481661104022976</v>
          </cell>
          <cell r="J104">
            <v>2.5776115593735938</v>
          </cell>
          <cell r="K104">
            <v>2.2070570083448899</v>
          </cell>
          <cell r="L104">
            <v>1.9106133675219326</v>
          </cell>
          <cell r="M104">
            <v>1.9106133675219326</v>
          </cell>
          <cell r="N104">
            <v>1.9106133675219326</v>
          </cell>
          <cell r="O104">
            <v>1.9106133675219326</v>
          </cell>
          <cell r="P104">
            <v>1.9106133675219326</v>
          </cell>
          <cell r="Q104">
            <v>1.9106133675219326</v>
          </cell>
          <cell r="R104">
            <v>1.9106133675219326</v>
          </cell>
        </row>
        <row r="106">
          <cell r="A106" t="str">
            <v>CIMS.CAN.ABService requestedCIMS.CAN.AB.Transportation Personal</v>
          </cell>
          <cell r="H106">
            <v>58558161.479679033</v>
          </cell>
          <cell r="I106">
            <v>62122843.392348185</v>
          </cell>
          <cell r="J106">
            <v>66933028.089368202</v>
          </cell>
          <cell r="K106">
            <v>69206876.156247169</v>
          </cell>
          <cell r="L106">
            <v>76334223.675097644</v>
          </cell>
          <cell r="M106">
            <v>79161302.924164012</v>
          </cell>
          <cell r="N106">
            <v>82883213.903969526</v>
          </cell>
          <cell r="O106">
            <v>86660662.619441792</v>
          </cell>
          <cell r="P106">
            <v>90908124.070586085</v>
          </cell>
          <cell r="Q106">
            <v>95655270.444887474</v>
          </cell>
          <cell r="R106">
            <v>100935093.02025175</v>
          </cell>
        </row>
        <row r="107">
          <cell r="A107" t="str">
            <v>CIMS.CAN.AB.Transportation PersonalService requestedCIMS.CAN.AB.Transportation Personal.Mode</v>
          </cell>
          <cell r="H107">
            <v>1</v>
          </cell>
          <cell r="I107">
            <v>1</v>
          </cell>
          <cell r="J107">
            <v>1</v>
          </cell>
          <cell r="K107">
            <v>1</v>
          </cell>
          <cell r="L107">
            <v>1</v>
          </cell>
          <cell r="M107">
            <v>1</v>
          </cell>
          <cell r="N107">
            <v>1</v>
          </cell>
          <cell r="O107">
            <v>1</v>
          </cell>
          <cell r="P107">
            <v>1</v>
          </cell>
          <cell r="Q107">
            <v>1</v>
          </cell>
          <cell r="R107">
            <v>1</v>
          </cell>
        </row>
        <row r="108">
          <cell r="A108" t="str">
            <v>CIMS.CAN.AB.Transportation Personal.ModeService requestedCIMS.CAN.AB.Transportation Personal.Mode.Urban</v>
          </cell>
          <cell r="H108">
            <v>0.54684048072957436</v>
          </cell>
          <cell r="I108">
            <v>0.55882296123766251</v>
          </cell>
          <cell r="J108">
            <v>0.57029310665433486</v>
          </cell>
          <cell r="K108">
            <v>0.54817911283478882</v>
          </cell>
          <cell r="L108">
            <v>0.55066719990209634</v>
          </cell>
          <cell r="M108">
            <v>0.55009371627289227</v>
          </cell>
          <cell r="N108">
            <v>0.5469990912422702</v>
          </cell>
          <cell r="O108">
            <v>0.54628738332465177</v>
          </cell>
          <cell r="P108">
            <v>0.54530563156798628</v>
          </cell>
          <cell r="Q108">
            <v>0.54408184163945694</v>
          </cell>
          <cell r="R108">
            <v>0.54264207400303888</v>
          </cell>
        </row>
        <row r="109">
          <cell r="A109" t="str">
            <v>CIMS.CAN.AB.Transportation Personal.ModeService requestedCIMS.CAN.AB.Transportation Personal.Mode.Intercity Land</v>
          </cell>
          <cell r="H109">
            <v>0.38507840056374976</v>
          </cell>
          <cell r="I109">
            <v>0.37750538039384879</v>
          </cell>
          <cell r="J109">
            <v>0.3431940386661953</v>
          </cell>
          <cell r="K109">
            <v>0.34334794763538801</v>
          </cell>
          <cell r="L109">
            <v>0.34745919455330704</v>
          </cell>
          <cell r="M109">
            <v>0.34144645972076154</v>
          </cell>
          <cell r="N109">
            <v>0.33375681652426581</v>
          </cell>
          <cell r="O109">
            <v>0.32807522566789049</v>
          </cell>
          <cell r="P109">
            <v>0.32272582913499187</v>
          </cell>
          <cell r="Q109">
            <v>0.31769551199882762</v>
          </cell>
          <cell r="R109">
            <v>0.31296916910142536</v>
          </cell>
        </row>
        <row r="110">
          <cell r="A110" t="str">
            <v>CIMS.CAN.AB.Transportation Personal.ModeService requestedCIMS.CAN.AB.Transportation Personal.Mode.Intercity Air</v>
          </cell>
          <cell r="H110">
            <v>6.8081118706675797E-2</v>
          </cell>
          <cell r="I110">
            <v>6.3671658368488773E-2</v>
          </cell>
          <cell r="J110">
            <v>8.6512854679469828E-2</v>
          </cell>
          <cell r="K110">
            <v>0.10847293952982312</v>
          </cell>
          <cell r="L110">
            <v>0.10187360554459664</v>
          </cell>
          <cell r="M110">
            <v>0.10845982400634618</v>
          </cell>
          <cell r="N110">
            <v>0.11437104910435698</v>
          </cell>
          <cell r="O110">
            <v>0.12077068826069022</v>
          </cell>
          <cell r="P110">
            <v>0.12711058266835379</v>
          </cell>
          <cell r="Q110">
            <v>0.13337559209321245</v>
          </cell>
          <cell r="R110">
            <v>0.1395545290647737</v>
          </cell>
        </row>
        <row r="111">
          <cell r="A111" t="str">
            <v>CIMS.CAN.AB.Transportation Personal.Mode.UrbanWalk Cycle UrbanMarket share</v>
          </cell>
          <cell r="H111">
            <v>8.9086859688195987E-3</v>
          </cell>
          <cell r="I111">
            <v>8.9086859688195987E-3</v>
          </cell>
          <cell r="J111">
            <v>8.9086859688195987E-3</v>
          </cell>
          <cell r="K111">
            <v>8.9086859688195987E-3</v>
          </cell>
          <cell r="L111">
            <v>8.9086859688195987E-3</v>
          </cell>
          <cell r="M111">
            <v>8.9086859688195987E-3</v>
          </cell>
          <cell r="N111">
            <v>8.9086859688195987E-3</v>
          </cell>
          <cell r="O111">
            <v>8.9086859688195987E-3</v>
          </cell>
          <cell r="P111">
            <v>8.9086859688195987E-3</v>
          </cell>
          <cell r="Q111">
            <v>8.9086859688195987E-3</v>
          </cell>
          <cell r="R111">
            <v>8.9086859688195987E-3</v>
          </cell>
        </row>
        <row r="112">
          <cell r="A112" t="str">
            <v>CIMS.CAN.AB.Transportation Personal.Mode.UrbanPassenger Vehicle Urban 1 PassengerMarket share</v>
          </cell>
          <cell r="H112">
            <v>0.3380149133334866</v>
          </cell>
          <cell r="I112">
            <v>0.32416324836245403</v>
          </cell>
          <cell r="J112">
            <v>0.29221771114467721</v>
          </cell>
          <cell r="K112">
            <v>0.30370741944134266</v>
          </cell>
          <cell r="L112">
            <v>0.30977519672484621</v>
          </cell>
          <cell r="M112">
            <v>0.30274927437728855</v>
          </cell>
          <cell r="N112">
            <v>0.29745065349842326</v>
          </cell>
          <cell r="O112">
            <v>0.29242967419137378</v>
          </cell>
          <cell r="P112">
            <v>0.28769850493654336</v>
          </cell>
          <cell r="Q112">
            <v>0.28326379665925477</v>
          </cell>
          <cell r="R112">
            <v>0.27912721038317401</v>
          </cell>
        </row>
        <row r="113">
          <cell r="A113" t="str">
            <v>CIMS.CAN.AB.Transportation Personal.Mode.UrbanPassenger Vehicle Urban 3 PassengerMarket share</v>
          </cell>
          <cell r="H113">
            <v>0.45395636720332622</v>
          </cell>
          <cell r="I113">
            <v>0.4334680459620337</v>
          </cell>
          <cell r="J113">
            <v>0.39381132587983408</v>
          </cell>
          <cell r="K113">
            <v>0.41936105135822921</v>
          </cell>
          <cell r="L113">
            <v>0.43516102901944348</v>
          </cell>
          <cell r="M113">
            <v>0.43236682667763693</v>
          </cell>
          <cell r="N113">
            <v>0.42877567218426949</v>
          </cell>
          <cell r="O113">
            <v>0.42540874134414036</v>
          </cell>
          <cell r="P113">
            <v>0.42227038720530602</v>
          </cell>
          <cell r="Q113">
            <v>0.41936111387760838</v>
          </cell>
          <cell r="R113">
            <v>0.41667805022002924</v>
          </cell>
        </row>
        <row r="114">
          <cell r="A114" t="str">
            <v>CIMS.CAN.AB.Transportation Personal.Mode.UrbanPublic Transit UrbanMarket share</v>
          </cell>
          <cell r="H114">
            <v>0.20090987649206976</v>
          </cell>
          <cell r="I114">
            <v>0.235558536737764</v>
          </cell>
          <cell r="J114">
            <v>0.30780440983369534</v>
          </cell>
          <cell r="K114">
            <v>0.27043203732807253</v>
          </cell>
          <cell r="L114">
            <v>0.24836771829396392</v>
          </cell>
          <cell r="M114">
            <v>0.2582761137670529</v>
          </cell>
          <cell r="N114">
            <v>0.26724579723251907</v>
          </cell>
          <cell r="O114">
            <v>0.27570910432484069</v>
          </cell>
          <cell r="P114">
            <v>0.28364936500743743</v>
          </cell>
          <cell r="Q114">
            <v>0.29105935993022114</v>
          </cell>
          <cell r="R114">
            <v>0.29794031008800392</v>
          </cell>
        </row>
        <row r="115">
          <cell r="A115" t="str">
            <v>CIMS.CAN.AB.Transportation Personal.Mode.UrbanPassenger Vehicle Urban 1 PassengerService requestedCIMS.CAN.AB.Transportation Personal.Passenger Vehicles</v>
          </cell>
          <cell r="H115">
            <v>1</v>
          </cell>
        </row>
        <row r="116">
          <cell r="A116" t="str">
            <v>CIMS.CAN.AB.Transportation Personal.Mode.UrbanPassenger Vehicle Urban 3 PassengerService requestedCIMS.CAN.AB.Transportation Personal.Passenger Vehicles</v>
          </cell>
          <cell r="H116">
            <v>0.33333299999999999</v>
          </cell>
        </row>
        <row r="117">
          <cell r="A117" t="str">
            <v>CIMS.CAN.AB.Transportation Personal.Mode.Intercity LandBus IntercityMarket share</v>
          </cell>
          <cell r="H117">
            <v>6.8375131744072323E-2</v>
          </cell>
          <cell r="I117">
            <v>6.9343006357402884E-2</v>
          </cell>
          <cell r="J117">
            <v>6.2103401769735216E-2</v>
          </cell>
          <cell r="K117">
            <v>5.1737996544198375E-2</v>
          </cell>
          <cell r="L117">
            <v>3.5402850210967854E-2</v>
          </cell>
          <cell r="M117">
            <v>2.9832143048390242E-2</v>
          </cell>
          <cell r="N117">
            <v>2.5031215811296526E-2</v>
          </cell>
          <cell r="O117">
            <v>2.091423105532976E-2</v>
          </cell>
          <cell r="P117">
            <v>1.7404421536359391E-2</v>
          </cell>
          <cell r="Q117">
            <v>1.442894913186548E-2</v>
          </cell>
          <cell r="R117">
            <v>1.1919817683724503E-2</v>
          </cell>
        </row>
        <row r="118">
          <cell r="A118" t="str">
            <v>CIMS.CAN.AB.Transportation Personal.Mode.Intercity LandRail IntercityMarket share</v>
          </cell>
          <cell r="H118">
            <v>1.8796876773114129E-2</v>
          </cell>
          <cell r="I118">
            <v>2.6659019908080426E-2</v>
          </cell>
          <cell r="J118">
            <v>2.0244184481573578E-2</v>
          </cell>
          <cell r="K118">
            <v>2.0208144479669312E-2</v>
          </cell>
          <cell r="L118">
            <v>1.6524932111109128E-2</v>
          </cell>
          <cell r="M118">
            <v>1.6215384005009641E-2</v>
          </cell>
          <cell r="N118">
            <v>1.5844044674712367E-2</v>
          </cell>
          <cell r="O118">
            <v>1.5415845321185014E-2</v>
          </cell>
          <cell r="P118">
            <v>1.4939166391533431E-2</v>
          </cell>
          <cell r="Q118">
            <v>1.4422574867552196E-2</v>
          </cell>
          <cell r="R118">
            <v>1.3874554308614251E-2</v>
          </cell>
        </row>
        <row r="119">
          <cell r="A119" t="str">
            <v>CIMS.CAN.AB.Transportation Personal.Mode.Intercity LandPassenger Vehicle IntercityMarket share</v>
          </cell>
          <cell r="H119">
            <v>0.91282799148281357</v>
          </cell>
          <cell r="I119">
            <v>0.90399797373451674</v>
          </cell>
          <cell r="J119">
            <v>0.91765241374869122</v>
          </cell>
          <cell r="K119">
            <v>0.92805385897613224</v>
          </cell>
          <cell r="L119">
            <v>0.94807221767792305</v>
          </cell>
          <cell r="M119">
            <v>0.95395247294660013</v>
          </cell>
          <cell r="N119">
            <v>0.95912473951399102</v>
          </cell>
          <cell r="O119">
            <v>0.96366992362348514</v>
          </cell>
          <cell r="P119">
            <v>0.96765641207210717</v>
          </cell>
          <cell r="Q119">
            <v>0.97114847600058229</v>
          </cell>
          <cell r="R119">
            <v>0.9742056280076612</v>
          </cell>
        </row>
        <row r="120">
          <cell r="A120" t="str">
            <v>CIMS.CAN.AB.Transportation Personal.Mode.Intercity LandPassenger Vehicle IntercityService requestedCIMS.CAN.AB.Transportation Personal.Passenger Vehicles</v>
          </cell>
          <cell r="H120">
            <v>0.7866597465573264</v>
          </cell>
        </row>
        <row r="121">
          <cell r="A121" t="str">
            <v>CIMS.CAN.AB.Transportation Personal.Passenger VehiclesCar_smallOutput</v>
          </cell>
          <cell r="H121">
            <v>14.356695849999999</v>
          </cell>
        </row>
        <row r="122">
          <cell r="A122" t="str">
            <v>CIMS.CAN.AB.Transportation Personal.Passenger VehiclesCar_largeOutput</v>
          </cell>
          <cell r="H122">
            <v>14.356695849999999</v>
          </cell>
        </row>
        <row r="123">
          <cell r="A123" t="str">
            <v>CIMS.CAN.AB.Transportation Personal.Passenger VehiclesLight Truck_smallOutput</v>
          </cell>
          <cell r="H123">
            <v>13.910389527849995</v>
          </cell>
        </row>
        <row r="124">
          <cell r="A124" t="str">
            <v>CIMS.CAN.AB.Transportation Personal.Passenger VehiclesLight Truck_largeOutput</v>
          </cell>
          <cell r="H124">
            <v>13.910389527849995</v>
          </cell>
        </row>
        <row r="125">
          <cell r="A125" t="str">
            <v>CIMS.CAN.AB.Transportation Personal.Passenger VehiclesCar_smallService requestedCIMS.CAN.AB.Transportation Personal.Passenger Vehicle Motors</v>
          </cell>
          <cell r="H125">
            <v>7</v>
          </cell>
        </row>
        <row r="126">
          <cell r="A126" t="str">
            <v>CIMS.CAN.AB.Transportation Personal.Passenger VehiclesCar_largeService requestedCIMS.CAN.AB.Transportation Personal.Passenger Vehicle Motors</v>
          </cell>
          <cell r="H126">
            <v>10</v>
          </cell>
        </row>
        <row r="127">
          <cell r="A127" t="str">
            <v>CIMS.CAN.AB.Transportation Personal.Passenger VehiclesLight Truck_smallService requestedCIMS.CAN.AB.Transportation Personal.Passenger Vehicle Motors</v>
          </cell>
          <cell r="H127">
            <v>8</v>
          </cell>
        </row>
        <row r="128">
          <cell r="A128" t="str">
            <v>CIMS.CAN.AB.Transportation Personal.Passenger VehiclesLight Truck_largeService requestedCIMS.CAN.AB.Transportation Personal.Passenger Vehicle Motors</v>
          </cell>
          <cell r="H128">
            <v>13</v>
          </cell>
        </row>
        <row r="129">
          <cell r="A129" t="str">
            <v>CIMS.CAN.AB.Transportation Personal.Passenger VehiclesCar_smallMarket share</v>
          </cell>
          <cell r="H129">
            <v>0.31839383528993859</v>
          </cell>
          <cell r="I129">
            <v>0.30287727869232628</v>
          </cell>
          <cell r="J129">
            <v>0.28906608971545017</v>
          </cell>
          <cell r="K129">
            <v>0.24603839079044673</v>
          </cell>
          <cell r="L129">
            <v>0.21550624391111811</v>
          </cell>
          <cell r="M129">
            <v>0.20036598448700657</v>
          </cell>
          <cell r="N129">
            <v>0.18559548744453017</v>
          </cell>
          <cell r="O129">
            <v>0.17129137701314898</v>
          </cell>
          <cell r="P129">
            <v>0.15753731088949524</v>
          </cell>
          <cell r="Q129">
            <v>0.14440247967207928</v>
          </cell>
          <cell r="R129">
            <v>0.13194085672701186</v>
          </cell>
        </row>
        <row r="130">
          <cell r="A130" t="str">
            <v>CIMS.CAN.AB.Transportation Personal.Passenger VehiclesCar_largeMarket share</v>
          </cell>
          <cell r="H130">
            <v>0.31839383528993859</v>
          </cell>
          <cell r="I130">
            <v>0.30287727869232628</v>
          </cell>
          <cell r="J130">
            <v>0.28906608971545017</v>
          </cell>
          <cell r="K130">
            <v>0.24603839079044673</v>
          </cell>
          <cell r="L130">
            <v>0.21550624391111811</v>
          </cell>
          <cell r="M130">
            <v>0.20036598448700657</v>
          </cell>
          <cell r="N130">
            <v>0.18559548744453017</v>
          </cell>
          <cell r="O130">
            <v>0.17129137701314898</v>
          </cell>
          <cell r="P130">
            <v>0.15753731088949524</v>
          </cell>
          <cell r="Q130">
            <v>0.14440247967207928</v>
          </cell>
          <cell r="R130">
            <v>0.13194085672701186</v>
          </cell>
        </row>
        <row r="131">
          <cell r="A131" t="str">
            <v>CIMS.CAN.AB.Transportation Personal.Passenger VehiclesLight Truck_smallMarket share</v>
          </cell>
          <cell r="H131">
            <v>0.18160616471006139</v>
          </cell>
          <cell r="I131">
            <v>0.19712272130767372</v>
          </cell>
          <cell r="J131">
            <v>0.2109339102845498</v>
          </cell>
          <cell r="K131">
            <v>0.2539616092095533</v>
          </cell>
          <cell r="L131">
            <v>0.28449375608888194</v>
          </cell>
          <cell r="M131">
            <v>0.29963401551299346</v>
          </cell>
          <cell r="N131">
            <v>0.31440451255546981</v>
          </cell>
          <cell r="O131">
            <v>0.328708622986851</v>
          </cell>
          <cell r="P131">
            <v>0.34246268911050481</v>
          </cell>
          <cell r="Q131">
            <v>0.35559752032792075</v>
          </cell>
          <cell r="R131">
            <v>0.36805914327298817</v>
          </cell>
        </row>
        <row r="132">
          <cell r="A132" t="str">
            <v>CIMS.CAN.AB.Transportation Personal.Passenger VehiclesLight Truck_largeMarket share</v>
          </cell>
          <cell r="H132">
            <v>0.18160616471006139</v>
          </cell>
          <cell r="I132">
            <v>0.19712272130767372</v>
          </cell>
          <cell r="J132">
            <v>0.2109339102845498</v>
          </cell>
          <cell r="K132">
            <v>0.2539616092095533</v>
          </cell>
          <cell r="L132">
            <v>0.28449375608888194</v>
          </cell>
          <cell r="M132">
            <v>0.29963401551299346</v>
          </cell>
          <cell r="N132">
            <v>0.31440451255546981</v>
          </cell>
          <cell r="O132">
            <v>0.328708622986851</v>
          </cell>
          <cell r="P132">
            <v>0.34246268911050481</v>
          </cell>
          <cell r="Q132">
            <v>0.35559752032792075</v>
          </cell>
          <cell r="R132">
            <v>0.36805914327298817</v>
          </cell>
        </row>
        <row r="133">
          <cell r="A133" t="str">
            <v>CIMS.CAN.AB.Transportation Personal.Passenger Vehicle MotorsOutput</v>
          </cell>
          <cell r="H133">
            <v>141.8395852168436</v>
          </cell>
        </row>
        <row r="134">
          <cell r="A134" t="str">
            <v>CIMS.CAN.AB.Transportation Personal.Passenger Vehicle MotorsGasoline ExistingService requestedCIMS.CAN.AB.Transportation Personal.Gasoline Blend</v>
          </cell>
          <cell r="H134">
            <v>0.36821921359043691</v>
          </cell>
        </row>
        <row r="135">
          <cell r="A135" t="str">
            <v>CIMS.CAN.AB.Transportation Personal.Passenger Vehicle MotorsGasoline StandardService requestedCIMS.CAN.AB.Transportation Personal.Gasoline Blend</v>
          </cell>
          <cell r="H135">
            <v>0.34912992286465661</v>
          </cell>
        </row>
        <row r="136">
          <cell r="A136" t="str">
            <v>CIMS.CAN.AB.Transportation Personal.Passenger Vehicle MotorsGasoline EfficientService requestedCIMS.CAN.AB.Transportation Personal.Gasoline Blend</v>
          </cell>
          <cell r="H136">
            <v>0.35762833439441771</v>
          </cell>
        </row>
        <row r="137">
          <cell r="A137" t="str">
            <v>CIMS.CAN.AB.Transportation Personal.Passenger Vehicle MotorsGasoline ExistingMarket share</v>
          </cell>
          <cell r="H137">
            <v>1</v>
          </cell>
        </row>
        <row r="138">
          <cell r="A138" t="str">
            <v>CIMS.CAN.AB.Transportation Personal.TransitService requestedCIMS.CAN.AB.Transportation Personal.Transit.Public Bus</v>
          </cell>
          <cell r="H138">
            <v>0.83825780676723172</v>
          </cell>
          <cell r="I138">
            <v>0.83797049873183171</v>
          </cell>
          <cell r="J138">
            <v>0.83768319069643171</v>
          </cell>
          <cell r="K138">
            <v>0.80888767708833864</v>
          </cell>
          <cell r="L138">
            <v>0.80665606417205971</v>
          </cell>
          <cell r="M138">
            <v>0.80665606417205971</v>
          </cell>
          <cell r="N138">
            <v>0.80665606417205971</v>
          </cell>
          <cell r="O138">
            <v>0.80665606417205971</v>
          </cell>
          <cell r="P138">
            <v>0.80665606417205971</v>
          </cell>
          <cell r="Q138">
            <v>0.80665606417205971</v>
          </cell>
          <cell r="R138">
            <v>0.80665606417205971</v>
          </cell>
        </row>
        <row r="139">
          <cell r="A139" t="str">
            <v>CIMS.CAN.AB.Transportation Personal.TransitService requestedCIMS.CAN.AB.Transportation Personal.Transit.Rapid Transit</v>
          </cell>
          <cell r="H139">
            <v>0.16174219323276828</v>
          </cell>
          <cell r="I139">
            <v>0.16202950126816829</v>
          </cell>
          <cell r="J139">
            <v>0.16231680930356829</v>
          </cell>
          <cell r="K139">
            <v>0.19111232291166136</v>
          </cell>
          <cell r="L139">
            <v>0.19334393582794029</v>
          </cell>
          <cell r="M139">
            <v>0.19334393582794029</v>
          </cell>
          <cell r="N139">
            <v>0.19334393582794029</v>
          </cell>
          <cell r="O139">
            <v>0.19334393582794029</v>
          </cell>
          <cell r="P139">
            <v>0.19334393582794029</v>
          </cell>
          <cell r="Q139">
            <v>0.19334393582794029</v>
          </cell>
          <cell r="R139">
            <v>0.19334393582794029</v>
          </cell>
        </row>
        <row r="140">
          <cell r="A140" t="str">
            <v>CIMS.CAN.AB.Transportation Personal.Transit.Public BusOutput</v>
          </cell>
          <cell r="H140">
            <v>778.19774759284121</v>
          </cell>
        </row>
        <row r="141">
          <cell r="A141" t="str">
            <v>CIMS.CAN.AB.Transportation Personal.Transit.Public BusBus Urban DieselMarket share</v>
          </cell>
          <cell r="H141">
            <v>0.98572935090814084</v>
          </cell>
        </row>
        <row r="142">
          <cell r="A142" t="str">
            <v>CIMS.CAN.AB.Transportation Personal.Transit.Public BusBus Urban NGMarket share</v>
          </cell>
          <cell r="H142">
            <v>1.4270649091859251E-2</v>
          </cell>
        </row>
        <row r="143">
          <cell r="A143" t="str">
            <v>CIMS.CAN.AB.Transportation Personal.Transit.Public BusBus Urban ElectricMarket share</v>
          </cell>
          <cell r="H143">
            <v>0</v>
          </cell>
        </row>
        <row r="144">
          <cell r="A144" t="str">
            <v>CIMS.CAN.AB.Transportation Personal.Transit.Public BusBus Urban DieselService requestedCIMS.CAN.AB.Transportation Personal.Diesel Blend</v>
          </cell>
          <cell r="H144">
            <v>3.0385380582048676</v>
          </cell>
          <cell r="I144">
            <v>3.0111723132635309</v>
          </cell>
          <cell r="J144">
            <v>2.9838065683221924</v>
          </cell>
          <cell r="K144">
            <v>2.9564408233808557</v>
          </cell>
          <cell r="L144">
            <v>2.9345482274277863</v>
          </cell>
          <cell r="M144">
            <v>2.9345482274277863</v>
          </cell>
          <cell r="N144">
            <v>2.9345482274277863</v>
          </cell>
          <cell r="O144">
            <v>2.9345482274277863</v>
          </cell>
          <cell r="P144">
            <v>2.9345482274277863</v>
          </cell>
          <cell r="Q144">
            <v>2.9345482274277863</v>
          </cell>
          <cell r="R144">
            <v>2.9345482274277863</v>
          </cell>
        </row>
        <row r="145">
          <cell r="A145" t="str">
            <v>CIMS.CAN.AB.Transportation Personal.Transit.Rapid TransitLight RailService requestedCIMS.CAN.AB.Electricity</v>
          </cell>
          <cell r="H145">
            <v>0.26333333333333331</v>
          </cell>
        </row>
        <row r="146">
          <cell r="A146" t="str">
            <v>CIMS.CAN.AB.Transportation Personal.Intercity BusOutput</v>
          </cell>
          <cell r="H146">
            <v>956.73357798106247</v>
          </cell>
        </row>
        <row r="147">
          <cell r="A147" t="str">
            <v>CIMS.CAN.AB.Transportation Personal.Intercity BusBus Intercity DieselMarket share</v>
          </cell>
          <cell r="H147">
            <v>0.8938480401554203</v>
          </cell>
        </row>
        <row r="148">
          <cell r="A148" t="str">
            <v>CIMS.CAN.AB.Transportation Personal.Intercity BusBus Intercity GasolineMarket share</v>
          </cell>
          <cell r="H148">
            <v>0.10615195984457966</v>
          </cell>
        </row>
        <row r="149">
          <cell r="A149" t="str">
            <v>CIMS.CAN.AB.Transportation Personal.Intercity BusBus Intercity DieselService requestedCIMS.CAN.AB.Transportation Personal.Diesel Blend</v>
          </cell>
          <cell r="H149">
            <v>0.84748831276640502</v>
          </cell>
          <cell r="I149">
            <v>0.78582710616267804</v>
          </cell>
          <cell r="J149">
            <v>0.72416589955895461</v>
          </cell>
          <cell r="K149">
            <v>0.66250469295523118</v>
          </cell>
          <cell r="L149">
            <v>0.61317572767225315</v>
          </cell>
          <cell r="M149">
            <v>0.61317572767225315</v>
          </cell>
          <cell r="N149">
            <v>0.61317572767225315</v>
          </cell>
          <cell r="O149">
            <v>0.61317572767225315</v>
          </cell>
          <cell r="P149">
            <v>0.61317572767225315</v>
          </cell>
          <cell r="Q149">
            <v>0.61317572767225315</v>
          </cell>
          <cell r="R149">
            <v>0.61317572767225315</v>
          </cell>
        </row>
        <row r="150">
          <cell r="A150" t="str">
            <v>CIMS.CAN.AB.Transportation Personal.Intercity BusBus Intercity GasolineService requestedCIMS.CAN.AB.Transportation Personal.Gasoline Blend</v>
          </cell>
          <cell r="H150">
            <v>0.84748831276640502</v>
          </cell>
          <cell r="I150">
            <v>0.78582710616267804</v>
          </cell>
          <cell r="J150">
            <v>0.72416589955895461</v>
          </cell>
          <cell r="K150">
            <v>0.66250469295523118</v>
          </cell>
          <cell r="L150">
            <v>0.61317572767225315</v>
          </cell>
          <cell r="M150">
            <v>0.61317572767225315</v>
          </cell>
          <cell r="N150">
            <v>0.61317572767225315</v>
          </cell>
          <cell r="O150">
            <v>0.61317572767225315</v>
          </cell>
          <cell r="P150">
            <v>0.61317572767225315</v>
          </cell>
          <cell r="Q150">
            <v>0.61317572767225315</v>
          </cell>
          <cell r="R150">
            <v>0.61317572767225315</v>
          </cell>
        </row>
        <row r="151">
          <cell r="A151" t="str">
            <v>CIMS.CAN.AB.Transportation Personal.Intercity RailRail Intercity DieselMarket share</v>
          </cell>
          <cell r="H151">
            <v>1</v>
          </cell>
        </row>
        <row r="152">
          <cell r="A152" t="str">
            <v>CIMS.CAN.AB.Transportation Personal.Intercity RailRail Intercity DieselService requestedCIMS.CAN.AB.Transportation Personal.Diesel Blend</v>
          </cell>
          <cell r="H152">
            <v>1.9938942624324696</v>
          </cell>
          <cell r="I152">
            <v>1.8539965299869507</v>
          </cell>
          <cell r="J152">
            <v>1.7140987975414319</v>
          </cell>
          <cell r="K152">
            <v>1.5742010650959131</v>
          </cell>
          <cell r="L152">
            <v>1.4622828791394937</v>
          </cell>
          <cell r="M152">
            <v>1.4622828791394937</v>
          </cell>
          <cell r="N152">
            <v>1.4622828791394937</v>
          </cell>
          <cell r="O152">
            <v>1.4622828791394937</v>
          </cell>
          <cell r="P152">
            <v>1.4622828791394937</v>
          </cell>
          <cell r="Q152">
            <v>1.4622828791394937</v>
          </cell>
          <cell r="R152">
            <v>1.4622828791394937</v>
          </cell>
        </row>
        <row r="153">
          <cell r="A153" t="str">
            <v>CIMS.CAN.AB.Transportation Personal.Mode.Intercity AirAir IntercityMarket share</v>
          </cell>
          <cell r="H153">
            <v>1</v>
          </cell>
        </row>
        <row r="154">
          <cell r="A154" t="str">
            <v>CIMS.CAN.AB.Transportation Personal.Mode.Intercity AirAir IntercityService requestedCIMS.Generic Fuels.Jet Fuel</v>
          </cell>
          <cell r="H154">
            <v>3.318720661430973</v>
          </cell>
          <cell r="I154">
            <v>2.9481661104022976</v>
          </cell>
          <cell r="J154">
            <v>2.5776115593735938</v>
          </cell>
          <cell r="K154">
            <v>2.2070570083448899</v>
          </cell>
          <cell r="L154">
            <v>1.9106133675219326</v>
          </cell>
          <cell r="M154">
            <v>1.9106133675219326</v>
          </cell>
          <cell r="N154">
            <v>1.9106133675219326</v>
          </cell>
          <cell r="O154">
            <v>1.9106133675219326</v>
          </cell>
          <cell r="P154">
            <v>1.9106133675219326</v>
          </cell>
          <cell r="Q154">
            <v>1.9106133675219326</v>
          </cell>
          <cell r="R154">
            <v>1.9106133675219326</v>
          </cell>
        </row>
        <row r="156">
          <cell r="A156" t="str">
            <v>CIMS.CAN.SKService requestedCIMS.CAN.SK.Transportation Personal</v>
          </cell>
          <cell r="H156">
            <v>17458549.888862271</v>
          </cell>
          <cell r="I156">
            <v>18866478.239620704</v>
          </cell>
          <cell r="J156">
            <v>25788830.620399628</v>
          </cell>
          <cell r="K156">
            <v>25835957.602179125</v>
          </cell>
          <cell r="L156">
            <v>24841484.310666498</v>
          </cell>
          <cell r="M156">
            <v>25633246.958172794</v>
          </cell>
          <cell r="N156">
            <v>26685296.781183746</v>
          </cell>
          <cell r="O156">
            <v>27739491.265445065</v>
          </cell>
          <cell r="P156">
            <v>28931309.026684385</v>
          </cell>
          <cell r="Q156">
            <v>30268540.319599241</v>
          </cell>
          <cell r="R156">
            <v>31759838.93042659</v>
          </cell>
        </row>
        <row r="157">
          <cell r="A157" t="str">
            <v>CIMS.CAN.SK.Transportation PersonalService requestedCIMS.CAN.SK.Transportation Personal.Mode</v>
          </cell>
          <cell r="H157">
            <v>1</v>
          </cell>
          <cell r="I157">
            <v>1</v>
          </cell>
          <cell r="J157">
            <v>1</v>
          </cell>
          <cell r="K157">
            <v>1</v>
          </cell>
          <cell r="L157">
            <v>1</v>
          </cell>
          <cell r="M157">
            <v>1</v>
          </cell>
          <cell r="N157">
            <v>1</v>
          </cell>
          <cell r="O157">
            <v>1</v>
          </cell>
          <cell r="P157">
            <v>1</v>
          </cell>
          <cell r="Q157">
            <v>1</v>
          </cell>
          <cell r="R157">
            <v>1</v>
          </cell>
        </row>
        <row r="158">
          <cell r="A158" t="str">
            <v>CIMS.CAN.SK.Transportation Personal.ModeService requestedCIMS.CAN.SK.Transportation Personal.Mode.Urban</v>
          </cell>
          <cell r="H158">
            <v>0.56348232652543606</v>
          </cell>
          <cell r="I158">
            <v>0.57326877527739861</v>
          </cell>
          <cell r="J158">
            <v>0.57236126600523551</v>
          </cell>
          <cell r="K158">
            <v>0.55455645078323057</v>
          </cell>
          <cell r="L158">
            <v>0.56132385512862393</v>
          </cell>
          <cell r="M158">
            <v>0.56275707980926848</v>
          </cell>
          <cell r="N158">
            <v>0.56126888432324373</v>
          </cell>
          <cell r="O158">
            <v>0.5623772244084323</v>
          </cell>
          <cell r="P158">
            <v>0.56328800094537534</v>
          </cell>
          <cell r="Q158">
            <v>0.56401414115284654</v>
          </cell>
          <cell r="R158">
            <v>0.56456823721241334</v>
          </cell>
        </row>
        <row r="159">
          <cell r="A159" t="str">
            <v>CIMS.CAN.SK.Transportation Personal.ModeService requestedCIMS.CAN.SK.Transportation Personal.Mode.Intercity Land</v>
          </cell>
          <cell r="H159">
            <v>0.40960193178814713</v>
          </cell>
          <cell r="I159">
            <v>0.40120892775669503</v>
          </cell>
          <cell r="J159">
            <v>0.39319500956741188</v>
          </cell>
          <cell r="K159">
            <v>0.39029988886071387</v>
          </cell>
          <cell r="L159">
            <v>0.40439874311798851</v>
          </cell>
          <cell r="M159">
            <v>0.4005668602523047</v>
          </cell>
          <cell r="N159">
            <v>0.39483403609109213</v>
          </cell>
          <cell r="O159">
            <v>0.39129946827851814</v>
          </cell>
          <cell r="P159">
            <v>0.38795968332107028</v>
          </cell>
          <cell r="Q159">
            <v>0.38480841284886758</v>
          </cell>
          <cell r="R159">
            <v>0.38183844231419184</v>
          </cell>
        </row>
        <row r="160">
          <cell r="A160" t="str">
            <v>CIMS.CAN.SK.Transportation Personal.ModeService requestedCIMS.CAN.SK.Transportation Personal.Mode.Intercity Air</v>
          </cell>
          <cell r="H160">
            <v>2.6915741686416656E-2</v>
          </cell>
          <cell r="I160">
            <v>2.5522296965906598E-2</v>
          </cell>
          <cell r="J160">
            <v>3.4443724427352558E-2</v>
          </cell>
          <cell r="K160">
            <v>5.5143660356055453E-2</v>
          </cell>
          <cell r="L160">
            <v>3.4277401753387615E-2</v>
          </cell>
          <cell r="M160">
            <v>3.6676059938426854E-2</v>
          </cell>
          <cell r="N160">
            <v>3.8896911351158518E-2</v>
          </cell>
          <cell r="O160">
            <v>4.1313265224778441E-2</v>
          </cell>
          <cell r="P160">
            <v>4.3734159823127845E-2</v>
          </cell>
          <cell r="Q160">
            <v>4.6152821132781519E-2</v>
          </cell>
          <cell r="R160">
            <v>4.8563759340099384E-2</v>
          </cell>
        </row>
        <row r="161">
          <cell r="A161" t="str">
            <v>CIMS.CAN.SK.Transportation Personal.Mode.UrbanWalk Cycle UrbanMarket share</v>
          </cell>
          <cell r="H161">
            <v>8.9086859688195987E-3</v>
          </cell>
          <cell r="I161">
            <v>8.9086859688195987E-3</v>
          </cell>
          <cell r="J161">
            <v>8.9086859688195987E-3</v>
          </cell>
          <cell r="K161">
            <v>8.9086859688195987E-3</v>
          </cell>
          <cell r="L161">
            <v>8.9086859688195987E-3</v>
          </cell>
          <cell r="M161">
            <v>8.9086859688195987E-3</v>
          </cell>
          <cell r="N161">
            <v>8.9086859688195987E-3</v>
          </cell>
          <cell r="O161">
            <v>8.9086859688195987E-3</v>
          </cell>
          <cell r="P161">
            <v>8.9086859688195987E-3</v>
          </cell>
          <cell r="Q161">
            <v>8.9086859688195987E-3</v>
          </cell>
          <cell r="R161">
            <v>8.9086859688195987E-3</v>
          </cell>
        </row>
        <row r="162">
          <cell r="A162" t="str">
            <v>CIMS.CAN.SK.Transportation Personal.Mode.UrbanPassenger Vehicle Urban 1 PassengerMarket share</v>
          </cell>
          <cell r="H162">
            <v>0.35373547154266211</v>
          </cell>
          <cell r="I162">
            <v>0.33667789148026467</v>
          </cell>
          <cell r="J162">
            <v>0.3375175725513519</v>
          </cell>
          <cell r="K162">
            <v>0.33919029253115923</v>
          </cell>
          <cell r="L162">
            <v>0.33920850509493189</v>
          </cell>
          <cell r="M162">
            <v>0.33439828200841515</v>
          </cell>
          <cell r="N162">
            <v>0.33024518396540559</v>
          </cell>
          <cell r="O162">
            <v>0.32630404658534146</v>
          </cell>
          <cell r="P162">
            <v>0.32258670373205761</v>
          </cell>
          <cell r="Q162">
            <v>0.31910042654685772</v>
          </cell>
          <cell r="R162">
            <v>0.31584827665896387</v>
          </cell>
        </row>
        <row r="163">
          <cell r="A163" t="str">
            <v>CIMS.CAN.SK.Transportation Personal.Mode.UrbanPassenger Vehicle Urban 3 PassengerMarket share</v>
          </cell>
          <cell r="H163">
            <v>0.47745626698611809</v>
          </cell>
          <cell r="I163">
            <v>0.459567129620369</v>
          </cell>
          <cell r="J163">
            <v>0.46569674118937232</v>
          </cell>
          <cell r="K163">
            <v>0.48409280291761164</v>
          </cell>
          <cell r="L163">
            <v>0.49561548033432201</v>
          </cell>
          <cell r="M163">
            <v>0.49396407110861384</v>
          </cell>
          <cell r="N163">
            <v>0.49200562291262018</v>
          </cell>
          <cell r="O163">
            <v>0.49015534020607104</v>
          </cell>
          <cell r="P163">
            <v>0.48841797253401376</v>
          </cell>
          <cell r="Q163">
            <v>0.48679607623182364</v>
          </cell>
          <cell r="R163">
            <v>0.4852902090576951</v>
          </cell>
        </row>
        <row r="164">
          <cell r="A164" t="str">
            <v>CIMS.CAN.SK.Transportation Personal.Mode.UrbanPublic Transit UrbanMarket share</v>
          </cell>
          <cell r="H164">
            <v>0.1613368750574779</v>
          </cell>
          <cell r="I164">
            <v>0.19659772028273137</v>
          </cell>
          <cell r="J164">
            <v>0.18956578231553889</v>
          </cell>
          <cell r="K164">
            <v>0.16931660706404916</v>
          </cell>
          <cell r="L164">
            <v>0.15767197874666294</v>
          </cell>
          <cell r="M164">
            <v>0.16419169314708762</v>
          </cell>
          <cell r="N164">
            <v>0.17035817463318298</v>
          </cell>
          <cell r="O164">
            <v>0.17620165242844005</v>
          </cell>
          <cell r="P164">
            <v>0.18170539405962685</v>
          </cell>
          <cell r="Q164">
            <v>0.18685948371319569</v>
          </cell>
          <cell r="R164">
            <v>0.19166026946791048</v>
          </cell>
        </row>
        <row r="165">
          <cell r="A165" t="str">
            <v>CIMS.CAN.SK.Transportation Personal.Mode.UrbanPassenger Vehicle Urban 1 PassengerService requestedCIMS.CAN.SK.Transportation Personal.Passenger Vehicles</v>
          </cell>
          <cell r="H165">
            <v>1</v>
          </cell>
        </row>
        <row r="166">
          <cell r="A166" t="str">
            <v>CIMS.CAN.SK.Transportation Personal.Mode.UrbanPassenger Vehicle Urban 3 PassengerService requestedCIMS.CAN.SK.Transportation Personal.Passenger Vehicles</v>
          </cell>
          <cell r="H166">
            <v>0.33333299999999999</v>
          </cell>
        </row>
        <row r="167">
          <cell r="A167" t="str">
            <v>CIMS.CAN.SK.Transportation Personal.Mode.Intercity LandBus IntercityMarket share</v>
          </cell>
          <cell r="H167">
            <v>5.4608671372169251E-2</v>
          </cell>
          <cell r="I167">
            <v>6.0518569761522006E-2</v>
          </cell>
          <cell r="J167">
            <v>3.4248310069569327E-2</v>
          </cell>
          <cell r="K167">
            <v>3.2610902467311541E-2</v>
          </cell>
          <cell r="L167">
            <v>2.5452759237243685E-2</v>
          </cell>
          <cell r="M167">
            <v>2.1384654688969919E-2</v>
          </cell>
          <cell r="N167">
            <v>1.7895874712825163E-2</v>
          </cell>
          <cell r="O167">
            <v>1.4917308549649275E-2</v>
          </cell>
          <cell r="P167">
            <v>1.2388029003442396E-2</v>
          </cell>
          <cell r="Q167">
            <v>1.0251313830029177E-2</v>
          </cell>
          <cell r="R167">
            <v>8.4550522459875474E-3</v>
          </cell>
        </row>
        <row r="168">
          <cell r="A168" t="str">
            <v>CIMS.CAN.SK.Transportation Personal.Mode.Intercity LandRail IntercityMarket share</v>
          </cell>
          <cell r="H168">
            <v>1.3426249805313848E-2</v>
          </cell>
          <cell r="I168">
            <v>1.2175213911013016E-2</v>
          </cell>
          <cell r="J168">
            <v>1.4692526239721518E-2</v>
          </cell>
          <cell r="K168">
            <v>1.5115093281574654E-2</v>
          </cell>
          <cell r="L168">
            <v>3.0423434788017095E-2</v>
          </cell>
          <cell r="M168">
            <v>2.9765757902556728E-2</v>
          </cell>
          <cell r="N168">
            <v>2.9007410612293019E-2</v>
          </cell>
          <cell r="O168">
            <v>2.8157094176024338E-2</v>
          </cell>
          <cell r="P168">
            <v>2.722957749999232E-2</v>
          </cell>
          <cell r="Q168">
            <v>2.6239741182671344E-2</v>
          </cell>
          <cell r="R168">
            <v>2.5202152907563023E-2</v>
          </cell>
        </row>
        <row r="169">
          <cell r="A169" t="str">
            <v>CIMS.CAN.SK.Transportation Personal.Mode.Intercity LandPassenger Vehicle IntercityMarket share</v>
          </cell>
          <cell r="H169">
            <v>0.93196507882251689</v>
          </cell>
          <cell r="I169">
            <v>0.92730621632746502</v>
          </cell>
          <cell r="J169">
            <v>0.9510591636907092</v>
          </cell>
          <cell r="K169">
            <v>0.95227400425111386</v>
          </cell>
          <cell r="L169">
            <v>0.94412380597473911</v>
          </cell>
          <cell r="M169">
            <v>0.94884958740847336</v>
          </cell>
          <cell r="N169">
            <v>0.95309671467488177</v>
          </cell>
          <cell r="O169">
            <v>0.95692559727432647</v>
          </cell>
          <cell r="P169">
            <v>0.96038239349656529</v>
          </cell>
          <cell r="Q169">
            <v>0.96350894498729944</v>
          </cell>
          <cell r="R169">
            <v>0.96634279484644936</v>
          </cell>
        </row>
        <row r="170">
          <cell r="A170" t="str">
            <v>CIMS.CAN.SK.Transportation Personal.Mode.Intercity LandPassenger Vehicle IntercityService requestedCIMS.CAN.SK.Transportation Personal.Passenger Vehicles</v>
          </cell>
          <cell r="H170">
            <v>0.7867662235206726</v>
          </cell>
        </row>
        <row r="171">
          <cell r="A171" t="str">
            <v>CIMS.CAN.SK.Transportation Personal.Passenger VehiclesCar_smallOutput</v>
          </cell>
          <cell r="H171">
            <v>16.298245600000005</v>
          </cell>
        </row>
        <row r="172">
          <cell r="A172" t="str">
            <v>CIMS.CAN.SK.Transportation Personal.Passenger VehiclesCar_largeOutput</v>
          </cell>
          <cell r="H172">
            <v>16.298245600000005</v>
          </cell>
        </row>
        <row r="173">
          <cell r="A173" t="str">
            <v>CIMS.CAN.SK.Transportation Personal.Passenger VehiclesLight Truck_smallOutput</v>
          </cell>
          <cell r="H173">
            <v>15.961470573349995</v>
          </cell>
        </row>
        <row r="174">
          <cell r="A174" t="str">
            <v>CIMS.CAN.SK.Transportation Personal.Passenger VehiclesLight Truck_largeOutput</v>
          </cell>
          <cell r="H174">
            <v>15.961470573349995</v>
          </cell>
        </row>
        <row r="175">
          <cell r="A175" t="str">
            <v>CIMS.CAN.SK.Transportation Personal.Passenger VehiclesCar_smallService requestedCIMS.CAN.SK.Transportation Personal.Passenger Vehicle Motors</v>
          </cell>
          <cell r="H175">
            <v>7</v>
          </cell>
        </row>
        <row r="176">
          <cell r="A176" t="str">
            <v>CIMS.CAN.SK.Transportation Personal.Passenger VehiclesCar_largeService requestedCIMS.CAN.SK.Transportation Personal.Passenger Vehicle Motors</v>
          </cell>
          <cell r="H176">
            <v>10</v>
          </cell>
        </row>
        <row r="177">
          <cell r="A177" t="str">
            <v>CIMS.CAN.SK.Transportation Personal.Passenger VehiclesLight Truck_smallService requestedCIMS.CAN.SK.Transportation Personal.Passenger Vehicle Motors</v>
          </cell>
          <cell r="H177">
            <v>8</v>
          </cell>
        </row>
        <row r="178">
          <cell r="A178" t="str">
            <v>CIMS.CAN.SK.Transportation Personal.Passenger VehiclesLight Truck_largeService requestedCIMS.CAN.SK.Transportation Personal.Passenger Vehicle Motors</v>
          </cell>
          <cell r="H178">
            <v>13</v>
          </cell>
        </row>
        <row r="179">
          <cell r="A179" t="str">
            <v>CIMS.CAN.SK.Transportation Personal.Passenger VehiclesCar_smallMarket share</v>
          </cell>
          <cell r="H179">
            <v>0.32683168947973018</v>
          </cell>
          <cell r="I179">
            <v>0.31270706558977301</v>
          </cell>
          <cell r="J179">
            <v>0.291089553792033</v>
          </cell>
          <cell r="K179">
            <v>0.24102353718731323</v>
          </cell>
          <cell r="L179">
            <v>0.20829080267589656</v>
          </cell>
          <cell r="M179">
            <v>0.19331301084670152</v>
          </cell>
          <cell r="N179">
            <v>0.17875226912552986</v>
          </cell>
          <cell r="O179">
            <v>0.16469929067127018</v>
          </cell>
          <cell r="P179">
            <v>0.15123101713398282</v>
          </cell>
          <cell r="Q179">
            <v>0.13840947513009585</v>
          </cell>
          <cell r="R179">
            <v>0.12628137110736889</v>
          </cell>
        </row>
        <row r="180">
          <cell r="A180" t="str">
            <v>CIMS.CAN.SK.Transportation Personal.Passenger VehiclesCar_largeMarket share</v>
          </cell>
          <cell r="H180">
            <v>0.32683168947973018</v>
          </cell>
          <cell r="I180">
            <v>0.31270706558977301</v>
          </cell>
          <cell r="J180">
            <v>0.291089553792033</v>
          </cell>
          <cell r="K180">
            <v>0.24102353718731323</v>
          </cell>
          <cell r="L180">
            <v>0.20829080267589656</v>
          </cell>
          <cell r="M180">
            <v>0.19331301084670152</v>
          </cell>
          <cell r="N180">
            <v>0.17875226912552986</v>
          </cell>
          <cell r="O180">
            <v>0.16469929067127018</v>
          </cell>
          <cell r="P180">
            <v>0.15123101713398282</v>
          </cell>
          <cell r="Q180">
            <v>0.13840947513009585</v>
          </cell>
          <cell r="R180">
            <v>0.12628137110736889</v>
          </cell>
        </row>
        <row r="181">
          <cell r="A181" t="str">
            <v>CIMS.CAN.SK.Transportation Personal.Passenger VehiclesLight Truck_smallMarket share</v>
          </cell>
          <cell r="H181">
            <v>0.17316831052026982</v>
          </cell>
          <cell r="I181">
            <v>0.18729293441022693</v>
          </cell>
          <cell r="J181">
            <v>0.208910446207967</v>
          </cell>
          <cell r="K181">
            <v>0.25897646281268683</v>
          </cell>
          <cell r="L181">
            <v>0.29170919732410344</v>
          </cell>
          <cell r="M181">
            <v>0.30668698915329851</v>
          </cell>
          <cell r="N181">
            <v>0.32124773087447017</v>
          </cell>
          <cell r="O181">
            <v>0.33530070932872985</v>
          </cell>
          <cell r="P181">
            <v>0.34876898286601715</v>
          </cell>
          <cell r="Q181">
            <v>0.36159052486990417</v>
          </cell>
          <cell r="R181">
            <v>0.37371862889263113</v>
          </cell>
        </row>
        <row r="182">
          <cell r="A182" t="str">
            <v>CIMS.CAN.SK.Transportation Personal.Passenger VehiclesLight Truck_largeMarket share</v>
          </cell>
          <cell r="H182">
            <v>0.17316831052026982</v>
          </cell>
          <cell r="I182">
            <v>0.18729293441022693</v>
          </cell>
          <cell r="J182">
            <v>0.208910446207967</v>
          </cell>
          <cell r="K182">
            <v>0.25897646281268683</v>
          </cell>
          <cell r="L182">
            <v>0.29170919732410344</v>
          </cell>
          <cell r="M182">
            <v>0.30668698915329851</v>
          </cell>
          <cell r="N182">
            <v>0.32124773087447017</v>
          </cell>
          <cell r="O182">
            <v>0.33530070932872985</v>
          </cell>
          <cell r="P182">
            <v>0.34876898286601715</v>
          </cell>
          <cell r="Q182">
            <v>0.36159052486990417</v>
          </cell>
          <cell r="R182">
            <v>0.37371862889263113</v>
          </cell>
        </row>
        <row r="183">
          <cell r="A183" t="str">
            <v>CIMS.CAN.SK.Transportation Personal.Passenger Vehicle MotorsOutput</v>
          </cell>
          <cell r="H183">
            <v>161.91200066932058</v>
          </cell>
        </row>
        <row r="184">
          <cell r="A184" t="str">
            <v>CIMS.CAN.SK.Transportation Personal.Passenger Vehicle MotorsGasoline ExistingService requestedCIMS.CAN.SK.Transportation Personal.Gasoline Blend</v>
          </cell>
          <cell r="H184">
            <v>0.37483936246817756</v>
          </cell>
        </row>
        <row r="185">
          <cell r="A185" t="str">
            <v>CIMS.CAN.SK.Transportation Personal.Passenger Vehicle MotorsGasoline StandardService requestedCIMS.CAN.SK.Transportation Personal.Gasoline Blend</v>
          </cell>
          <cell r="H185">
            <v>0.35306839859842826</v>
          </cell>
        </row>
        <row r="186">
          <cell r="A186" t="str">
            <v>CIMS.CAN.SK.Transportation Personal.Passenger Vehicle MotorsGasoline EfficientService requestedCIMS.CAN.SK.Transportation Personal.Gasoline Blend</v>
          </cell>
          <cell r="H186">
            <v>0.35321121498086405</v>
          </cell>
        </row>
        <row r="187">
          <cell r="A187" t="str">
            <v>CIMS.CAN.SK.Transportation Personal.Passenger Vehicle MotorsGasoline ExistingMarket share</v>
          </cell>
          <cell r="H187">
            <v>1</v>
          </cell>
        </row>
        <row r="188">
          <cell r="A188" t="str">
            <v>CIMS.CAN.SK.Transportation Personal.TransitService requestedCIMS.CAN.SK.Transportation Personal.Transit.Public Bus</v>
          </cell>
          <cell r="H188">
            <v>1</v>
          </cell>
          <cell r="I188">
            <v>1</v>
          </cell>
          <cell r="J188">
            <v>1</v>
          </cell>
          <cell r="K188">
            <v>1</v>
          </cell>
          <cell r="L188">
            <v>1</v>
          </cell>
          <cell r="M188">
            <v>1</v>
          </cell>
          <cell r="N188">
            <v>1</v>
          </cell>
          <cell r="O188">
            <v>1</v>
          </cell>
          <cell r="P188">
            <v>1</v>
          </cell>
          <cell r="Q188">
            <v>1</v>
          </cell>
          <cell r="R188">
            <v>1</v>
          </cell>
        </row>
        <row r="189">
          <cell r="A189" t="str">
            <v>CIMS.CAN.SK.Transportation Personal.TransitService requestedCIMS.CAN.SK.Transportation Personal.Transit.Rapid Transit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</row>
        <row r="190">
          <cell r="A190" t="str">
            <v>CIMS.CAN.SK.Transportation Personal.Transit.Public BusOutput</v>
          </cell>
          <cell r="H190">
            <v>778.19774759284121</v>
          </cell>
        </row>
        <row r="191">
          <cell r="A191" t="str">
            <v>CIMS.CAN.SK.Transportation Personal.Transit.Public BusBus Urban DieselMarket share</v>
          </cell>
          <cell r="H191">
            <v>0.98530479758185219</v>
          </cell>
        </row>
        <row r="192">
          <cell r="A192" t="str">
            <v>CIMS.CAN.SK.Transportation Personal.Transit.Public BusBus Urban NGMarket share</v>
          </cell>
          <cell r="H192">
            <v>1.4695202418147788E-2</v>
          </cell>
        </row>
        <row r="193">
          <cell r="A193" t="str">
            <v>CIMS.CAN.SK.Transportation Personal.Transit.Public BusBus Urban ElectricMarket share</v>
          </cell>
          <cell r="H193">
            <v>0</v>
          </cell>
        </row>
        <row r="194">
          <cell r="A194" t="str">
            <v>CIMS.CAN.SK.Transportation Personal.Transit.Public BusBus Urban DieselService requestedCIMS.CAN.SK.Transportation Personal.Diesel Blend</v>
          </cell>
          <cell r="H194">
            <v>3.0385380582048676</v>
          </cell>
          <cell r="I194">
            <v>3.0111723132635309</v>
          </cell>
          <cell r="J194">
            <v>2.9838065683221924</v>
          </cell>
          <cell r="K194">
            <v>2.9564408233808557</v>
          </cell>
          <cell r="L194">
            <v>2.9345482274277863</v>
          </cell>
          <cell r="M194">
            <v>2.9345482274277863</v>
          </cell>
          <cell r="N194">
            <v>2.9345482274277863</v>
          </cell>
          <cell r="O194">
            <v>2.9345482274277863</v>
          </cell>
          <cell r="P194">
            <v>2.9345482274277863</v>
          </cell>
          <cell r="Q194">
            <v>2.9345482274277863</v>
          </cell>
          <cell r="R194">
            <v>2.9345482274277863</v>
          </cell>
        </row>
        <row r="195">
          <cell r="A195" t="str">
            <v>CIMS.CAN.SK.Transportation Personal.Transit.Rapid TransitLight RailService requestedCIMS.CAN.SK.Electricity</v>
          </cell>
          <cell r="H195">
            <v>0.26333333333333331</v>
          </cell>
        </row>
        <row r="196">
          <cell r="A196" t="str">
            <v>CIMS.CAN.SK.Transportation Personal.Intercity BusOutput</v>
          </cell>
          <cell r="H196">
            <v>956.73357798106247</v>
          </cell>
        </row>
        <row r="197">
          <cell r="A197" t="str">
            <v>CIMS.CAN.SK.Transportation Personal.Intercity BusBus Intercity DieselMarket share</v>
          </cell>
          <cell r="H197">
            <v>0.88042270441932902</v>
          </cell>
        </row>
        <row r="198">
          <cell r="A198" t="str">
            <v>CIMS.CAN.SK.Transportation Personal.Intercity BusBus Intercity GasolineMarket share</v>
          </cell>
          <cell r="H198">
            <v>0.11957729558067104</v>
          </cell>
        </row>
        <row r="199">
          <cell r="A199" t="str">
            <v>CIMS.CAN.SK.Transportation Personal.Intercity BusBus Intercity DieselService requestedCIMS.CAN.SK.Transportation Personal.Diesel Blend</v>
          </cell>
          <cell r="H199">
            <v>0.84748858253660941</v>
          </cell>
          <cell r="I199">
            <v>0.78582707595723988</v>
          </cell>
          <cell r="J199">
            <v>0.72416556937787036</v>
          </cell>
          <cell r="K199">
            <v>0.66250406279850083</v>
          </cell>
          <cell r="L199">
            <v>0.61317485753500378</v>
          </cell>
          <cell r="M199">
            <v>0.61317485753500378</v>
          </cell>
          <cell r="N199">
            <v>0.61317485753500378</v>
          </cell>
          <cell r="O199">
            <v>0.61317485753500378</v>
          </cell>
          <cell r="P199">
            <v>0.61317485753500378</v>
          </cell>
          <cell r="Q199">
            <v>0.61317485753500378</v>
          </cell>
          <cell r="R199">
            <v>0.61317485753500378</v>
          </cell>
        </row>
        <row r="200">
          <cell r="A200" t="str">
            <v>CIMS.CAN.SK.Transportation Personal.Intercity BusBus Intercity GasolineService requestedCIMS.CAN.SK.Transportation Personal.Gasoline Blend</v>
          </cell>
          <cell r="H200">
            <v>0.84748858253660941</v>
          </cell>
          <cell r="I200">
            <v>0.78582707595723988</v>
          </cell>
          <cell r="J200">
            <v>0.72416556937787036</v>
          </cell>
          <cell r="K200">
            <v>0.66250406279850083</v>
          </cell>
          <cell r="L200">
            <v>0.61317485753500378</v>
          </cell>
          <cell r="M200">
            <v>0.61317485753500378</v>
          </cell>
          <cell r="N200">
            <v>0.61317485753500378</v>
          </cell>
          <cell r="O200">
            <v>0.61317485753500378</v>
          </cell>
          <cell r="P200">
            <v>0.61317485753500378</v>
          </cell>
          <cell r="Q200">
            <v>0.61317485753500378</v>
          </cell>
          <cell r="R200">
            <v>0.61317485753500378</v>
          </cell>
        </row>
        <row r="201">
          <cell r="A201" t="str">
            <v>CIMS.CAN.SK.Transportation Personal.Intercity RailRail Intercity DieselMarket share</v>
          </cell>
          <cell r="H201">
            <v>1</v>
          </cell>
        </row>
        <row r="202">
          <cell r="A202" t="str">
            <v>CIMS.CAN.SK.Transportation Personal.Intercity RailRail Intercity DieselService requestedCIMS.CAN.SK.Transportation Personal.Diesel Blend</v>
          </cell>
          <cell r="H202">
            <v>1.9938942624324696</v>
          </cell>
          <cell r="I202">
            <v>1.8539965299869507</v>
          </cell>
          <cell r="J202">
            <v>1.7140987975414319</v>
          </cell>
          <cell r="K202">
            <v>1.5742010650959131</v>
          </cell>
          <cell r="L202">
            <v>1.4622828791394937</v>
          </cell>
          <cell r="M202">
            <v>1.4622828791394937</v>
          </cell>
          <cell r="N202">
            <v>1.4622828791394937</v>
          </cell>
          <cell r="O202">
            <v>1.4622828791394937</v>
          </cell>
          <cell r="P202">
            <v>1.4622828791394937</v>
          </cell>
          <cell r="Q202">
            <v>1.4622828791394937</v>
          </cell>
          <cell r="R202">
            <v>1.4622828791394937</v>
          </cell>
        </row>
        <row r="203">
          <cell r="A203" t="str">
            <v>CIMS.CAN.SK.Transportation Personal.Mode.Intercity AirAir IntercityMarket share</v>
          </cell>
          <cell r="H203">
            <v>1</v>
          </cell>
        </row>
        <row r="204">
          <cell r="A204" t="str">
            <v>CIMS.CAN.SK.Transportation Personal.Mode.Intercity AirAir IntercityService requestedCIMS.Generic Fuels.Jet Fuel</v>
          </cell>
          <cell r="H204">
            <v>3.318720661430973</v>
          </cell>
          <cell r="I204">
            <v>2.9481661104022976</v>
          </cell>
          <cell r="J204">
            <v>2.5776115593735938</v>
          </cell>
          <cell r="K204">
            <v>2.2070570083448899</v>
          </cell>
          <cell r="L204">
            <v>1.9106133675219326</v>
          </cell>
          <cell r="M204">
            <v>1.9106133675219326</v>
          </cell>
          <cell r="N204">
            <v>1.9106133675219326</v>
          </cell>
          <cell r="O204">
            <v>1.9106133675219326</v>
          </cell>
          <cell r="P204">
            <v>1.9106133675219326</v>
          </cell>
          <cell r="Q204">
            <v>1.9106133675219326</v>
          </cell>
          <cell r="R204">
            <v>1.9106133675219326</v>
          </cell>
        </row>
        <row r="206">
          <cell r="A206" t="str">
            <v>CIMS.CAN.MBService requestedCIMS.CAN.MB.Transportation Personal</v>
          </cell>
          <cell r="H206">
            <v>16072659.975637948</v>
          </cell>
          <cell r="I206">
            <v>16028982.223388454</v>
          </cell>
          <cell r="J206">
            <v>19790281.592868865</v>
          </cell>
          <cell r="K206">
            <v>21409710.173575658</v>
          </cell>
          <cell r="L206">
            <v>25269062.725410506</v>
          </cell>
          <cell r="M206">
            <v>26160908.106055807</v>
          </cell>
          <cell r="N206">
            <v>27309146.657047763</v>
          </cell>
          <cell r="O206">
            <v>28485231.160019867</v>
          </cell>
          <cell r="P206">
            <v>29814577.724754732</v>
          </cell>
          <cell r="Q206">
            <v>31307204.929131474</v>
          </cell>
          <cell r="R206">
            <v>32974212.148690317</v>
          </cell>
        </row>
        <row r="207">
          <cell r="A207" t="str">
            <v>CIMS.CAN.MB.Transportation PersonalService requestedCIMS.CAN.MB.Transportation Personal.Mode</v>
          </cell>
          <cell r="H207">
            <v>1</v>
          </cell>
          <cell r="I207">
            <v>1</v>
          </cell>
          <cell r="J207">
            <v>1</v>
          </cell>
          <cell r="K207">
            <v>1</v>
          </cell>
          <cell r="L207">
            <v>1</v>
          </cell>
          <cell r="M207">
            <v>1</v>
          </cell>
          <cell r="N207">
            <v>1</v>
          </cell>
          <cell r="O207">
            <v>1</v>
          </cell>
          <cell r="P207">
            <v>1</v>
          </cell>
          <cell r="Q207">
            <v>1</v>
          </cell>
          <cell r="R207">
            <v>1</v>
          </cell>
        </row>
        <row r="208">
          <cell r="A208" t="str">
            <v>CIMS.CAN.MB.Transportation Personal.ModeService requestedCIMS.CAN.MB.Transportation Personal.Mode.Urban</v>
          </cell>
          <cell r="H208">
            <v>0.51419782152841653</v>
          </cell>
          <cell r="I208">
            <v>0.52525401060205323</v>
          </cell>
          <cell r="J208">
            <v>0.51177108876424771</v>
          </cell>
          <cell r="K208">
            <v>0.5341027783536485</v>
          </cell>
          <cell r="L208">
            <v>0.50237482953638202</v>
          </cell>
          <cell r="M208">
            <v>0.49947981152698834</v>
          </cell>
          <cell r="N208">
            <v>0.49431987928981619</v>
          </cell>
          <cell r="O208">
            <v>0.49124585672626508</v>
          </cell>
          <cell r="P208">
            <v>0.48807021020962615</v>
          </cell>
          <cell r="Q208">
            <v>0.48481543046695869</v>
          </cell>
          <cell r="R208">
            <v>0.48150120582491407</v>
          </cell>
        </row>
        <row r="209">
          <cell r="A209" t="str">
            <v>CIMS.CAN.MB.Transportation Personal.ModeService requestedCIMS.CAN.MB.Transportation Personal.Mode.Intercity Land</v>
          </cell>
          <cell r="H209">
            <v>0.39027215727774162</v>
          </cell>
          <cell r="I209">
            <v>0.38399526790421701</v>
          </cell>
          <cell r="J209">
            <v>0.37221581353206945</v>
          </cell>
          <cell r="K209">
            <v>0.40207605540365304</v>
          </cell>
          <cell r="L209">
            <v>0.37649468637483274</v>
          </cell>
          <cell r="M209">
            <v>0.37134157170932774</v>
          </cell>
          <cell r="N209">
            <v>0.36464949281788062</v>
          </cell>
          <cell r="O209">
            <v>0.35975876808470814</v>
          </cell>
          <cell r="P209">
            <v>0.35502991764055564</v>
          </cell>
          <cell r="Q209">
            <v>0.35046615838757061</v>
          </cell>
          <cell r="R209">
            <v>0.34606837293983517</v>
          </cell>
        </row>
        <row r="210">
          <cell r="A210" t="str">
            <v>CIMS.CAN.MB.Transportation Personal.ModeService requestedCIMS.CAN.MB.Transportation Personal.Mode.Intercity Air</v>
          </cell>
          <cell r="H210">
            <v>9.5530021193841838E-2</v>
          </cell>
          <cell r="I210">
            <v>9.0750721493729661E-2</v>
          </cell>
          <cell r="J210">
            <v>0.11601309770368304</v>
          </cell>
          <cell r="K210">
            <v>6.3821166242698429E-2</v>
          </cell>
          <cell r="L210">
            <v>0.12113048408878518</v>
          </cell>
          <cell r="M210">
            <v>0.129178616763684</v>
          </cell>
          <cell r="N210">
            <v>0.13662688731956527</v>
          </cell>
          <cell r="O210">
            <v>0.14461902011796865</v>
          </cell>
          <cell r="P210">
            <v>0.15255180791632492</v>
          </cell>
          <cell r="Q210">
            <v>0.16039934272260239</v>
          </cell>
          <cell r="R210">
            <v>0.16814087819894877</v>
          </cell>
        </row>
        <row r="211">
          <cell r="A211" t="str">
            <v>CIMS.CAN.MB.Transportation Personal.Mode.UrbanWalk Cycle UrbanMarket share</v>
          </cell>
          <cell r="H211">
            <v>8.9086859688195987E-3</v>
          </cell>
          <cell r="I211">
            <v>8.9086859688195987E-3</v>
          </cell>
          <cell r="J211">
            <v>8.9086859688195987E-3</v>
          </cell>
          <cell r="K211">
            <v>8.9086859688195987E-3</v>
          </cell>
          <cell r="L211">
            <v>8.9086859688195987E-3</v>
          </cell>
          <cell r="M211">
            <v>8.9086859688195987E-3</v>
          </cell>
          <cell r="N211">
            <v>8.9086859688195987E-3</v>
          </cell>
          <cell r="O211">
            <v>8.9086859688195987E-3</v>
          </cell>
          <cell r="P211">
            <v>8.9086859688195987E-3</v>
          </cell>
          <cell r="Q211">
            <v>8.9086859688195987E-3</v>
          </cell>
          <cell r="R211">
            <v>8.9086859688195987E-3</v>
          </cell>
        </row>
        <row r="212">
          <cell r="A212" t="str">
            <v>CIMS.CAN.MB.Transportation Personal.Mode.UrbanPassenger Vehicle Urban 1 PassengerMarket share</v>
          </cell>
          <cell r="H212">
            <v>0.37657276526398858</v>
          </cell>
          <cell r="I212">
            <v>0.36193693082772643</v>
          </cell>
          <cell r="J212">
            <v>0.36172153386940392</v>
          </cell>
          <cell r="K212">
            <v>0.37484223945291756</v>
          </cell>
          <cell r="L212">
            <v>0.36799069207652957</v>
          </cell>
          <cell r="M212">
            <v>0.36373310749226806</v>
          </cell>
          <cell r="N212">
            <v>0.35995002319583985</v>
          </cell>
          <cell r="O212">
            <v>0.35630673398709661</v>
          </cell>
          <cell r="P212">
            <v>0.35282074676517994</v>
          </cell>
          <cell r="Q212">
            <v>0.34950569188712416</v>
          </cell>
          <cell r="R212">
            <v>0.34637135644185996</v>
          </cell>
        </row>
        <row r="213">
          <cell r="A213" t="str">
            <v>CIMS.CAN.MB.Transportation Personal.Mode.UrbanPassenger Vehicle Urban 3 PassengerMarket share</v>
          </cell>
          <cell r="H213">
            <v>0.50943938407598377</v>
          </cell>
          <cell r="I213">
            <v>0.49171785553895708</v>
          </cell>
          <cell r="J213">
            <v>0.49655477956900762</v>
          </cell>
          <cell r="K213">
            <v>0.52429900496394888</v>
          </cell>
          <cell r="L213">
            <v>0.523385072798497</v>
          </cell>
          <cell r="M213">
            <v>0.52299693847610162</v>
          </cell>
          <cell r="N213">
            <v>0.52231743561526367</v>
          </cell>
          <cell r="O213">
            <v>0.52168737411804489</v>
          </cell>
          <cell r="P213">
            <v>0.52110775917155505</v>
          </cell>
          <cell r="Q213">
            <v>0.52057869935478207</v>
          </cell>
          <cell r="R213">
            <v>0.52009949721443849</v>
          </cell>
        </row>
        <row r="214">
          <cell r="A214" t="str">
            <v>CIMS.CAN.MB.Transportation Personal.Mode.UrbanPublic Transit UrbanMarket share</v>
          </cell>
          <cell r="H214">
            <v>0.10602369650865713</v>
          </cell>
          <cell r="I214">
            <v>0.13867191218282948</v>
          </cell>
          <cell r="J214">
            <v>0.13400884329472632</v>
          </cell>
          <cell r="K214">
            <v>9.2776587093993237E-2</v>
          </cell>
          <cell r="L214">
            <v>0.10061186869913047</v>
          </cell>
          <cell r="M214">
            <v>0.10529934687685846</v>
          </cell>
          <cell r="N214">
            <v>0.10980204717711128</v>
          </cell>
          <cell r="O214">
            <v>0.11411381002425051</v>
          </cell>
          <cell r="P214">
            <v>0.11821595693124934</v>
          </cell>
          <cell r="Q214">
            <v>0.12209462546603178</v>
          </cell>
          <cell r="R214">
            <v>0.12574064428836415</v>
          </cell>
        </row>
        <row r="215">
          <cell r="A215" t="str">
            <v>CIMS.CAN.MB.Transportation Personal.Mode.UrbanPassenger Vehicle Urban 1 PassengerService requestedCIMS.CAN.MB.Transportation Personal.Passenger Vehicles</v>
          </cell>
          <cell r="H215">
            <v>1</v>
          </cell>
        </row>
        <row r="216">
          <cell r="A216" t="str">
            <v>CIMS.CAN.MB.Transportation Personal.Mode.UrbanPassenger Vehicle Urban 3 PassengerService requestedCIMS.CAN.MB.Transportation Personal.Passenger Vehicles</v>
          </cell>
          <cell r="H216">
            <v>0.33333299999999999</v>
          </cell>
        </row>
        <row r="217">
          <cell r="A217" t="str">
            <v>CIMS.CAN.MB.Transportation Personal.Mode.Intercity LandBus IntercityMarket share</v>
          </cell>
          <cell r="H217">
            <v>3.4792665926334482E-2</v>
          </cell>
          <cell r="I217">
            <v>4.0224294251154424E-2</v>
          </cell>
          <cell r="J217">
            <v>2.2885588339744675E-2</v>
          </cell>
          <cell r="K217">
            <v>1.6828030695289892E-2</v>
          </cell>
          <cell r="L217">
            <v>1.81416142330833E-2</v>
          </cell>
          <cell r="M217">
            <v>1.525654510208135E-2</v>
          </cell>
          <cell r="N217">
            <v>1.2780784481414524E-2</v>
          </cell>
          <cell r="O217">
            <v>1.066519476622798E-2</v>
          </cell>
          <cell r="P217">
            <v>8.8667606128151732E-3</v>
          </cell>
          <cell r="Q217">
            <v>7.3455933956448338E-3</v>
          </cell>
          <cell r="R217">
            <v>6.0651228441119653E-3</v>
          </cell>
        </row>
        <row r="218">
          <cell r="A218" t="str">
            <v>CIMS.CAN.MB.Transportation Personal.Mode.Intercity LandRail IntercityMarket share</v>
          </cell>
          <cell r="H218">
            <v>1.2001285120206586E-2</v>
          </cell>
          <cell r="I218">
            <v>1.091111984988191E-2</v>
          </cell>
          <cell r="J218">
            <v>1.8205686862419197E-2</v>
          </cell>
          <cell r="K218">
            <v>1.554807666537787E-2</v>
          </cell>
          <cell r="L218">
            <v>2.1128536041385544E-2</v>
          </cell>
          <cell r="M218">
            <v>2.0691453756505346E-2</v>
          </cell>
          <cell r="N218">
            <v>2.0185227460423553E-2</v>
          </cell>
          <cell r="O218">
            <v>1.9614907106414281E-2</v>
          </cell>
          <cell r="P218">
            <v>1.8989948061569416E-2</v>
          </cell>
          <cell r="Q218">
            <v>1.8320064869140413E-2</v>
          </cell>
          <cell r="R218">
            <v>1.761493530241379E-2</v>
          </cell>
        </row>
        <row r="219">
          <cell r="A219" t="str">
            <v>CIMS.CAN.MB.Transportation Personal.Mode.Intercity LandPassenger Vehicle IntercityMarket share</v>
          </cell>
          <cell r="H219">
            <v>0.95320604895345895</v>
          </cell>
          <cell r="I219">
            <v>0.94886458589896372</v>
          </cell>
          <cell r="J219">
            <v>0.95890872479783618</v>
          </cell>
          <cell r="K219">
            <v>0.96762389263933213</v>
          </cell>
          <cell r="L219">
            <v>0.9607298497255311</v>
          </cell>
          <cell r="M219">
            <v>0.96405200114141332</v>
          </cell>
          <cell r="N219">
            <v>0.96703398805816199</v>
          </cell>
          <cell r="O219">
            <v>0.96971989812735782</v>
          </cell>
          <cell r="P219">
            <v>0.97214329132561539</v>
          </cell>
          <cell r="Q219">
            <v>0.97433434173521472</v>
          </cell>
          <cell r="R219">
            <v>0.97631994185347415</v>
          </cell>
        </row>
        <row r="220">
          <cell r="A220" t="str">
            <v>CIMS.CAN.MB.Transportation Personal.Mode.Intercity LandPassenger Vehicle IntercityService requestedCIMS.CAN.MB.Transportation Personal.Passenger Vehicles</v>
          </cell>
          <cell r="H220">
            <v>0.78729989147440393</v>
          </cell>
        </row>
        <row r="221">
          <cell r="A221" t="str">
            <v>CIMS.CAN.MB.Transportation Personal.Passenger VehiclesCar_smallOutput</v>
          </cell>
          <cell r="H221">
            <v>15.081323099999999</v>
          </cell>
        </row>
        <row r="222">
          <cell r="A222" t="str">
            <v>CIMS.CAN.MB.Transportation Personal.Passenger VehiclesCar_largeOutput</v>
          </cell>
          <cell r="H222">
            <v>15.081323099999999</v>
          </cell>
        </row>
        <row r="223">
          <cell r="A223" t="str">
            <v>CIMS.CAN.MB.Transportation Personal.Passenger VehiclesLight Truck_smallOutput</v>
          </cell>
          <cell r="H223">
            <v>14.412391423950002</v>
          </cell>
        </row>
        <row r="224">
          <cell r="A224" t="str">
            <v>CIMS.CAN.MB.Transportation Personal.Passenger VehiclesLight Truck_largeOutput</v>
          </cell>
          <cell r="H224">
            <v>14.412391423950002</v>
          </cell>
        </row>
        <row r="225">
          <cell r="A225" t="str">
            <v>CIMS.CAN.MB.Transportation Personal.Passenger VehiclesCar_smallService requestedCIMS.CAN.MB.Transportation Personal.Passenger Vehicle Motors</v>
          </cell>
          <cell r="H225">
            <v>7</v>
          </cell>
        </row>
        <row r="226">
          <cell r="A226" t="str">
            <v>CIMS.CAN.MB.Transportation Personal.Passenger VehiclesCar_largeService requestedCIMS.CAN.MB.Transportation Personal.Passenger Vehicle Motors</v>
          </cell>
          <cell r="H226">
            <v>10</v>
          </cell>
        </row>
        <row r="227">
          <cell r="A227" t="str">
            <v>CIMS.CAN.MB.Transportation Personal.Passenger VehiclesLight Truck_smallService requestedCIMS.CAN.MB.Transportation Personal.Passenger Vehicle Motors</v>
          </cell>
          <cell r="H227">
            <v>8</v>
          </cell>
        </row>
        <row r="228">
          <cell r="A228" t="str">
            <v>CIMS.CAN.MB.Transportation Personal.Passenger VehiclesLight Truck_largeService requestedCIMS.CAN.MB.Transportation Personal.Passenger Vehicle Motors</v>
          </cell>
          <cell r="H228">
            <v>13</v>
          </cell>
        </row>
        <row r="229">
          <cell r="A229" t="str">
            <v>CIMS.CAN.MB.Transportation Personal.Passenger VehiclesCar_smallMarket share</v>
          </cell>
          <cell r="H229">
            <v>0.33048210852251381</v>
          </cell>
          <cell r="I229">
            <v>0.30848626094283876</v>
          </cell>
          <cell r="J229">
            <v>0.29576370533949076</v>
          </cell>
          <cell r="K229">
            <v>0.25594643164289149</v>
          </cell>
          <cell r="L229">
            <v>0.21852977160772924</v>
          </cell>
          <cell r="M229">
            <v>0.20332891078651927</v>
          </cell>
          <cell r="N229">
            <v>0.18847738553847154</v>
          </cell>
          <cell r="O229">
            <v>0.1740741382893059</v>
          </cell>
          <cell r="P229">
            <v>0.16020552922184425</v>
          </cell>
          <cell r="Q229">
            <v>0.14694368793903229</v>
          </cell>
          <cell r="R229">
            <v>0.13434561657512323</v>
          </cell>
        </row>
        <row r="230">
          <cell r="A230" t="str">
            <v>CIMS.CAN.MB.Transportation Personal.Passenger VehiclesCar_largeMarket share</v>
          </cell>
          <cell r="H230">
            <v>0.33048210852251381</v>
          </cell>
          <cell r="I230">
            <v>0.30848626094283876</v>
          </cell>
          <cell r="J230">
            <v>0.29576370533949076</v>
          </cell>
          <cell r="K230">
            <v>0.25594643164289149</v>
          </cell>
          <cell r="L230">
            <v>0.21852977160772924</v>
          </cell>
          <cell r="M230">
            <v>0.20332891078651927</v>
          </cell>
          <cell r="N230">
            <v>0.18847738553847154</v>
          </cell>
          <cell r="O230">
            <v>0.1740741382893059</v>
          </cell>
          <cell r="P230">
            <v>0.16020552922184425</v>
          </cell>
          <cell r="Q230">
            <v>0.14694368793903229</v>
          </cell>
          <cell r="R230">
            <v>0.13434561657512323</v>
          </cell>
        </row>
        <row r="231">
          <cell r="A231" t="str">
            <v>CIMS.CAN.MB.Transportation Personal.Passenger VehiclesLight Truck_smallMarket share</v>
          </cell>
          <cell r="H231">
            <v>0.16951789147748617</v>
          </cell>
          <cell r="I231">
            <v>0.19151373905716124</v>
          </cell>
          <cell r="J231">
            <v>0.20423629466050922</v>
          </cell>
          <cell r="K231">
            <v>0.24405356835710856</v>
          </cell>
          <cell r="L231">
            <v>0.28147022839227076</v>
          </cell>
          <cell r="M231">
            <v>0.29667108921348073</v>
          </cell>
          <cell r="N231">
            <v>0.31152261446152851</v>
          </cell>
          <cell r="O231">
            <v>0.3259258617106941</v>
          </cell>
          <cell r="P231">
            <v>0.33979447077815572</v>
          </cell>
          <cell r="Q231">
            <v>0.35305631206096771</v>
          </cell>
          <cell r="R231">
            <v>0.36565438342487677</v>
          </cell>
        </row>
        <row r="232">
          <cell r="A232" t="str">
            <v>CIMS.CAN.MB.Transportation Personal.Passenger VehiclesLight Truck_largeMarket share</v>
          </cell>
          <cell r="H232">
            <v>0.16951789147748617</v>
          </cell>
          <cell r="I232">
            <v>0.19151373905716124</v>
          </cell>
          <cell r="J232">
            <v>0.20423629466050922</v>
          </cell>
          <cell r="K232">
            <v>0.24405356835710856</v>
          </cell>
          <cell r="L232">
            <v>0.28147022839227076</v>
          </cell>
          <cell r="M232">
            <v>0.29667108921348073</v>
          </cell>
          <cell r="N232">
            <v>0.31152261446152851</v>
          </cell>
          <cell r="O232">
            <v>0.3259258617106941</v>
          </cell>
          <cell r="P232">
            <v>0.33979447077815572</v>
          </cell>
          <cell r="Q232">
            <v>0.35305631206096771</v>
          </cell>
          <cell r="R232">
            <v>0.36565438342487677</v>
          </cell>
        </row>
        <row r="233">
          <cell r="A233" t="str">
            <v>CIMS.CAN.MB.Transportation Personal.Passenger Vehicle MotorsOutput</v>
          </cell>
          <cell r="H233">
            <v>148.10869697889336</v>
          </cell>
        </row>
        <row r="234">
          <cell r="A234" t="str">
            <v>CIMS.CAN.MB.Transportation Personal.Passenger Vehicle MotorsGasoline ExistingService requestedCIMS.CAN.MB.Transportation Personal.Gasoline Blend</v>
          </cell>
          <cell r="H234">
            <v>0.37730387151079087</v>
          </cell>
        </row>
        <row r="235">
          <cell r="A235" t="str">
            <v>CIMS.CAN.MB.Transportation Personal.Passenger Vehicle MotorsGasoline StandardService requestedCIMS.CAN.MB.Transportation Personal.Gasoline Blend</v>
          </cell>
          <cell r="H235">
            <v>0.3670756258403769</v>
          </cell>
        </row>
        <row r="236">
          <cell r="A236" t="str">
            <v>CIMS.CAN.MB.Transportation Personal.Passenger Vehicle MotorsGasoline EfficientService requestedCIMS.CAN.MB.Transportation Personal.Gasoline Blend</v>
          </cell>
          <cell r="H236">
            <v>0.36413361590735421</v>
          </cell>
        </row>
        <row r="237">
          <cell r="A237" t="str">
            <v>CIMS.CAN.MB.Transportation Personal.Passenger Vehicle MotorsGasoline ExistingMarket share</v>
          </cell>
          <cell r="H237">
            <v>1</v>
          </cell>
        </row>
        <row r="238">
          <cell r="A238" t="str">
            <v>CIMS.CAN.MB.Transportation Personal.TransitService requestedCIMS.CAN.MB.Transportation Personal.Transit.Public Bus</v>
          </cell>
          <cell r="H238">
            <v>1</v>
          </cell>
          <cell r="I238">
            <v>1</v>
          </cell>
          <cell r="J238">
            <v>1</v>
          </cell>
          <cell r="K238">
            <v>1</v>
          </cell>
          <cell r="L238">
            <v>1</v>
          </cell>
          <cell r="M238">
            <v>1</v>
          </cell>
          <cell r="N238">
            <v>1</v>
          </cell>
          <cell r="O238">
            <v>1</v>
          </cell>
          <cell r="P238">
            <v>1</v>
          </cell>
          <cell r="Q238">
            <v>1</v>
          </cell>
          <cell r="R238">
            <v>1</v>
          </cell>
        </row>
        <row r="239">
          <cell r="A239" t="str">
            <v>CIMS.CAN.MB.Transportation Personal.TransitService requestedCIMS.CAN.MB.Transportation Personal.Transit.Rapid Transit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</row>
        <row r="240">
          <cell r="A240" t="str">
            <v>CIMS.CAN.MB.Transportation Personal.Transit.Public BusOutput</v>
          </cell>
          <cell r="H240">
            <v>778.19774759284121</v>
          </cell>
        </row>
        <row r="241">
          <cell r="A241" t="str">
            <v>CIMS.CAN.MB.Transportation Personal.Transit.Public BusBus Urban DieselMarket share</v>
          </cell>
          <cell r="H241">
            <v>0.97195297852147233</v>
          </cell>
        </row>
        <row r="242">
          <cell r="A242" t="str">
            <v>CIMS.CAN.MB.Transportation Personal.Transit.Public BusBus Urban NGMarket share</v>
          </cell>
          <cell r="H242">
            <v>2.804702147852773E-2</v>
          </cell>
        </row>
        <row r="243">
          <cell r="A243" t="str">
            <v>CIMS.CAN.MB.Transportation Personal.Transit.Public BusBus Urban ElectricMarket share</v>
          </cell>
          <cell r="H243">
            <v>0</v>
          </cell>
        </row>
        <row r="244">
          <cell r="A244" t="str">
            <v>CIMS.CAN.MB.Transportation Personal.Transit.Public BusBus Urban DieselService requestedCIMS.CAN.MB.Transportation Personal.Diesel Blend</v>
          </cell>
          <cell r="H244">
            <v>3.0385380582048676</v>
          </cell>
          <cell r="I244">
            <v>3.0111723132635309</v>
          </cell>
          <cell r="J244">
            <v>2.9838065683221924</v>
          </cell>
          <cell r="K244">
            <v>2.9564408233808557</v>
          </cell>
          <cell r="L244">
            <v>2.9345482274277863</v>
          </cell>
          <cell r="M244">
            <v>2.9345482274277863</v>
          </cell>
          <cell r="N244">
            <v>2.9345482274277863</v>
          </cell>
          <cell r="O244">
            <v>2.9345482274277863</v>
          </cell>
          <cell r="P244">
            <v>2.9345482274277863</v>
          </cell>
          <cell r="Q244">
            <v>2.9345482274277863</v>
          </cell>
          <cell r="R244">
            <v>2.9345482274277863</v>
          </cell>
        </row>
        <row r="245">
          <cell r="A245" t="str">
            <v>CIMS.CAN.MB.Transportation Personal.Transit.Rapid TransitLight RailService requestedCIMS.CAN.MB.Electricity</v>
          </cell>
          <cell r="H245">
            <v>0.26333333333333331</v>
          </cell>
        </row>
        <row r="246">
          <cell r="A246" t="str">
            <v>CIMS.CAN.MB.Transportation Personal.Intercity BusOutput</v>
          </cell>
          <cell r="H246">
            <v>956.73357798106247</v>
          </cell>
        </row>
        <row r="247">
          <cell r="A247" t="str">
            <v>CIMS.CAN.MB.Transportation Personal.Intercity BusBus Intercity DieselMarket share</v>
          </cell>
          <cell r="H247">
            <v>0.81865072961571261</v>
          </cell>
        </row>
        <row r="248">
          <cell r="A248" t="str">
            <v>CIMS.CAN.MB.Transportation Personal.Intercity BusBus Intercity GasolineMarket share</v>
          </cell>
          <cell r="H248">
            <v>0.18134927038428733</v>
          </cell>
        </row>
        <row r="249">
          <cell r="A249" t="str">
            <v>CIMS.CAN.MB.Transportation Personal.Intercity BusBus Intercity DieselService requestedCIMS.CAN.MB.Transportation Personal.Diesel Blend</v>
          </cell>
          <cell r="H249">
            <v>0.84748809952566262</v>
          </cell>
          <cell r="I249">
            <v>0.78582746151614558</v>
          </cell>
          <cell r="J249">
            <v>0.72416682350662853</v>
          </cell>
          <cell r="K249">
            <v>0.66250618549711149</v>
          </cell>
          <cell r="L249">
            <v>0.61317767508949572</v>
          </cell>
          <cell r="M249">
            <v>0.61317767508949572</v>
          </cell>
          <cell r="N249">
            <v>0.61317767508949572</v>
          </cell>
          <cell r="O249">
            <v>0.61317767508949572</v>
          </cell>
          <cell r="P249">
            <v>0.61317767508949572</v>
          </cell>
          <cell r="Q249">
            <v>0.61317767508949572</v>
          </cell>
          <cell r="R249">
            <v>0.61317767508949572</v>
          </cell>
        </row>
        <row r="250">
          <cell r="A250" t="str">
            <v>CIMS.CAN.MB.Transportation Personal.Intercity BusBus Intercity GasolineService requestedCIMS.CAN.MB.Transportation Personal.Gasoline Blend</v>
          </cell>
          <cell r="H250">
            <v>0.84748809952566262</v>
          </cell>
          <cell r="I250">
            <v>0.78582746151614558</v>
          </cell>
          <cell r="J250">
            <v>0.72416682350662853</v>
          </cell>
          <cell r="K250">
            <v>0.66250618549711149</v>
          </cell>
          <cell r="L250">
            <v>0.61317767508949572</v>
          </cell>
          <cell r="M250">
            <v>0.61317767508949572</v>
          </cell>
          <cell r="N250">
            <v>0.61317767508949572</v>
          </cell>
          <cell r="O250">
            <v>0.61317767508949572</v>
          </cell>
          <cell r="P250">
            <v>0.61317767508949572</v>
          </cell>
          <cell r="Q250">
            <v>0.61317767508949572</v>
          </cell>
          <cell r="R250">
            <v>0.61317767508949572</v>
          </cell>
        </row>
        <row r="251">
          <cell r="A251" t="str">
            <v>CIMS.CAN.MB.Transportation Personal.Intercity RailRail Intercity DieselMarket share</v>
          </cell>
          <cell r="H251">
            <v>1</v>
          </cell>
        </row>
        <row r="252">
          <cell r="A252" t="str">
            <v>CIMS.CAN.MB.Transportation Personal.Intercity RailRail Intercity DieselService requestedCIMS.CAN.MB.Transportation Personal.Diesel Blend</v>
          </cell>
          <cell r="H252">
            <v>1.9938942624324696</v>
          </cell>
          <cell r="I252">
            <v>1.8539965299869507</v>
          </cell>
          <cell r="J252">
            <v>1.7140987975414319</v>
          </cell>
          <cell r="K252">
            <v>1.5742010650959131</v>
          </cell>
          <cell r="L252">
            <v>1.4622828791394937</v>
          </cell>
          <cell r="M252">
            <v>1.4622828791394937</v>
          </cell>
          <cell r="N252">
            <v>1.4622828791394937</v>
          </cell>
          <cell r="O252">
            <v>1.4622828791394937</v>
          </cell>
          <cell r="P252">
            <v>1.4622828791394937</v>
          </cell>
          <cell r="Q252">
            <v>1.4622828791394937</v>
          </cell>
          <cell r="R252">
            <v>1.4622828791394937</v>
          </cell>
        </row>
        <row r="253">
          <cell r="A253" t="str">
            <v>CIMS.CAN.MB.Transportation Personal.Mode.Intercity AirAir IntercityMarket share</v>
          </cell>
          <cell r="H253">
            <v>1</v>
          </cell>
        </row>
        <row r="254">
          <cell r="A254" t="str">
            <v>CIMS.CAN.MB.Transportation Personal.Mode.Intercity AirAir IntercityService requestedCIMS.Generic Fuels.Jet Fuel</v>
          </cell>
          <cell r="H254">
            <v>3.318720661430973</v>
          </cell>
          <cell r="I254">
            <v>2.9481661104022976</v>
          </cell>
          <cell r="J254">
            <v>2.5776115593735938</v>
          </cell>
          <cell r="K254">
            <v>2.2070570083448899</v>
          </cell>
          <cell r="L254">
            <v>1.9106133675219326</v>
          </cell>
          <cell r="M254">
            <v>1.9106133675219326</v>
          </cell>
          <cell r="N254">
            <v>1.9106133675219326</v>
          </cell>
          <cell r="O254">
            <v>1.9106133675219326</v>
          </cell>
          <cell r="P254">
            <v>1.9106133675219326</v>
          </cell>
          <cell r="Q254">
            <v>1.9106133675219326</v>
          </cell>
          <cell r="R254">
            <v>1.9106133675219326</v>
          </cell>
        </row>
        <row r="256">
          <cell r="A256" t="str">
            <v>CIMS.CAN.ONService requestedCIMS.CAN.ON.Transportation Personal</v>
          </cell>
          <cell r="H256">
            <v>214196066.26975539</v>
          </cell>
          <cell r="I256">
            <v>244713781.93880594</v>
          </cell>
          <cell r="J256">
            <v>261293412.5062395</v>
          </cell>
          <cell r="K256">
            <v>260309991.02313939</v>
          </cell>
          <cell r="L256">
            <v>283159467.31635499</v>
          </cell>
          <cell r="M256">
            <v>289602967.50563854</v>
          </cell>
          <cell r="N256">
            <v>298928737.57693434</v>
          </cell>
          <cell r="O256">
            <v>308296400.65481931</v>
          </cell>
          <cell r="P256">
            <v>319174250.25838166</v>
          </cell>
          <cell r="Q256">
            <v>331646261.48052299</v>
          </cell>
          <cell r="R256">
            <v>345806030.27905566</v>
          </cell>
        </row>
        <row r="257">
          <cell r="A257" t="str">
            <v>CIMS.CAN.ON.Transportation PersonalService requestedCIMS.CAN.ON.Transportation Personal.Mode</v>
          </cell>
          <cell r="H257">
            <v>1</v>
          </cell>
          <cell r="I257">
            <v>1</v>
          </cell>
          <cell r="J257">
            <v>1</v>
          </cell>
          <cell r="K257">
            <v>1</v>
          </cell>
          <cell r="L257">
            <v>1</v>
          </cell>
          <cell r="M257">
            <v>1</v>
          </cell>
          <cell r="N257">
            <v>1</v>
          </cell>
          <cell r="O257">
            <v>1</v>
          </cell>
          <cell r="P257">
            <v>1</v>
          </cell>
          <cell r="Q257">
            <v>1</v>
          </cell>
          <cell r="R257">
            <v>1</v>
          </cell>
        </row>
        <row r="258">
          <cell r="A258" t="str">
            <v>CIMS.CAN.ON.Transportation Personal.ModeService requestedCIMS.CAN.ON.Transportation Personal.Mode.Urban</v>
          </cell>
          <cell r="H258">
            <v>0.54918995431483986</v>
          </cell>
          <cell r="I258">
            <v>0.55225937733342301</v>
          </cell>
          <cell r="J258">
            <v>0.56234953706135959</v>
          </cell>
          <cell r="K258">
            <v>0.55022684044706116</v>
          </cell>
          <cell r="L258">
            <v>0.54115947977591872</v>
          </cell>
          <cell r="M258">
            <v>0.54007848297776684</v>
          </cell>
          <cell r="N258">
            <v>0.53645360821075871</v>
          </cell>
          <cell r="O258">
            <v>0.53524669386125567</v>
          </cell>
          <cell r="P258">
            <v>0.53388639123507853</v>
          </cell>
          <cell r="Q258">
            <v>0.53238737533976332</v>
          </cell>
          <cell r="R258">
            <v>0.53076398095971422</v>
          </cell>
        </row>
        <row r="259">
          <cell r="A259" t="str">
            <v>CIMS.CAN.ON.Transportation Personal.ModeService requestedCIMS.CAN.ON.Transportation Personal.Mode.Intercity Land</v>
          </cell>
          <cell r="H259">
            <v>0.41077355848346897</v>
          </cell>
          <cell r="I259">
            <v>0.40514643179322313</v>
          </cell>
          <cell r="J259">
            <v>0.3991492743604198</v>
          </cell>
          <cell r="K259">
            <v>0.3981533201179886</v>
          </cell>
          <cell r="L259">
            <v>0.39398888423630168</v>
          </cell>
          <cell r="M259">
            <v>0.38991316185158198</v>
          </cell>
          <cell r="N259">
            <v>0.38388380578706222</v>
          </cell>
          <cell r="O259">
            <v>0.37981971257957037</v>
          </cell>
          <cell r="P259">
            <v>0.37586496242783052</v>
          </cell>
          <cell r="Q259">
            <v>0.37202889817088225</v>
          </cell>
          <cell r="R259">
            <v>0.36831878576948135</v>
          </cell>
        </row>
        <row r="260">
          <cell r="A260" t="str">
            <v>CIMS.CAN.ON.Transportation Personal.ModeService requestedCIMS.CAN.ON.Transportation Personal.Mode.Intercity Air</v>
          </cell>
          <cell r="H260">
            <v>4.003648720169143E-2</v>
          </cell>
          <cell r="I260">
            <v>4.2594190873353838E-2</v>
          </cell>
          <cell r="J260">
            <v>3.8501188578220463E-2</v>
          </cell>
          <cell r="K260">
            <v>5.1619839434950292E-2</v>
          </cell>
          <cell r="L260">
            <v>6.4851635987779446E-2</v>
          </cell>
          <cell r="M260">
            <v>7.0008355170651224E-2</v>
          </cell>
          <cell r="N260">
            <v>7.4883489269789272E-2</v>
          </cell>
          <cell r="O260">
            <v>8.0165248847715254E-2</v>
          </cell>
          <cell r="P260">
            <v>8.5492420134551328E-2</v>
          </cell>
          <cell r="Q260">
            <v>9.084085454868826E-2</v>
          </cell>
          <cell r="R260">
            <v>9.6188823640873763E-2</v>
          </cell>
        </row>
        <row r="261">
          <cell r="A261" t="str">
            <v>CIMS.CAN.ON.Transportation Personal.Mode.UrbanWalk Cycle UrbanMarket share</v>
          </cell>
          <cell r="H261">
            <v>8.9086859688195987E-3</v>
          </cell>
          <cell r="I261">
            <v>8.9086859688195987E-3</v>
          </cell>
          <cell r="J261">
            <v>8.9086859688195987E-3</v>
          </cell>
          <cell r="K261">
            <v>8.9086859688195987E-3</v>
          </cell>
          <cell r="L261">
            <v>8.9086859688195987E-3</v>
          </cell>
          <cell r="M261">
            <v>8.9086859688195987E-3</v>
          </cell>
          <cell r="N261">
            <v>8.9086859688195987E-3</v>
          </cell>
          <cell r="O261">
            <v>8.9086859688195987E-3</v>
          </cell>
          <cell r="P261">
            <v>8.9086859688195987E-3</v>
          </cell>
          <cell r="Q261">
            <v>8.9086859688195987E-3</v>
          </cell>
          <cell r="R261">
            <v>8.9086859688195987E-3</v>
          </cell>
        </row>
        <row r="262">
          <cell r="A262" t="str">
            <v>CIMS.CAN.ON.Transportation Personal.Mode.UrbanPassenger Vehicle Urban 1 PassengerMarket share</v>
          </cell>
          <cell r="H262">
            <v>0.38066683719633759</v>
          </cell>
          <cell r="I262">
            <v>0.37331846488596648</v>
          </cell>
          <cell r="J262">
            <v>0.36312336233250281</v>
          </cell>
          <cell r="K262">
            <v>0.36758559292533982</v>
          </cell>
          <cell r="L262">
            <v>0.36622594185287605</v>
          </cell>
          <cell r="M262">
            <v>0.36108156786067491</v>
          </cell>
          <cell r="N262">
            <v>0.3567047408248416</v>
          </cell>
          <cell r="O262">
            <v>0.35243909470035228</v>
          </cell>
          <cell r="P262">
            <v>0.34831139768749125</v>
          </cell>
          <cell r="Q262">
            <v>0.34434456044041895</v>
          </cell>
          <cell r="R262">
            <v>0.34055728973656574</v>
          </cell>
        </row>
        <row r="263">
          <cell r="A263" t="str">
            <v>CIMS.CAN.ON.Transportation Personal.Mode.UrbanPassenger Vehicle Urban 3 PassengerMarket share</v>
          </cell>
          <cell r="H263">
            <v>0.50421725890415414</v>
          </cell>
          <cell r="I263">
            <v>0.49821223547351323</v>
          </cell>
          <cell r="J263">
            <v>0.48975151056687677</v>
          </cell>
          <cell r="K263">
            <v>0.50427293601629541</v>
          </cell>
          <cell r="L263">
            <v>0.51428538839094906</v>
          </cell>
          <cell r="M263">
            <v>0.51330105258707126</v>
          </cell>
          <cell r="N263">
            <v>0.51175749522066494</v>
          </cell>
          <cell r="O263">
            <v>0.51027112741773883</v>
          </cell>
          <cell r="P263">
            <v>0.5088501761205193</v>
          </cell>
          <cell r="Q263">
            <v>0.50750128178528819</v>
          </cell>
          <cell r="R263">
            <v>0.50622943554165378</v>
          </cell>
        </row>
        <row r="264">
          <cell r="A264" t="str">
            <v>CIMS.CAN.ON.Transportation Personal.Mode.UrbanPublic Transit UrbanMarket share</v>
          </cell>
          <cell r="H264">
            <v>0.10716188955253743</v>
          </cell>
          <cell r="I264">
            <v>0.12063531581706431</v>
          </cell>
          <cell r="J264">
            <v>0.13945883610826654</v>
          </cell>
          <cell r="K264">
            <v>0.12030454046113657</v>
          </cell>
          <cell r="L264">
            <v>0.11157396116971376</v>
          </cell>
          <cell r="M264">
            <v>0.11775776049204922</v>
          </cell>
          <cell r="N264">
            <v>0.12373136183273621</v>
          </cell>
          <cell r="O264">
            <v>0.12953507925612839</v>
          </cell>
          <cell r="P264">
            <v>0.13513360305663652</v>
          </cell>
          <cell r="Q264">
            <v>0.14049711649585972</v>
          </cell>
          <cell r="R264">
            <v>0.14560170865186403</v>
          </cell>
        </row>
        <row r="265">
          <cell r="A265" t="str">
            <v>CIMS.CAN.ON.Transportation Personal.Mode.UrbanPassenger Vehicle Urban 1 PassengerService requestedCIMS.CAN.ON.Transportation Personal.Passenger Vehicles</v>
          </cell>
          <cell r="H265">
            <v>1</v>
          </cell>
        </row>
        <row r="266">
          <cell r="A266" t="str">
            <v>CIMS.CAN.ON.Transportation Personal.Mode.UrbanPassenger Vehicle Urban 3 PassengerService requestedCIMS.CAN.ON.Transportation Personal.Passenger Vehicles</v>
          </cell>
          <cell r="H266">
            <v>0.33333299999999999</v>
          </cell>
        </row>
        <row r="267">
          <cell r="A267" t="str">
            <v>CIMS.CAN.ON.Transportation Personal.Mode.Intercity LandBus IntercityMarket share</v>
          </cell>
          <cell r="H267">
            <v>3.1973185527259383E-2</v>
          </cell>
          <cell r="I267">
            <v>3.1928318109104625E-2</v>
          </cell>
          <cell r="J267">
            <v>2.3263967620765227E-2</v>
          </cell>
          <cell r="K267">
            <v>2.0800161549647086E-2</v>
          </cell>
          <cell r="L267">
            <v>1.6061244438222724E-2</v>
          </cell>
          <cell r="M267">
            <v>1.3626427682806582E-2</v>
          </cell>
          <cell r="N267">
            <v>1.1514474713597202E-2</v>
          </cell>
          <cell r="O267">
            <v>9.6900118080882718E-3</v>
          </cell>
          <cell r="P267">
            <v>8.1221170247163885E-3</v>
          </cell>
          <cell r="Q267">
            <v>6.7816570264487529E-3</v>
          </cell>
          <cell r="R267">
            <v>5.6414383026527157E-3</v>
          </cell>
        </row>
        <row r="268">
          <cell r="A268" t="str">
            <v>CIMS.CAN.ON.Transportation Personal.Mode.Intercity LandRail IntercityMarket share</v>
          </cell>
          <cell r="H268">
            <v>4.4542397563836463E-3</v>
          </cell>
          <cell r="I268">
            <v>3.5174839923862462E-3</v>
          </cell>
          <cell r="J268">
            <v>2.5842614175556771E-3</v>
          </cell>
          <cell r="K268">
            <v>2.6251274133305149E-3</v>
          </cell>
          <cell r="L268">
            <v>3.135459046951181E-3</v>
          </cell>
          <cell r="M268">
            <v>3.097742294428833E-3</v>
          </cell>
          <cell r="N268">
            <v>3.0482369886912605E-3</v>
          </cell>
          <cell r="O268">
            <v>2.98724080676733E-3</v>
          </cell>
          <cell r="P268">
            <v>2.9157917192073075E-3</v>
          </cell>
          <cell r="Q268">
            <v>2.8350740474989882E-3</v>
          </cell>
          <cell r="R268">
            <v>2.7463744862666968E-3</v>
          </cell>
        </row>
        <row r="269">
          <cell r="A269" t="str">
            <v>CIMS.CAN.ON.Transportation Personal.Mode.Intercity LandPassenger Vehicle IntercityMarket share</v>
          </cell>
          <cell r="H269">
            <v>0.96357257471635693</v>
          </cell>
          <cell r="I269">
            <v>0.96455419789850916</v>
          </cell>
          <cell r="J269">
            <v>0.97415177096167904</v>
          </cell>
          <cell r="K269">
            <v>0.97657471103702242</v>
          </cell>
          <cell r="L269">
            <v>0.98080329651482612</v>
          </cell>
          <cell r="M269">
            <v>0.98327583002276453</v>
          </cell>
          <cell r="N269">
            <v>0.98543728829771149</v>
          </cell>
          <cell r="O269">
            <v>0.98732274738514436</v>
          </cell>
          <cell r="P269">
            <v>0.98896209125607626</v>
          </cell>
          <cell r="Q269">
            <v>0.99038326892605233</v>
          </cell>
          <cell r="R269">
            <v>0.99161218721108058</v>
          </cell>
        </row>
        <row r="270">
          <cell r="A270" t="str">
            <v>CIMS.CAN.ON.Transportation Personal.Mode.Intercity LandPassenger Vehicle IntercityService requestedCIMS.CAN.ON.Transportation Personal.Passenger Vehicles</v>
          </cell>
          <cell r="H270">
            <v>0.78970096918207167</v>
          </cell>
        </row>
        <row r="271">
          <cell r="A271" t="str">
            <v>CIMS.CAN.ON.Transportation Personal.Passenger VehiclesCar_smallOutput</v>
          </cell>
          <cell r="H271">
            <v>19.365259749999996</v>
          </cell>
        </row>
        <row r="272">
          <cell r="A272" t="str">
            <v>CIMS.CAN.ON.Transportation Personal.Passenger VehiclesCar_largeOutput</v>
          </cell>
          <cell r="H272">
            <v>19.365259749999996</v>
          </cell>
        </row>
        <row r="273">
          <cell r="A273" t="str">
            <v>CIMS.CAN.ON.Transportation Personal.Passenger VehiclesLight Truck_smallOutput</v>
          </cell>
          <cell r="H273">
            <v>19.4693288279</v>
          </cell>
        </row>
        <row r="274">
          <cell r="A274" t="str">
            <v>CIMS.CAN.ON.Transportation Personal.Passenger VehiclesLight Truck_largeOutput</v>
          </cell>
          <cell r="H274">
            <v>19.4693288279</v>
          </cell>
        </row>
        <row r="275">
          <cell r="A275" t="str">
            <v>CIMS.CAN.ON.Transportation Personal.Passenger VehiclesCar_smallService requestedCIMS.CAN.ON.Transportation Personal.Passenger Vehicle Motors</v>
          </cell>
          <cell r="H275">
            <v>7</v>
          </cell>
        </row>
        <row r="276">
          <cell r="A276" t="str">
            <v>CIMS.CAN.ON.Transportation Personal.Passenger VehiclesCar_largeService requestedCIMS.CAN.ON.Transportation Personal.Passenger Vehicle Motors</v>
          </cell>
          <cell r="H276">
            <v>10</v>
          </cell>
        </row>
        <row r="277">
          <cell r="A277" t="str">
            <v>CIMS.CAN.ON.Transportation Personal.Passenger VehiclesLight Truck_smallService requestedCIMS.CAN.ON.Transportation Personal.Passenger Vehicle Motors</v>
          </cell>
          <cell r="H277">
            <v>8</v>
          </cell>
        </row>
        <row r="278">
          <cell r="A278" t="str">
            <v>CIMS.CAN.ON.Transportation Personal.Passenger VehiclesLight Truck_largeService requestedCIMS.CAN.ON.Transportation Personal.Passenger Vehicle Motors</v>
          </cell>
          <cell r="H278">
            <v>13</v>
          </cell>
        </row>
        <row r="279">
          <cell r="A279" t="str">
            <v>CIMS.CAN.ON.Transportation Personal.Passenger VehiclesCar_smallMarket share</v>
          </cell>
          <cell r="H279">
            <v>0.35703137149159714</v>
          </cell>
          <cell r="I279">
            <v>0.33636139786924923</v>
          </cell>
          <cell r="J279">
            <v>0.31720809773488323</v>
          </cell>
          <cell r="K279">
            <v>0.2920171994864772</v>
          </cell>
          <cell r="L279">
            <v>0.25799166887224034</v>
          </cell>
          <cell r="M279">
            <v>0.24240988334393862</v>
          </cell>
          <cell r="N279">
            <v>0.22688689971438522</v>
          </cell>
          <cell r="O279">
            <v>0.21154161565526516</v>
          </cell>
          <cell r="P279">
            <v>0.19648751840486722</v>
          </cell>
          <cell r="Q279">
            <v>0.1818294306490765</v>
          </cell>
          <cell r="R279">
            <v>0.16766079269116343</v>
          </cell>
        </row>
        <row r="280">
          <cell r="A280" t="str">
            <v>CIMS.CAN.ON.Transportation Personal.Passenger VehiclesCar_largeMarket share</v>
          </cell>
          <cell r="H280">
            <v>0.35703137149159714</v>
          </cell>
          <cell r="I280">
            <v>0.33636139786924923</v>
          </cell>
          <cell r="J280">
            <v>0.31720809773488323</v>
          </cell>
          <cell r="K280">
            <v>0.2920171994864772</v>
          </cell>
          <cell r="L280">
            <v>0.25799166887224034</v>
          </cell>
          <cell r="M280">
            <v>0.24240988334393862</v>
          </cell>
          <cell r="N280">
            <v>0.22688689971438522</v>
          </cell>
          <cell r="O280">
            <v>0.21154161565526516</v>
          </cell>
          <cell r="P280">
            <v>0.19648751840486722</v>
          </cell>
          <cell r="Q280">
            <v>0.1818294306490765</v>
          </cell>
          <cell r="R280">
            <v>0.16766079269116343</v>
          </cell>
        </row>
        <row r="281">
          <cell r="A281" t="str">
            <v>CIMS.CAN.ON.Transportation Personal.Passenger VehiclesLight Truck_smallMarket share</v>
          </cell>
          <cell r="H281">
            <v>0.14296862850840286</v>
          </cell>
          <cell r="I281">
            <v>0.16363860213075082</v>
          </cell>
          <cell r="J281">
            <v>0.18279190226511677</v>
          </cell>
          <cell r="K281">
            <v>0.20798280051352278</v>
          </cell>
          <cell r="L281">
            <v>0.24200833112775963</v>
          </cell>
          <cell r="M281">
            <v>0.25759011665606146</v>
          </cell>
          <cell r="N281">
            <v>0.27311310028561475</v>
          </cell>
          <cell r="O281">
            <v>0.28845838434473486</v>
          </cell>
          <cell r="P281">
            <v>0.30351248159513278</v>
          </cell>
          <cell r="Q281">
            <v>0.31817056935092353</v>
          </cell>
          <cell r="R281">
            <v>0.33233920730883654</v>
          </cell>
        </row>
        <row r="282">
          <cell r="A282" t="str">
            <v>CIMS.CAN.ON.Transportation Personal.Passenger VehiclesLight Truck_largeMarket share</v>
          </cell>
          <cell r="H282">
            <v>0.14296862850840286</v>
          </cell>
          <cell r="I282">
            <v>0.16363860213075082</v>
          </cell>
          <cell r="J282">
            <v>0.18279190226511677</v>
          </cell>
          <cell r="K282">
            <v>0.20798280051352278</v>
          </cell>
          <cell r="L282">
            <v>0.24200833112775963</v>
          </cell>
          <cell r="M282">
            <v>0.25759011665606146</v>
          </cell>
          <cell r="N282">
            <v>0.27311310028561475</v>
          </cell>
          <cell r="O282">
            <v>0.28845838434473486</v>
          </cell>
          <cell r="P282">
            <v>0.30351248159513278</v>
          </cell>
          <cell r="Q282">
            <v>0.31817056935092353</v>
          </cell>
          <cell r="R282">
            <v>0.33233920730883654</v>
          </cell>
        </row>
        <row r="283">
          <cell r="A283" t="str">
            <v>CIMS.CAN.ON.Transportation Personal.Passenger Vehicle MotorsOutput</v>
          </cell>
          <cell r="H283">
            <v>194.20631469434801</v>
          </cell>
        </row>
        <row r="284">
          <cell r="A284" t="str">
            <v>CIMS.CAN.ON.Transportation Personal.Passenger Vehicle MotorsGasoline ExistingService requestedCIMS.CAN.ON.Transportation Personal.Gasoline Blend</v>
          </cell>
          <cell r="H284">
            <v>0.30668525491739523</v>
          </cell>
        </row>
        <row r="285">
          <cell r="A285" t="str">
            <v>CIMS.CAN.ON.Transportation Personal.Passenger Vehicle MotorsGasoline StandardService requestedCIMS.CAN.ON.Transportation Personal.Gasoline Blend</v>
          </cell>
          <cell r="H285">
            <v>0.2964263726858371</v>
          </cell>
        </row>
        <row r="286">
          <cell r="A286" t="str">
            <v>CIMS.CAN.ON.Transportation Personal.Passenger Vehicle MotorsGasoline EfficientService requestedCIMS.CAN.ON.Transportation Personal.Gasoline Blend</v>
          </cell>
          <cell r="H286">
            <v>0.28916712847671688</v>
          </cell>
        </row>
        <row r="287">
          <cell r="A287" t="str">
            <v>CIMS.CAN.ON.Transportation Personal.Passenger Vehicle MotorsGasoline ExistingMarket share</v>
          </cell>
          <cell r="H287">
            <v>1</v>
          </cell>
        </row>
        <row r="288">
          <cell r="A288" t="str">
            <v>CIMS.CAN.ON.Transportation Personal.TransitService requestedCIMS.CAN.ON.Transportation Personal.Transit.Public Bus</v>
          </cell>
          <cell r="H288">
            <v>0.74866245467839276</v>
          </cell>
          <cell r="I288">
            <v>0.72845905499756802</v>
          </cell>
          <cell r="J288">
            <v>0.73293810837994011</v>
          </cell>
          <cell r="K288">
            <v>0.7374171617623122</v>
          </cell>
          <cell r="L288">
            <v>0.71472168976676875</v>
          </cell>
          <cell r="M288">
            <v>0.71472168976676875</v>
          </cell>
          <cell r="N288">
            <v>0.71472168976676875</v>
          </cell>
          <cell r="O288">
            <v>0.71472168976676875</v>
          </cell>
          <cell r="P288">
            <v>0.71472168976676875</v>
          </cell>
          <cell r="Q288">
            <v>0.71472168976676875</v>
          </cell>
          <cell r="R288">
            <v>0.71472168976676875</v>
          </cell>
        </row>
        <row r="289">
          <cell r="A289" t="str">
            <v>CIMS.CAN.ON.Transportation Personal.TransitService requestedCIMS.CAN.ON.Transportation Personal.Transit.Rapid Transit</v>
          </cell>
          <cell r="H289">
            <v>0.25133754532160724</v>
          </cell>
          <cell r="I289">
            <v>0.27154094500243198</v>
          </cell>
          <cell r="J289">
            <v>0.26706189162005989</v>
          </cell>
          <cell r="K289">
            <v>0.2625828382376878</v>
          </cell>
          <cell r="L289">
            <v>0.28527831023323125</v>
          </cell>
          <cell r="M289">
            <v>0.28527831023323125</v>
          </cell>
          <cell r="N289">
            <v>0.28527831023323125</v>
          </cell>
          <cell r="O289">
            <v>0.28527831023323125</v>
          </cell>
          <cell r="P289">
            <v>0.28527831023323125</v>
          </cell>
          <cell r="Q289">
            <v>0.28527831023323125</v>
          </cell>
          <cell r="R289">
            <v>0.28527831023323125</v>
          </cell>
        </row>
        <row r="290">
          <cell r="A290" t="str">
            <v>CIMS.CAN.ON.Transportation Personal.Transit.Public BusOutput</v>
          </cell>
          <cell r="H290">
            <v>778.19774759284121</v>
          </cell>
        </row>
        <row r="291">
          <cell r="A291" t="str">
            <v>CIMS.CAN.ON.Transportation Personal.Transit.Public BusBus Urban DieselMarket share</v>
          </cell>
          <cell r="H291">
            <v>0.91539255314987811</v>
          </cell>
          <cell r="I291">
            <v>0.95105463213823982</v>
          </cell>
          <cell r="J291">
            <v>0.96773462435297419</v>
          </cell>
          <cell r="K291">
            <v>0.97494977894672441</v>
          </cell>
          <cell r="L291">
            <v>0.97082231029585531</v>
          </cell>
        </row>
        <row r="292">
          <cell r="A292" t="str">
            <v>CIMS.CAN.ON.Transportation Personal.Transit.Public BusBus Urban NGMarket share</v>
          </cell>
          <cell r="H292">
            <v>8.460744685012192E-2</v>
          </cell>
          <cell r="I292">
            <v>4.894536786176025E-2</v>
          </cell>
          <cell r="J292">
            <v>3.2265375647025744E-2</v>
          </cell>
          <cell r="K292">
            <v>2.5050221053275604E-2</v>
          </cell>
          <cell r="L292">
            <v>2.9177689704144617E-2</v>
          </cell>
        </row>
        <row r="293">
          <cell r="A293" t="str">
            <v>CIMS.CAN.ON.Transportation Personal.Transit.Public BusBus Urban ElectricMarket share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</row>
        <row r="294">
          <cell r="A294" t="str">
            <v>CIMS.CAN.ON.Transportation Personal.Transit.Public BusBus Urban DieselService requestedCIMS.CAN.ON.Transportation Personal.Diesel Blend</v>
          </cell>
          <cell r="H294">
            <v>3.0385380582048676</v>
          </cell>
          <cell r="I294">
            <v>3.0111723132635309</v>
          </cell>
          <cell r="J294">
            <v>2.9838065683221924</v>
          </cell>
          <cell r="K294">
            <v>2.9564408233808557</v>
          </cell>
          <cell r="L294">
            <v>2.9345482274277863</v>
          </cell>
          <cell r="M294">
            <v>2.9345482274277863</v>
          </cell>
          <cell r="N294">
            <v>2.9345482274277863</v>
          </cell>
          <cell r="O294">
            <v>2.9345482274277863</v>
          </cell>
          <cell r="P294">
            <v>2.9345482274277863</v>
          </cell>
          <cell r="Q294">
            <v>2.9345482274277863</v>
          </cell>
          <cell r="R294">
            <v>2.9345482274277863</v>
          </cell>
        </row>
        <row r="295">
          <cell r="A295" t="str">
            <v>CIMS.CAN.ON.Transportation Personal.Transit.Rapid TransitLight RailService requestedCIMS.CAN.ON.Electricity</v>
          </cell>
          <cell r="H295">
            <v>0.34759999999999996</v>
          </cell>
        </row>
        <row r="296">
          <cell r="A296" t="str">
            <v>CIMS.CAN.ON.Transportation Personal.Intercity BusOutput</v>
          </cell>
          <cell r="H296">
            <v>956.73357798106247</v>
          </cell>
        </row>
        <row r="297">
          <cell r="A297" t="str">
            <v>CIMS.CAN.ON.Transportation Personal.Intercity BusBus Intercity DieselMarket share</v>
          </cell>
          <cell r="H297">
            <v>0.86566102489081875</v>
          </cell>
          <cell r="I297">
            <v>0.96945774008133234</v>
          </cell>
          <cell r="J297">
            <v>0.96639045509410082</v>
          </cell>
          <cell r="K297">
            <v>0.94054633008752131</v>
          </cell>
          <cell r="L297">
            <v>0.7909439225867948</v>
          </cell>
        </row>
        <row r="298">
          <cell r="A298" t="str">
            <v>CIMS.CAN.ON.Transportation Personal.Intercity BusBus Intercity GasolineMarket share</v>
          </cell>
          <cell r="H298">
            <v>0.13433897510918122</v>
          </cell>
          <cell r="I298">
            <v>3.0542259918667582E-2</v>
          </cell>
          <cell r="J298">
            <v>3.2075295731110703E-2</v>
          </cell>
          <cell r="K298">
            <v>5.945366991247876E-2</v>
          </cell>
          <cell r="L298">
            <v>0.20905607741320517</v>
          </cell>
        </row>
        <row r="299">
          <cell r="A299" t="str">
            <v>CIMS.CAN.ON.Transportation Personal.Intercity BusBus Intercity DieselService requestedCIMS.CAN.ON.Transportation Personal.Diesel Blend</v>
          </cell>
          <cell r="H299">
            <v>0.84748823001720197</v>
          </cell>
          <cell r="I299">
            <v>0.78582702631540613</v>
          </cell>
          <cell r="J299">
            <v>0.72416582261361029</v>
          </cell>
          <cell r="K299">
            <v>0.66250461891181445</v>
          </cell>
          <cell r="L299">
            <v>0.61317565595037848</v>
          </cell>
          <cell r="M299">
            <v>0.61317565595037848</v>
          </cell>
          <cell r="N299">
            <v>0.61317565595037848</v>
          </cell>
          <cell r="O299">
            <v>0.61317565595037848</v>
          </cell>
          <cell r="P299">
            <v>0.61317565595037848</v>
          </cell>
          <cell r="Q299">
            <v>0.61317565595037848</v>
          </cell>
          <cell r="R299">
            <v>0.61317565595037848</v>
          </cell>
        </row>
        <row r="300">
          <cell r="A300" t="str">
            <v>CIMS.CAN.ON.Transportation Personal.Intercity BusBus Intercity GasolineService requestedCIMS.CAN.ON.Transportation Personal.Gasoline Blend</v>
          </cell>
          <cell r="H300">
            <v>0.84748823001720197</v>
          </cell>
          <cell r="I300">
            <v>0.78582702631540613</v>
          </cell>
          <cell r="J300">
            <v>0.72416582261361029</v>
          </cell>
          <cell r="K300">
            <v>0.66250461891181445</v>
          </cell>
          <cell r="L300">
            <v>0.61317565595037848</v>
          </cell>
          <cell r="M300">
            <v>0.61317565595037848</v>
          </cell>
          <cell r="N300">
            <v>0.61317565595037848</v>
          </cell>
          <cell r="O300">
            <v>0.61317565595037848</v>
          </cell>
          <cell r="P300">
            <v>0.61317565595037848</v>
          </cell>
          <cell r="Q300">
            <v>0.61317565595037848</v>
          </cell>
          <cell r="R300">
            <v>0.61317565595037848</v>
          </cell>
        </row>
        <row r="301">
          <cell r="A301" t="str">
            <v>CIMS.CAN.ON.Transportation Personal.Intercity RailRail Intercity DieselMarket share</v>
          </cell>
          <cell r="H301">
            <v>1</v>
          </cell>
          <cell r="I301">
            <v>1</v>
          </cell>
          <cell r="J301">
            <v>1</v>
          </cell>
          <cell r="K301">
            <v>1</v>
          </cell>
          <cell r="L301">
            <v>1</v>
          </cell>
        </row>
        <row r="302">
          <cell r="A302" t="str">
            <v>CIMS.CAN.ON.Transportation Personal.Intercity RailRail Intercity DieselService requestedCIMS.CAN.ON.Transportation Personal.Diesel Blend</v>
          </cell>
          <cell r="H302">
            <v>1.9938942624324696</v>
          </cell>
          <cell r="I302">
            <v>1.8539965299869507</v>
          </cell>
          <cell r="J302">
            <v>1.7140987975414319</v>
          </cell>
          <cell r="K302">
            <v>1.5742010650959131</v>
          </cell>
          <cell r="L302">
            <v>1.4622828791394937</v>
          </cell>
          <cell r="M302">
            <v>1.4622828791394937</v>
          </cell>
          <cell r="N302">
            <v>1.4622828791394937</v>
          </cell>
          <cell r="O302">
            <v>1.4622828791394937</v>
          </cell>
          <cell r="P302">
            <v>1.4622828791394937</v>
          </cell>
          <cell r="Q302">
            <v>1.4622828791394937</v>
          </cell>
          <cell r="R302">
            <v>1.4622828791394937</v>
          </cell>
        </row>
        <row r="303">
          <cell r="A303" t="str">
            <v>CIMS.CAN.ON.Transportation Personal.Mode.Intercity AirAir IntercityMarket share</v>
          </cell>
          <cell r="H303">
            <v>1</v>
          </cell>
          <cell r="I303">
            <v>1</v>
          </cell>
          <cell r="J303">
            <v>1</v>
          </cell>
          <cell r="K303">
            <v>1</v>
          </cell>
          <cell r="L303">
            <v>1</v>
          </cell>
        </row>
        <row r="304">
          <cell r="A304" t="str">
            <v>CIMS.CAN.ON.Transportation Personal.Mode.Intercity AirAir IntercityService requestedCIMS.Generic Fuels.Jet Fuel</v>
          </cell>
          <cell r="H304">
            <v>3.318720661430973</v>
          </cell>
          <cell r="I304">
            <v>2.9481661104022692</v>
          </cell>
          <cell r="J304">
            <v>2.5776115593735938</v>
          </cell>
          <cell r="K304">
            <v>2.2070570083448899</v>
          </cell>
          <cell r="L304">
            <v>1.9106133675219326</v>
          </cell>
          <cell r="M304">
            <v>1.9106133675219326</v>
          </cell>
          <cell r="N304">
            <v>1.9106133675219326</v>
          </cell>
          <cell r="O304">
            <v>1.9106133675219326</v>
          </cell>
          <cell r="P304">
            <v>1.9106133675219326</v>
          </cell>
          <cell r="Q304">
            <v>1.9106133675219326</v>
          </cell>
          <cell r="R304">
            <v>1.9106133675219326</v>
          </cell>
        </row>
        <row r="306">
          <cell r="A306" t="str">
            <v>CIMS.CAN.QCService requestedCIMS.CAN.QC.Transportation Personal</v>
          </cell>
          <cell r="H306">
            <v>111273683.39078295</v>
          </cell>
          <cell r="I306">
            <v>121807591.81702414</v>
          </cell>
          <cell r="J306">
            <v>147855550.45245618</v>
          </cell>
          <cell r="K306">
            <v>139783360.72524482</v>
          </cell>
          <cell r="L306">
            <v>152939057.16345701</v>
          </cell>
          <cell r="M306">
            <v>155834655.60335916</v>
          </cell>
          <cell r="N306">
            <v>160315379.24144524</v>
          </cell>
          <cell r="O306">
            <v>164861347.97224391</v>
          </cell>
          <cell r="P306">
            <v>170236130.82576463</v>
          </cell>
          <cell r="Q306">
            <v>176487074.89413276</v>
          </cell>
          <cell r="R306">
            <v>183667183.47101241</v>
          </cell>
        </row>
        <row r="307">
          <cell r="A307" t="str">
            <v>CIMS.CAN.QC.Transportation PersonalService requestedCIMS.CAN.QC.Transportation Personal.Mode</v>
          </cell>
          <cell r="H307">
            <v>1</v>
          </cell>
          <cell r="I307">
            <v>1</v>
          </cell>
          <cell r="J307">
            <v>1</v>
          </cell>
          <cell r="K307">
            <v>1</v>
          </cell>
          <cell r="L307">
            <v>1</v>
          </cell>
          <cell r="M307">
            <v>1</v>
          </cell>
          <cell r="N307">
            <v>1</v>
          </cell>
          <cell r="O307">
            <v>1</v>
          </cell>
          <cell r="P307">
            <v>1</v>
          </cell>
          <cell r="Q307">
            <v>1</v>
          </cell>
          <cell r="R307">
            <v>1</v>
          </cell>
        </row>
        <row r="308">
          <cell r="A308" t="str">
            <v>CIMS.CAN.QC.Transportation Personal.ModeService requestedCIMS.CAN.QC.Transportation Personal.Mode.Urban</v>
          </cell>
          <cell r="H308">
            <v>0.54431630051105528</v>
          </cell>
          <cell r="I308">
            <v>0.55137293971750645</v>
          </cell>
          <cell r="J308">
            <v>0.5249204740100365</v>
          </cell>
          <cell r="K308">
            <v>0.52699861289987526</v>
          </cell>
          <cell r="L308">
            <v>0.52281607160254362</v>
          </cell>
          <cell r="M308">
            <v>0.51972834123472478</v>
          </cell>
          <cell r="N308">
            <v>0.51441674451802533</v>
          </cell>
          <cell r="O308">
            <v>0.51128569529261259</v>
          </cell>
          <cell r="P308">
            <v>0.50796525835086193</v>
          </cell>
          <cell r="Q308">
            <v>0.50448104100509772</v>
          </cell>
          <cell r="R308">
            <v>0.50085823230043425</v>
          </cell>
        </row>
        <row r="309">
          <cell r="A309" t="str">
            <v>CIMS.CAN.QC.Transportation Personal.ModeService requestedCIMS.CAN.QC.Transportation Personal.Mode.Intercity Land</v>
          </cell>
          <cell r="H309">
            <v>0.41005387596491694</v>
          </cell>
          <cell r="I309">
            <v>0.40863368484734836</v>
          </cell>
          <cell r="J309">
            <v>0.37407084653781275</v>
          </cell>
          <cell r="K309">
            <v>0.37314696181415485</v>
          </cell>
          <cell r="L309">
            <v>0.36843247645751714</v>
          </cell>
          <cell r="M309">
            <v>0.36243232302190331</v>
          </cell>
          <cell r="N309">
            <v>0.35453266671823247</v>
          </cell>
          <cell r="O309">
            <v>0.34837898391052952</v>
          </cell>
          <cell r="P309">
            <v>0.34232998167558903</v>
          </cell>
          <cell r="Q309">
            <v>0.33641210367834729</v>
          </cell>
          <cell r="R309">
            <v>0.33064835347368082</v>
          </cell>
        </row>
        <row r="310">
          <cell r="A310" t="str">
            <v>CIMS.CAN.QC.Transportation Personal.ModeService requestedCIMS.CAN.QC.Transportation Personal.Mode.Intercity Air</v>
          </cell>
          <cell r="H310">
            <v>4.5629823524027835E-2</v>
          </cell>
          <cell r="I310">
            <v>3.9993375435145195E-2</v>
          </cell>
          <cell r="J310">
            <v>0.10211372462823122</v>
          </cell>
          <cell r="K310">
            <v>9.9854425285969939E-2</v>
          </cell>
          <cell r="L310">
            <v>0.10875145193993915</v>
          </cell>
          <cell r="M310">
            <v>0.11783933574337174</v>
          </cell>
          <cell r="N310">
            <v>0.12646781152972875</v>
          </cell>
          <cell r="O310">
            <v>0.13578043709714657</v>
          </cell>
          <cell r="P310">
            <v>0.14517945700383092</v>
          </cell>
          <cell r="Q310">
            <v>0.15461259214501735</v>
          </cell>
          <cell r="R310">
            <v>0.16403142551942207</v>
          </cell>
        </row>
        <row r="311">
          <cell r="A311" t="str">
            <v>CIMS.CAN.QC.Transportation Personal.Mode.UrbanWalk Cycle UrbanMarket share</v>
          </cell>
          <cell r="H311">
            <v>8.9086859688195987E-3</v>
          </cell>
          <cell r="I311">
            <v>8.9086859688195987E-3</v>
          </cell>
          <cell r="J311">
            <v>8.9086859688195987E-3</v>
          </cell>
          <cell r="K311">
            <v>8.9086859688195987E-3</v>
          </cell>
          <cell r="L311">
            <v>8.9086859688195987E-3</v>
          </cell>
          <cell r="M311">
            <v>8.9086859688195987E-3</v>
          </cell>
          <cell r="N311">
            <v>8.9086859688195987E-3</v>
          </cell>
          <cell r="O311">
            <v>8.9086859688195987E-3</v>
          </cell>
          <cell r="P311">
            <v>8.9086859688195987E-3</v>
          </cell>
          <cell r="Q311">
            <v>8.9086859688195987E-3</v>
          </cell>
          <cell r="R311">
            <v>8.9086859688195987E-3</v>
          </cell>
        </row>
        <row r="312">
          <cell r="A312" t="str">
            <v>CIMS.CAN.QC.Transportation Personal.Mode.UrbanPassenger Vehicle Urban 1 PassengerMarket share</v>
          </cell>
          <cell r="H312">
            <v>0.39247115370273722</v>
          </cell>
          <cell r="I312">
            <v>0.39074314081653105</v>
          </cell>
          <cell r="J312">
            <v>0.36617802700247093</v>
          </cell>
          <cell r="K312">
            <v>0.36828904920141975</v>
          </cell>
          <cell r="L312">
            <v>0.36442991551784304</v>
          </cell>
          <cell r="M312">
            <v>0.35797971174234722</v>
          </cell>
          <cell r="N312">
            <v>0.35265238721531961</v>
          </cell>
          <cell r="O312">
            <v>0.34738225509811788</v>
          </cell>
          <cell r="P312">
            <v>0.34220758767792397</v>
          </cell>
          <cell r="Q312">
            <v>0.33716361056594857</v>
          </cell>
          <cell r="R312">
            <v>0.33228163971239272</v>
          </cell>
        </row>
        <row r="313">
          <cell r="A313" t="str">
            <v>CIMS.CAN.QC.Transportation Personal.Mode.UrbanPassenger Vehicle Urban 3 PassengerMarket share</v>
          </cell>
          <cell r="H313">
            <v>0.50783069491413824</v>
          </cell>
          <cell r="I313">
            <v>0.50305880695596461</v>
          </cell>
          <cell r="J313">
            <v>0.49404859763080761</v>
          </cell>
          <cell r="K313">
            <v>0.48916612788694308</v>
          </cell>
          <cell r="L313">
            <v>0.49318453896887365</v>
          </cell>
          <cell r="M313">
            <v>0.49115255246069062</v>
          </cell>
          <cell r="N313">
            <v>0.48824808304833278</v>
          </cell>
          <cell r="O313">
            <v>0.48540885912152099</v>
          </cell>
          <cell r="P313">
            <v>0.48265410608491582</v>
          </cell>
          <cell r="Q313">
            <v>0.48000085825340616</v>
          </cell>
          <cell r="R313">
            <v>0.47746358149889351</v>
          </cell>
        </row>
        <row r="314">
          <cell r="A314" t="str">
            <v>CIMS.CAN.QC.Transportation Personal.Mode.UrbanPublic Transit UrbanMarket share</v>
          </cell>
          <cell r="H314">
            <v>9.1605550496680649E-2</v>
          </cell>
          <cell r="I314">
            <v>9.8163877416066123E-2</v>
          </cell>
          <cell r="J314">
            <v>0.13204100121271448</v>
          </cell>
          <cell r="K314">
            <v>0.13483736064567431</v>
          </cell>
          <cell r="L314">
            <v>0.13467665154036923</v>
          </cell>
          <cell r="M314">
            <v>0.14323508623109221</v>
          </cell>
          <cell r="N314">
            <v>0.15154087382386544</v>
          </cell>
          <cell r="O314">
            <v>0.15972312295591504</v>
          </cell>
          <cell r="P314">
            <v>0.1677238191022134</v>
          </cell>
          <cell r="Q314">
            <v>0.17549023258451643</v>
          </cell>
          <cell r="R314">
            <v>0.18297617005872474</v>
          </cell>
        </row>
        <row r="315">
          <cell r="A315" t="str">
            <v>CIMS.CAN.QC.Transportation Personal.Mode.UrbanPassenger Vehicle Urban 1 PassengerService requestedCIMS.CAN.QC.Transportation Personal.Passenger Vehicles</v>
          </cell>
          <cell r="H315">
            <v>1</v>
          </cell>
        </row>
        <row r="316">
          <cell r="A316" t="str">
            <v>CIMS.CAN.QC.Transportation Personal.Mode.UrbanPassenger Vehicle Urban 3 PassengerService requestedCIMS.CAN.QC.Transportation Personal.Passenger Vehicles</v>
          </cell>
          <cell r="H316">
            <v>0.33333299999999999</v>
          </cell>
        </row>
        <row r="317">
          <cell r="A317" t="str">
            <v>CIMS.CAN.QC.Transportation Personal.Mode.Intercity LandBus IntercityMarket share</v>
          </cell>
          <cell r="H317">
            <v>2.7322965201662379E-2</v>
          </cell>
          <cell r="I317">
            <v>2.5392199444391042E-2</v>
          </cell>
          <cell r="J317">
            <v>2.1381197018968612E-2</v>
          </cell>
          <cell r="K317">
            <v>1.9829452850885079E-2</v>
          </cell>
          <cell r="L317">
            <v>1.6580562289341835E-2</v>
          </cell>
          <cell r="M317">
            <v>1.4205066507231417E-2</v>
          </cell>
          <cell r="N317">
            <v>1.2121642374905074E-2</v>
          </cell>
          <cell r="O317">
            <v>1.0301033217566509E-2</v>
          </cell>
          <cell r="P317">
            <v>8.7179339995980959E-3</v>
          </cell>
          <cell r="Q317">
            <v>7.3482581841547434E-3</v>
          </cell>
          <cell r="R317">
            <v>6.1692115886169225E-3</v>
          </cell>
        </row>
        <row r="318">
          <cell r="A318" t="str">
            <v>CIMS.CAN.QC.Transportation Personal.Mode.Intercity LandRail IntercityMarket share</v>
          </cell>
          <cell r="H318">
            <v>4.1445712798631471E-3</v>
          </cell>
          <cell r="I318">
            <v>3.1842087404263201E-3</v>
          </cell>
          <cell r="J318">
            <v>3.0421593337329506E-3</v>
          </cell>
          <cell r="K318">
            <v>2.4841308765797447E-3</v>
          </cell>
          <cell r="L318">
            <v>2.5501351648945579E-3</v>
          </cell>
          <cell r="M318">
            <v>2.544184166731198E-3</v>
          </cell>
          <cell r="N318">
            <v>2.528180455753756E-3</v>
          </cell>
          <cell r="O318">
            <v>2.5018929256441741E-3</v>
          </cell>
          <cell r="P318">
            <v>2.4657147715947195E-3</v>
          </cell>
          <cell r="Q318">
            <v>2.4202208377480327E-3</v>
          </cell>
          <cell r="R318">
            <v>2.3661462424290915E-3</v>
          </cell>
        </row>
        <row r="319">
          <cell r="A319" t="str">
            <v>CIMS.CAN.QC.Transportation Personal.Mode.Intercity LandPassenger Vehicle IntercityMarket share</v>
          </cell>
          <cell r="H319">
            <v>0.96853246351847455</v>
          </cell>
          <cell r="I319">
            <v>0.97142359181518256</v>
          </cell>
          <cell r="J319">
            <v>0.97557664364729846</v>
          </cell>
          <cell r="K319">
            <v>0.97768641627253516</v>
          </cell>
          <cell r="L319">
            <v>0.98086930254576365</v>
          </cell>
          <cell r="M319">
            <v>0.9832507493260374</v>
          </cell>
          <cell r="N319">
            <v>0.98535017716934115</v>
          </cell>
          <cell r="O319">
            <v>0.98719707385678934</v>
          </cell>
          <cell r="P319">
            <v>0.98881635122880718</v>
          </cell>
          <cell r="Q319">
            <v>0.99023152097809719</v>
          </cell>
          <cell r="R319">
            <v>0.99146464216895391</v>
          </cell>
        </row>
        <row r="320">
          <cell r="A320" t="str">
            <v>CIMS.CAN.QC.Transportation Personal.Mode.Intercity LandPassenger Vehicle IntercityService requestedCIMS.CAN.QC.Transportation Personal.Passenger Vehicles</v>
          </cell>
          <cell r="H320">
            <v>0.79242029832020389</v>
          </cell>
        </row>
        <row r="321">
          <cell r="A321" t="str">
            <v>CIMS.CAN.QC.Transportation Personal.Passenger VehiclesCar_smallOutput</v>
          </cell>
          <cell r="H321">
            <v>15.118626850000004</v>
          </cell>
        </row>
        <row r="322">
          <cell r="A322" t="str">
            <v>CIMS.CAN.QC.Transportation Personal.Passenger VehiclesCar_largeOutput</v>
          </cell>
          <cell r="H322">
            <v>15.118626850000004</v>
          </cell>
        </row>
        <row r="323">
          <cell r="A323" t="str">
            <v>CIMS.CAN.QC.Transportation Personal.Passenger VehiclesLight Truck_smallOutput</v>
          </cell>
          <cell r="H323">
            <v>16.272463684599998</v>
          </cell>
        </row>
        <row r="324">
          <cell r="A324" t="str">
            <v>CIMS.CAN.QC.Transportation Personal.Passenger VehiclesLight Truck_largeOutput</v>
          </cell>
          <cell r="H324">
            <v>16.272463684599998</v>
          </cell>
        </row>
        <row r="325">
          <cell r="A325" t="str">
            <v>CIMS.CAN.QC.Transportation Personal.Passenger VehiclesCar_smallService requestedCIMS.CAN.QC.Transportation Personal.Passenger Vehicle Motors</v>
          </cell>
          <cell r="H325">
            <v>7</v>
          </cell>
        </row>
        <row r="326">
          <cell r="A326" t="str">
            <v>CIMS.CAN.QC.Transportation Personal.Passenger VehiclesCar_largeService requestedCIMS.CAN.QC.Transportation Personal.Passenger Vehicle Motors</v>
          </cell>
          <cell r="H326">
            <v>10</v>
          </cell>
        </row>
        <row r="327">
          <cell r="A327" t="str">
            <v>CIMS.CAN.QC.Transportation Personal.Passenger VehiclesLight Truck_smallService requestedCIMS.CAN.QC.Transportation Personal.Passenger Vehicle Motors</v>
          </cell>
          <cell r="H327">
            <v>8</v>
          </cell>
        </row>
        <row r="328">
          <cell r="A328" t="str">
            <v>CIMS.CAN.QC.Transportation Personal.Passenger VehiclesLight Truck_largeService requestedCIMS.CAN.QC.Transportation Personal.Passenger Vehicle Motors</v>
          </cell>
          <cell r="H328">
            <v>13</v>
          </cell>
        </row>
        <row r="329">
          <cell r="A329" t="str">
            <v>CIMS.CAN.QC.Transportation Personal.Passenger VehiclesCar_smallMarket share</v>
          </cell>
          <cell r="H329">
            <v>0.37786775256160932</v>
          </cell>
          <cell r="I329">
            <v>0.36716319579634155</v>
          </cell>
          <cell r="J329">
            <v>0.31316139121521919</v>
          </cell>
          <cell r="K329">
            <v>0.33232862052251394</v>
          </cell>
          <cell r="L329">
            <v>0.297086026626245</v>
          </cell>
          <cell r="M329">
            <v>0.2818933807110986</v>
          </cell>
          <cell r="N329">
            <v>0.2664574340082223</v>
          </cell>
          <cell r="O329">
            <v>0.25089442254054789</v>
          </cell>
          <cell r="P329">
            <v>0.23532447555262406</v>
          </cell>
          <cell r="Q329">
            <v>0.21986793616034836</v>
          </cell>
          <cell r="R329">
            <v>0.20464166810899229</v>
          </cell>
        </row>
        <row r="330">
          <cell r="A330" t="str">
            <v>CIMS.CAN.QC.Transportation Personal.Passenger VehiclesCar_largeMarket share</v>
          </cell>
          <cell r="H330">
            <v>0.37786775256160932</v>
          </cell>
          <cell r="I330">
            <v>0.36716319579634155</v>
          </cell>
          <cell r="J330">
            <v>0.31316139121521919</v>
          </cell>
          <cell r="K330">
            <v>0.33232862052251394</v>
          </cell>
          <cell r="L330">
            <v>0.297086026626245</v>
          </cell>
          <cell r="M330">
            <v>0.2818933807110986</v>
          </cell>
          <cell r="N330">
            <v>0.2664574340082223</v>
          </cell>
          <cell r="O330">
            <v>0.25089442254054789</v>
          </cell>
          <cell r="P330">
            <v>0.23532447555262406</v>
          </cell>
          <cell r="Q330">
            <v>0.21986793616034836</v>
          </cell>
          <cell r="R330">
            <v>0.20464166810899229</v>
          </cell>
        </row>
        <row r="331">
          <cell r="A331" t="str">
            <v>CIMS.CAN.QC.Transportation Personal.Passenger VehiclesLight Truck_smallMarket share</v>
          </cell>
          <cell r="H331">
            <v>0.1221322474383907</v>
          </cell>
          <cell r="I331">
            <v>0.13283680420365848</v>
          </cell>
          <cell r="J331">
            <v>0.18683860878478081</v>
          </cell>
          <cell r="K331">
            <v>0.167671379477486</v>
          </cell>
          <cell r="L331">
            <v>0.20291397337375497</v>
          </cell>
          <cell r="M331">
            <v>0.2181066192889014</v>
          </cell>
          <cell r="N331">
            <v>0.23354256599177772</v>
          </cell>
          <cell r="O331">
            <v>0.24910557745945208</v>
          </cell>
          <cell r="P331">
            <v>0.26467552444737591</v>
          </cell>
          <cell r="Q331">
            <v>0.28013206383965167</v>
          </cell>
          <cell r="R331">
            <v>0.29535833189100769</v>
          </cell>
        </row>
        <row r="332">
          <cell r="A332" t="str">
            <v>CIMS.CAN.QC.Transportation Personal.Passenger VehiclesLight Truck_largeMarket share</v>
          </cell>
          <cell r="H332">
            <v>0.1221322474383907</v>
          </cell>
          <cell r="I332">
            <v>0.13283680420365848</v>
          </cell>
          <cell r="J332">
            <v>0.18683860878478081</v>
          </cell>
          <cell r="K332">
            <v>0.167671379477486</v>
          </cell>
          <cell r="L332">
            <v>0.20291397337375497</v>
          </cell>
          <cell r="M332">
            <v>0.2181066192889014</v>
          </cell>
          <cell r="N332">
            <v>0.23354256599177772</v>
          </cell>
          <cell r="O332">
            <v>0.24910557745945208</v>
          </cell>
          <cell r="P332">
            <v>0.26467552444737591</v>
          </cell>
          <cell r="Q332">
            <v>0.28013206383965167</v>
          </cell>
          <cell r="R332">
            <v>0.29535833189100769</v>
          </cell>
        </row>
        <row r="333">
          <cell r="A333" t="str">
            <v>CIMS.CAN.QC.Transportation Personal.Passenger Vehicle MotorsOutput</v>
          </cell>
          <cell r="H333">
            <v>154.56765119831397</v>
          </cell>
        </row>
        <row r="334">
          <cell r="A334" t="str">
            <v>CIMS.CAN.QC.Transportation Personal.Passenger Vehicle MotorsGasoline ExistingService requestedCIMS.CAN.QC.Transportation Personal.Gasoline Blend</v>
          </cell>
          <cell r="H334">
            <v>0.32094420285869918</v>
          </cell>
        </row>
        <row r="335">
          <cell r="A335" t="str">
            <v>CIMS.CAN.QC.Transportation Personal.Passenger Vehicle MotorsGasoline StandardService requestedCIMS.CAN.QC.Transportation Personal.Gasoline Blend</v>
          </cell>
          <cell r="H335">
            <v>0.24673070017325119</v>
          </cell>
        </row>
        <row r="336">
          <cell r="A336" t="str">
            <v>CIMS.CAN.QC.Transportation Personal.Passenger Vehicle MotorsGasoline EfficientService requestedCIMS.CAN.QC.Transportation Personal.Gasoline Blend</v>
          </cell>
          <cell r="H336">
            <v>0.30077290189417005</v>
          </cell>
        </row>
        <row r="337">
          <cell r="A337" t="str">
            <v>CIMS.CAN.QC.Transportation Personal.Passenger Vehicle MotorsGasoline ExistingMarket share</v>
          </cell>
          <cell r="H337">
            <v>1</v>
          </cell>
        </row>
        <row r="338">
          <cell r="A338" t="str">
            <v>CIMS.CAN.QC.Transportation Personal.TransitService requestedCIMS.CAN.QC.Transportation Personal.Transit.Public Bus</v>
          </cell>
          <cell r="H338">
            <v>0.73201437105896061</v>
          </cell>
          <cell r="I338">
            <v>0.7107136080938824</v>
          </cell>
          <cell r="J338">
            <v>0.69793518739385174</v>
          </cell>
          <cell r="K338">
            <v>0.68515676669382097</v>
          </cell>
          <cell r="L338">
            <v>0.67523836591882869</v>
          </cell>
          <cell r="M338">
            <v>0.67523836591882869</v>
          </cell>
          <cell r="N338">
            <v>0.67523836591882869</v>
          </cell>
          <cell r="O338">
            <v>0.67523836591882869</v>
          </cell>
          <cell r="P338">
            <v>0.67523836591882869</v>
          </cell>
          <cell r="Q338">
            <v>0.67523836591882869</v>
          </cell>
          <cell r="R338">
            <v>0.67523836591882869</v>
          </cell>
        </row>
        <row r="339">
          <cell r="A339" t="str">
            <v>CIMS.CAN.QC.Transportation Personal.TransitService requestedCIMS.CAN.QC.Transportation Personal.Transit.Rapid Transit</v>
          </cell>
          <cell r="H339">
            <v>0.26798562894103939</v>
          </cell>
          <cell r="I339">
            <v>0.2892863919061176</v>
          </cell>
          <cell r="J339">
            <v>0.30206481260614831</v>
          </cell>
          <cell r="K339">
            <v>0.31484323330617903</v>
          </cell>
          <cell r="L339">
            <v>0.32476163408117131</v>
          </cell>
          <cell r="M339">
            <v>0.32476163408117131</v>
          </cell>
          <cell r="N339">
            <v>0.32476163408117131</v>
          </cell>
          <cell r="O339">
            <v>0.32476163408117131</v>
          </cell>
          <cell r="P339">
            <v>0.32476163408117131</v>
          </cell>
          <cell r="Q339">
            <v>0.32476163408117131</v>
          </cell>
          <cell r="R339">
            <v>0.32476163408117131</v>
          </cell>
        </row>
        <row r="340">
          <cell r="A340" t="str">
            <v>CIMS.CAN.QC.Transportation Personal.Transit.Public BusOutput</v>
          </cell>
          <cell r="H340">
            <v>778.19774759284121</v>
          </cell>
        </row>
        <row r="341">
          <cell r="A341" t="str">
            <v>CIMS.CAN.QC.Transportation Personal.Transit.Public BusBus Urban DieselMarket share</v>
          </cell>
          <cell r="H341">
            <v>0.99586125686182825</v>
          </cell>
        </row>
        <row r="342">
          <cell r="A342" t="str">
            <v>CIMS.CAN.QC.Transportation Personal.Transit.Public BusBus Urban NGMarket share</v>
          </cell>
          <cell r="H342">
            <v>4.1387431381716792E-3</v>
          </cell>
        </row>
        <row r="343">
          <cell r="A343" t="str">
            <v>CIMS.CAN.QC.Transportation Personal.Transit.Public BusBus Urban ElectricMarket share</v>
          </cell>
          <cell r="H343">
            <v>0</v>
          </cell>
        </row>
        <row r="344">
          <cell r="A344" t="str">
            <v>CIMS.CAN.QC.Transportation Personal.Transit.Public BusBus Urban DieselService requestedCIMS.CAN.QC.Transportation Personal.Diesel Blend</v>
          </cell>
          <cell r="H344">
            <v>3.0385380582048676</v>
          </cell>
          <cell r="I344">
            <v>3.0111723132635309</v>
          </cell>
          <cell r="J344">
            <v>2.9838065683221924</v>
          </cell>
          <cell r="K344">
            <v>2.9564408233808557</v>
          </cell>
          <cell r="L344">
            <v>2.9345482274277863</v>
          </cell>
          <cell r="M344">
            <v>2.9345482274277863</v>
          </cell>
          <cell r="N344">
            <v>2.9345482274277863</v>
          </cell>
          <cell r="O344">
            <v>2.9345482274277863</v>
          </cell>
          <cell r="P344">
            <v>2.9345482274277863</v>
          </cell>
          <cell r="Q344">
            <v>2.9345482274277863</v>
          </cell>
          <cell r="R344">
            <v>2.9345482274277863</v>
          </cell>
        </row>
        <row r="345">
          <cell r="A345" t="str">
            <v>CIMS.CAN.QC.Transportation Personal.Transit.Rapid TransitLight RailService requestedCIMS.CAN.QC.Electricity</v>
          </cell>
          <cell r="H345">
            <v>0.34759999999999996</v>
          </cell>
        </row>
        <row r="346">
          <cell r="A346" t="str">
            <v>CIMS.CAN.QC.Transportation Personal.Intercity BusOutput</v>
          </cell>
          <cell r="H346">
            <v>956.73357798106247</v>
          </cell>
        </row>
        <row r="347">
          <cell r="A347" t="str">
            <v>CIMS.CAN.QC.Transportation Personal.Intercity BusBus Intercity DieselMarket share</v>
          </cell>
          <cell r="H347">
            <v>0.84777364696149604</v>
          </cell>
        </row>
        <row r="348">
          <cell r="A348" t="str">
            <v>CIMS.CAN.QC.Transportation Personal.Intercity BusBus Intercity GasolineMarket share</v>
          </cell>
          <cell r="H348">
            <v>0.15222635303850404</v>
          </cell>
        </row>
        <row r="349">
          <cell r="A349" t="str">
            <v>CIMS.CAN.QC.Transportation Personal.Intercity BusBus Intercity DieselService requestedCIMS.CAN.QC.Transportation Personal.Diesel Blend</v>
          </cell>
          <cell r="H349">
            <v>0.82963313256268023</v>
          </cell>
          <cell r="I349">
            <v>0.76640564329768779</v>
          </cell>
          <cell r="J349">
            <v>0.70317815403269179</v>
          </cell>
          <cell r="K349">
            <v>0.63995066476769935</v>
          </cell>
          <cell r="L349">
            <v>0.58936867335570398</v>
          </cell>
          <cell r="M349">
            <v>0.58936867335570398</v>
          </cell>
          <cell r="N349">
            <v>0.58936867335570398</v>
          </cell>
          <cell r="O349">
            <v>0.58936867335570398</v>
          </cell>
          <cell r="P349">
            <v>0.58936867335570398</v>
          </cell>
          <cell r="Q349">
            <v>0.58936867335570398</v>
          </cell>
          <cell r="R349">
            <v>0.58936867335570398</v>
          </cell>
        </row>
        <row r="350">
          <cell r="A350" t="str">
            <v>CIMS.CAN.QC.Transportation Personal.Intercity BusBus Intercity GasolineService requestedCIMS.CAN.QC.Transportation Personal.Gasoline Blend</v>
          </cell>
          <cell r="H350">
            <v>0.82963313256268023</v>
          </cell>
          <cell r="I350">
            <v>0.76640564329768779</v>
          </cell>
          <cell r="J350">
            <v>0.70317815403269179</v>
          </cell>
          <cell r="K350">
            <v>0.63995066476769935</v>
          </cell>
          <cell r="L350">
            <v>0.58936867335570398</v>
          </cell>
          <cell r="M350">
            <v>0.58936867335570398</v>
          </cell>
          <cell r="N350">
            <v>0.58936867335570398</v>
          </cell>
          <cell r="O350">
            <v>0.58936867335570398</v>
          </cell>
          <cell r="P350">
            <v>0.58936867335570398</v>
          </cell>
          <cell r="Q350">
            <v>0.58936867335570398</v>
          </cell>
          <cell r="R350">
            <v>0.58936867335570398</v>
          </cell>
        </row>
        <row r="351">
          <cell r="A351" t="str">
            <v>CIMS.CAN.QC.Transportation Personal.Intercity RailRail Intercity DieselMarket share</v>
          </cell>
          <cell r="H351">
            <v>1</v>
          </cell>
        </row>
        <row r="352">
          <cell r="A352" t="str">
            <v>CIMS.CAN.QC.Transportation Personal.Intercity RailRail Intercity DieselService requestedCIMS.CAN.QC.Transportation Personal.Diesel Blend</v>
          </cell>
          <cell r="H352">
            <v>1.9997819485466621</v>
          </cell>
          <cell r="I352">
            <v>1.8604006797953687</v>
          </cell>
          <cell r="J352">
            <v>1.7210194110440753</v>
          </cell>
          <cell r="K352">
            <v>1.5816381422927819</v>
          </cell>
          <cell r="L352">
            <v>1.4701331272917457</v>
          </cell>
          <cell r="M352">
            <v>1.4701331272917457</v>
          </cell>
          <cell r="N352">
            <v>1.4701331272917457</v>
          </cell>
          <cell r="O352">
            <v>1.4701331272917457</v>
          </cell>
          <cell r="P352">
            <v>1.4701331272917457</v>
          </cell>
          <cell r="Q352">
            <v>1.4701331272917457</v>
          </cell>
          <cell r="R352">
            <v>1.4701331272917457</v>
          </cell>
        </row>
        <row r="353">
          <cell r="A353" t="str">
            <v>CIMS.CAN.QC.Transportation Personal.Mode.Intercity AirAir IntercityMarket share</v>
          </cell>
          <cell r="H353">
            <v>1</v>
          </cell>
        </row>
        <row r="354">
          <cell r="A354" t="str">
            <v>CIMS.CAN.QC.Transportation Personal.Mode.Intercity AirAir IntercityService requestedCIMS.Generic Fuels.Jet Fuel</v>
          </cell>
          <cell r="H354">
            <v>3.3084796423704006</v>
          </cell>
          <cell r="I354">
            <v>2.9370267563363939</v>
          </cell>
          <cell r="J354">
            <v>2.5655738703023871</v>
          </cell>
          <cell r="K354">
            <v>2.1941209842683804</v>
          </cell>
          <cell r="L354">
            <v>1.8969586754411694</v>
          </cell>
          <cell r="M354">
            <v>1.8969586754411694</v>
          </cell>
          <cell r="N354">
            <v>1.8969586754411694</v>
          </cell>
          <cell r="O354">
            <v>1.8969586754411694</v>
          </cell>
          <cell r="P354">
            <v>1.8969586754411694</v>
          </cell>
          <cell r="Q354">
            <v>1.8969586754411694</v>
          </cell>
          <cell r="R354">
            <v>1.8969586754411694</v>
          </cell>
        </row>
        <row r="356">
          <cell r="A356" t="str">
            <v>CIMS.CAN.NBService requestedCIMS.CAN.NB.Transportation Personal</v>
          </cell>
          <cell r="H356">
            <v>16872174.372171693</v>
          </cell>
          <cell r="I356">
            <v>18520123.697779715</v>
          </cell>
          <cell r="J356">
            <v>18010593.504611369</v>
          </cell>
          <cell r="K356">
            <v>17803203.836984657</v>
          </cell>
          <cell r="L356">
            <v>16975138.862842243</v>
          </cell>
          <cell r="M356">
            <v>17358400.424755983</v>
          </cell>
          <cell r="N356">
            <v>17922083.201914966</v>
          </cell>
          <cell r="O356">
            <v>18480292.779412363</v>
          </cell>
          <cell r="P356">
            <v>19127275.680607971</v>
          </cell>
          <cell r="Q356">
            <v>19867434.726461045</v>
          </cell>
          <cell r="R356">
            <v>20705724.074399926</v>
          </cell>
        </row>
        <row r="357">
          <cell r="A357" t="str">
            <v>CIMS.CAN.NB.Transportation PersonalService requestedCIMS.CAN.NB.Transportation Personal.Mode</v>
          </cell>
          <cell r="H357">
            <v>1</v>
          </cell>
          <cell r="I357">
            <v>1</v>
          </cell>
          <cell r="J357">
            <v>1</v>
          </cell>
          <cell r="K357">
            <v>1</v>
          </cell>
          <cell r="L357">
            <v>1</v>
          </cell>
          <cell r="M357">
            <v>1</v>
          </cell>
          <cell r="N357">
            <v>1</v>
          </cell>
          <cell r="O357">
            <v>1</v>
          </cell>
          <cell r="P357">
            <v>1</v>
          </cell>
          <cell r="Q357">
            <v>1</v>
          </cell>
          <cell r="R357">
            <v>1</v>
          </cell>
        </row>
        <row r="358">
          <cell r="A358" t="str">
            <v>CIMS.CAN.NB.Transportation Personal.ModeService requestedCIMS.CAN.NB.Transportation Personal.Mode.Urban</v>
          </cell>
          <cell r="H358">
            <v>0.57812230931247288</v>
          </cell>
          <cell r="I358">
            <v>0.59424310157478633</v>
          </cell>
          <cell r="J358">
            <v>0.60085482598350193</v>
          </cell>
          <cell r="K358">
            <v>0.583818683027994</v>
          </cell>
          <cell r="L358">
            <v>0.58202777225926272</v>
          </cell>
          <cell r="M358">
            <v>0.58441193450956186</v>
          </cell>
          <cell r="N358">
            <v>0.58368582801692126</v>
          </cell>
          <cell r="O358">
            <v>0.58572031117494983</v>
          </cell>
          <cell r="P358">
            <v>0.58749791121761441</v>
          </cell>
          <cell r="Q358">
            <v>0.5890291429146266</v>
          </cell>
          <cell r="R358">
            <v>0.59032548731470769</v>
          </cell>
        </row>
        <row r="359">
          <cell r="A359" t="str">
            <v>CIMS.CAN.NB.Transportation Personal.ModeService requestedCIMS.CAN.NB.Transportation Personal.Mode.Intercity Land</v>
          </cell>
          <cell r="H359">
            <v>0.39031443748138156</v>
          </cell>
          <cell r="I359">
            <v>0.38235557118681118</v>
          </cell>
          <cell r="J359">
            <v>0.36899709713063245</v>
          </cell>
          <cell r="K359">
            <v>0.38938189047073551</v>
          </cell>
          <cell r="L359">
            <v>0.39060790530548589</v>
          </cell>
          <cell r="M359">
            <v>0.38604271195308676</v>
          </cell>
          <cell r="N359">
            <v>0.3795198145042632</v>
          </cell>
          <cell r="O359">
            <v>0.37523248768876993</v>
          </cell>
          <cell r="P359">
            <v>0.37118145605064456</v>
          </cell>
          <cell r="Q359">
            <v>0.367364976980663</v>
          </cell>
          <cell r="R359">
            <v>0.36377931859734813</v>
          </cell>
        </row>
        <row r="360">
          <cell r="A360" t="str">
            <v>CIMS.CAN.NB.Transportation Personal.ModeService requestedCIMS.CAN.NB.Transportation Personal.Mode.Intercity Air</v>
          </cell>
          <cell r="H360">
            <v>3.1563253206145635E-2</v>
          </cell>
          <cell r="I360">
            <v>2.3401327238402637E-2</v>
          </cell>
          <cell r="J360">
            <v>3.0148076885865967E-2</v>
          </cell>
          <cell r="K360">
            <v>2.6799426501270381E-2</v>
          </cell>
          <cell r="L360">
            <v>2.7364322435251543E-2</v>
          </cell>
          <cell r="M360">
            <v>2.9545353537351361E-2</v>
          </cell>
          <cell r="N360">
            <v>3.1594483732562441E-2</v>
          </cell>
          <cell r="O360">
            <v>3.3829202818463328E-2</v>
          </cell>
          <cell r="P360">
            <v>3.6086798333365901E-2</v>
          </cell>
          <cell r="Q360">
            <v>3.8358404444001022E-2</v>
          </cell>
          <cell r="R360">
            <v>4.0636169702067251E-2</v>
          </cell>
        </row>
        <row r="361">
          <cell r="A361" t="str">
            <v>CIMS.CAN.NB.Transportation Personal.Mode.UrbanWalk Cycle UrbanMarket share</v>
          </cell>
          <cell r="H361">
            <v>8.9086859688195987E-3</v>
          </cell>
          <cell r="I361">
            <v>8.9086859688195987E-3</v>
          </cell>
          <cell r="J361">
            <v>8.9086859688195987E-3</v>
          </cell>
          <cell r="K361">
            <v>8.9086859688195987E-3</v>
          </cell>
          <cell r="L361">
            <v>8.9086859688195987E-3</v>
          </cell>
          <cell r="M361">
            <v>8.9086859688195987E-3</v>
          </cell>
          <cell r="N361">
            <v>8.9086859688195987E-3</v>
          </cell>
          <cell r="O361">
            <v>8.9086859688195987E-3</v>
          </cell>
          <cell r="P361">
            <v>8.9086859688195987E-3</v>
          </cell>
          <cell r="Q361">
            <v>8.9086859688195987E-3</v>
          </cell>
          <cell r="R361">
            <v>8.9086859688195987E-3</v>
          </cell>
        </row>
        <row r="362">
          <cell r="A362" t="str">
            <v>CIMS.CAN.NB.Transportation Personal.Mode.UrbanPassenger Vehicle Urban 1 PassengerMarket share</v>
          </cell>
          <cell r="H362">
            <v>0.32189165798652297</v>
          </cell>
          <cell r="I362">
            <v>0.30616167266084937</v>
          </cell>
          <cell r="J362">
            <v>0.3030143274469102</v>
          </cell>
          <cell r="K362">
            <v>0.33306839722666381</v>
          </cell>
          <cell r="L362">
            <v>0.3339228968772382</v>
          </cell>
          <cell r="M362">
            <v>0.32756672093070882</v>
          </cell>
          <cell r="N362">
            <v>0.32207153385533771</v>
          </cell>
          <cell r="O362">
            <v>0.3167729380210717</v>
          </cell>
          <cell r="P362">
            <v>0.31169785866441335</v>
          </cell>
          <cell r="Q362">
            <v>0.30686762493898023</v>
          </cell>
          <cell r="R362">
            <v>0.30229793324783394</v>
          </cell>
        </row>
        <row r="363">
          <cell r="A363" t="str">
            <v>CIMS.CAN.NB.Transportation Personal.Mode.UrbanPassenger Vehicle Urban 3 PassengerMarket share</v>
          </cell>
          <cell r="H363">
            <v>0.42929993137664835</v>
          </cell>
          <cell r="I363">
            <v>0.40633365813393063</v>
          </cell>
          <cell r="J363">
            <v>0.40557248411236907</v>
          </cell>
          <cell r="K363">
            <v>0.45376253819703172</v>
          </cell>
          <cell r="L363">
            <v>0.46532061480919623</v>
          </cell>
          <cell r="M363">
            <v>0.46223778880189553</v>
          </cell>
          <cell r="N363">
            <v>0.45873557318941954</v>
          </cell>
          <cell r="O363">
            <v>0.45538832697998427</v>
          </cell>
          <cell r="P363">
            <v>0.4522107467705595</v>
          </cell>
          <cell r="Q363">
            <v>0.44921368436338915</v>
          </cell>
          <cell r="R363">
            <v>0.44640422656087331</v>
          </cell>
        </row>
        <row r="364">
          <cell r="A364" t="str">
            <v>CIMS.CAN.NB.Transportation Personal.Mode.UrbanPublic Transit UrbanMarket share</v>
          </cell>
          <cell r="H364">
            <v>0.24205612668749682</v>
          </cell>
          <cell r="I364">
            <v>0.28110021679358149</v>
          </cell>
          <cell r="J364">
            <v>0.28504386878625532</v>
          </cell>
          <cell r="K364">
            <v>0.20609642695451849</v>
          </cell>
          <cell r="L364">
            <v>0.19357227697256396</v>
          </cell>
          <cell r="M364">
            <v>0.20309612388777676</v>
          </cell>
          <cell r="N364">
            <v>0.21217440210540225</v>
          </cell>
          <cell r="O364">
            <v>0.22089795958320432</v>
          </cell>
          <cell r="P364">
            <v>0.22922480035887011</v>
          </cell>
          <cell r="Q364">
            <v>0.23712245420951938</v>
          </cell>
          <cell r="R364">
            <v>0.24456793313683259</v>
          </cell>
        </row>
        <row r="365">
          <cell r="A365" t="str">
            <v>CIMS.CAN.NB.Transportation Personal.Mode.UrbanPassenger Vehicle Urban 1 PassengerService requestedCIMS.CAN.NB.Transportation Personal.Passenger Vehicles</v>
          </cell>
          <cell r="H365">
            <v>1</v>
          </cell>
        </row>
        <row r="366">
          <cell r="A366" t="str">
            <v>CIMS.CAN.NB.Transportation Personal.Mode.UrbanPassenger Vehicle Urban 3 PassengerService requestedCIMS.CAN.NB.Transportation Personal.Passenger Vehicles</v>
          </cell>
          <cell r="H366">
            <v>0.33333299999999999</v>
          </cell>
        </row>
        <row r="367">
          <cell r="A367" t="str">
            <v>CIMS.CAN.NB.Transportation Personal.Mode.Intercity LandBus IntercityMarket share</v>
          </cell>
          <cell r="H367">
            <v>8.6873260253241005E-2</v>
          </cell>
          <cell r="I367">
            <v>9.4921666604570548E-2</v>
          </cell>
          <cell r="J367">
            <v>5.7670485251415673E-2</v>
          </cell>
          <cell r="K367">
            <v>4.2041530990449195E-2</v>
          </cell>
          <cell r="L367">
            <v>3.326314474234781E-2</v>
          </cell>
          <cell r="M367">
            <v>2.8263847471686518E-2</v>
          </cell>
          <cell r="N367">
            <v>2.3911788910678682E-2</v>
          </cell>
          <cell r="O367">
            <v>2.0141156488197285E-2</v>
          </cell>
          <cell r="P367">
            <v>1.6893240566931898E-2</v>
          </cell>
          <cell r="Q367">
            <v>1.4111444805387294E-2</v>
          </cell>
          <cell r="R367">
            <v>1.1741978216036694E-2</v>
          </cell>
        </row>
        <row r="368">
          <cell r="A368" t="str">
            <v>CIMS.CAN.NB.Transportation Personal.Mode.Intercity LandRail IntercityMarket share</v>
          </cell>
          <cell r="H368">
            <v>8.3112198554116355E-3</v>
          </cell>
          <cell r="I368">
            <v>9.025607883336598E-3</v>
          </cell>
          <cell r="J368">
            <v>9.9001139077317842E-3</v>
          </cell>
          <cell r="K368">
            <v>4.7103842939836141E-3</v>
          </cell>
          <cell r="L368">
            <v>5.1274431176158448E-3</v>
          </cell>
          <cell r="M368">
            <v>5.0735290910617695E-3</v>
          </cell>
          <cell r="N368">
            <v>4.9984145380979677E-3</v>
          </cell>
          <cell r="O368">
            <v>4.9028198446948706E-3</v>
          </cell>
          <cell r="P368">
            <v>4.7886801128468274E-3</v>
          </cell>
          <cell r="Q368">
            <v>4.6581736062455839E-3</v>
          </cell>
          <cell r="R368">
            <v>4.513638652084955E-3</v>
          </cell>
        </row>
        <row r="369">
          <cell r="A369" t="str">
            <v>CIMS.CAN.NB.Transportation Personal.Mode.Intercity LandPassenger Vehicle IntercityMarket share</v>
          </cell>
          <cell r="H369">
            <v>0.90481551989134734</v>
          </cell>
          <cell r="I369">
            <v>0.89605272551209281</v>
          </cell>
          <cell r="J369">
            <v>0.93242940084085246</v>
          </cell>
          <cell r="K369">
            <v>0.9532480847155671</v>
          </cell>
          <cell r="L369">
            <v>0.96160941214003626</v>
          </cell>
          <cell r="M369">
            <v>0.96666262343725162</v>
          </cell>
          <cell r="N369">
            <v>0.97108979655122329</v>
          </cell>
          <cell r="O369">
            <v>0.97495602366710776</v>
          </cell>
          <cell r="P369">
            <v>0.9783180793202213</v>
          </cell>
          <cell r="Q369">
            <v>0.98123038158836706</v>
          </cell>
          <cell r="R369">
            <v>0.9837443831318784</v>
          </cell>
        </row>
        <row r="370">
          <cell r="A370" t="str">
            <v>CIMS.CAN.NB.Transportation Personal.Mode.Intercity LandPassenger Vehicle IntercityService requestedCIMS.CAN.NB.Transportation Personal.Passenger Vehicles</v>
          </cell>
          <cell r="H370">
            <v>0.78940425200942188</v>
          </cell>
        </row>
        <row r="371">
          <cell r="A371" t="str">
            <v>CIMS.CAN.NB.Transportation Personal.Passenger VehiclesCar_smallOutput</v>
          </cell>
          <cell r="H371">
            <v>18.053120549999999</v>
          </cell>
        </row>
        <row r="372">
          <cell r="A372" t="str">
            <v>CIMS.CAN.NB.Transportation Personal.Passenger VehiclesCar_largeOutput</v>
          </cell>
          <cell r="H372">
            <v>18.053120549999999</v>
          </cell>
        </row>
        <row r="373">
          <cell r="A373" t="str">
            <v>CIMS.CAN.NB.Transportation Personal.Passenger VehiclesLight Truck_smallOutput</v>
          </cell>
          <cell r="H373">
            <v>17.815317326700001</v>
          </cell>
        </row>
        <row r="374">
          <cell r="A374" t="str">
            <v>CIMS.CAN.NB.Transportation Personal.Passenger VehiclesLight Truck_largeOutput</v>
          </cell>
          <cell r="H374">
            <v>17.815317326700001</v>
          </cell>
        </row>
        <row r="375">
          <cell r="A375" t="str">
            <v>CIMS.CAN.NB.Transportation Personal.Passenger VehiclesCar_smallService requestedCIMS.CAN.NB.Transportation Personal.Passenger Vehicle Motors</v>
          </cell>
          <cell r="H375">
            <v>7</v>
          </cell>
        </row>
        <row r="376">
          <cell r="A376" t="str">
            <v>CIMS.CAN.NB.Transportation Personal.Passenger VehiclesCar_largeService requestedCIMS.CAN.NB.Transportation Personal.Passenger Vehicle Motors</v>
          </cell>
          <cell r="H376">
            <v>10</v>
          </cell>
        </row>
        <row r="377">
          <cell r="A377" t="str">
            <v>CIMS.CAN.NB.Transportation Personal.Passenger VehiclesLight Truck_smallService requestedCIMS.CAN.NB.Transportation Personal.Passenger Vehicle Motors</v>
          </cell>
          <cell r="H377">
            <v>8</v>
          </cell>
        </row>
        <row r="378">
          <cell r="A378" t="str">
            <v>CIMS.CAN.NB.Transportation Personal.Passenger VehiclesLight Truck_largeService requestedCIMS.CAN.NB.Transportation Personal.Passenger Vehicle Motors</v>
          </cell>
          <cell r="H378">
            <v>13</v>
          </cell>
        </row>
        <row r="379">
          <cell r="A379" t="str">
            <v>CIMS.CAN.NB.Transportation Personal.Passenger VehiclesCar_smallMarket share</v>
          </cell>
          <cell r="H379">
            <v>0.33865764589949654</v>
          </cell>
          <cell r="I379">
            <v>0.3323330658718312</v>
          </cell>
          <cell r="J379">
            <v>0.31740728631637877</v>
          </cell>
          <cell r="K379">
            <v>0.29131636590659227</v>
          </cell>
          <cell r="L379">
            <v>0.25320685713166619</v>
          </cell>
          <cell r="M379">
            <v>0.23763029947572636</v>
          </cell>
          <cell r="N379">
            <v>0.22214942610813743</v>
          </cell>
          <cell r="O379">
            <v>0.20688184415225971</v>
          </cell>
          <cell r="P379">
            <v>0.19193870429080637</v>
          </cell>
          <cell r="Q379">
            <v>0.1774215933479226</v>
          </cell>
          <cell r="R379">
            <v>0.16342001124405839</v>
          </cell>
        </row>
        <row r="380">
          <cell r="A380" t="str">
            <v>CIMS.CAN.NB.Transportation Personal.Passenger VehiclesCar_largeMarket share</v>
          </cell>
          <cell r="H380">
            <v>0.33865764589949654</v>
          </cell>
          <cell r="I380">
            <v>0.3323330658718312</v>
          </cell>
          <cell r="J380">
            <v>0.31740728631637877</v>
          </cell>
          <cell r="K380">
            <v>0.29131636590659227</v>
          </cell>
          <cell r="L380">
            <v>0.25320685713166619</v>
          </cell>
          <cell r="M380">
            <v>0.23763029947572636</v>
          </cell>
          <cell r="N380">
            <v>0.22214942610813743</v>
          </cell>
          <cell r="O380">
            <v>0.20688184415225971</v>
          </cell>
          <cell r="P380">
            <v>0.19193870429080637</v>
          </cell>
          <cell r="Q380">
            <v>0.1774215933479226</v>
          </cell>
          <cell r="R380">
            <v>0.16342001124405839</v>
          </cell>
        </row>
        <row r="381">
          <cell r="A381" t="str">
            <v>CIMS.CAN.NB.Transportation Personal.Passenger VehiclesLight Truck_smallMarket share</v>
          </cell>
          <cell r="H381">
            <v>0.16134235410050346</v>
          </cell>
          <cell r="I381">
            <v>0.16766693412816883</v>
          </cell>
          <cell r="J381">
            <v>0.18259271368362123</v>
          </cell>
          <cell r="K381">
            <v>0.20868363409340782</v>
          </cell>
          <cell r="L381">
            <v>0.24679314286833381</v>
          </cell>
          <cell r="M381">
            <v>0.26236970052427366</v>
          </cell>
          <cell r="N381">
            <v>0.27785057389186257</v>
          </cell>
          <cell r="O381">
            <v>0.29311815584774026</v>
          </cell>
          <cell r="P381">
            <v>0.30806129570919366</v>
          </cell>
          <cell r="Q381">
            <v>0.32257840665207738</v>
          </cell>
          <cell r="R381">
            <v>0.33657998875594164</v>
          </cell>
        </row>
        <row r="382">
          <cell r="A382" t="str">
            <v>CIMS.CAN.NB.Transportation Personal.Passenger VehiclesLight Truck_largeMarket share</v>
          </cell>
          <cell r="H382">
            <v>0.16134235410050346</v>
          </cell>
          <cell r="I382">
            <v>0.16766693412816883</v>
          </cell>
          <cell r="J382">
            <v>0.18259271368362123</v>
          </cell>
          <cell r="K382">
            <v>0.20868363409340782</v>
          </cell>
          <cell r="L382">
            <v>0.24679314286833381</v>
          </cell>
          <cell r="M382">
            <v>0.26236970052427366</v>
          </cell>
          <cell r="N382">
            <v>0.27785057389186257</v>
          </cell>
          <cell r="O382">
            <v>0.29311815584774026</v>
          </cell>
          <cell r="P382">
            <v>0.30806129570919366</v>
          </cell>
          <cell r="Q382">
            <v>0.32257840665207738</v>
          </cell>
          <cell r="R382">
            <v>0.33657998875594164</v>
          </cell>
        </row>
        <row r="383">
          <cell r="A383" t="str">
            <v>CIMS.CAN.NB.Transportation Personal.Passenger Vehicle MotorsOutput</v>
          </cell>
          <cell r="H383">
            <v>179.85298661272199</v>
          </cell>
        </row>
        <row r="384">
          <cell r="A384" t="str">
            <v>CIMS.CAN.NB.Transportation Personal.Passenger Vehicle MotorsGasoline ExistingService requestedCIMS.CAN.NB.Transportation Personal.Gasoline Blend</v>
          </cell>
          <cell r="H384">
            <v>0.31576747320075804</v>
          </cell>
        </row>
        <row r="385">
          <cell r="A385" t="str">
            <v>CIMS.CAN.NB.Transportation Personal.Passenger Vehicle MotorsGasoline StandardService requestedCIMS.CAN.NB.Transportation Personal.Gasoline Blend</v>
          </cell>
          <cell r="H385">
            <v>0.29932418803867833</v>
          </cell>
        </row>
        <row r="386">
          <cell r="A386" t="str">
            <v>CIMS.CAN.NB.Transportation Personal.Passenger Vehicle MotorsGasoline EfficientService requestedCIMS.CAN.NB.Transportation Personal.Gasoline Blend</v>
          </cell>
          <cell r="H386">
            <v>0.29678290236487814</v>
          </cell>
        </row>
        <row r="387">
          <cell r="A387" t="str">
            <v>CIMS.CAN.NB.Transportation Personal.Passenger Vehicle MotorsGasoline ExistingMarket share</v>
          </cell>
          <cell r="H387">
            <v>1</v>
          </cell>
        </row>
        <row r="388">
          <cell r="A388" t="str">
            <v>CIMS.CAN.NB.Transportation Personal.TransitService requestedCIMS.CAN.NB.Transportation Personal.Transit.Public Bus</v>
          </cell>
          <cell r="H388">
            <v>1</v>
          </cell>
          <cell r="I388">
            <v>1</v>
          </cell>
          <cell r="J388">
            <v>1</v>
          </cell>
          <cell r="K388">
            <v>1</v>
          </cell>
          <cell r="L388">
            <v>1</v>
          </cell>
          <cell r="M388">
            <v>1</v>
          </cell>
          <cell r="N388">
            <v>1</v>
          </cell>
          <cell r="O388">
            <v>1</v>
          </cell>
          <cell r="P388">
            <v>1</v>
          </cell>
          <cell r="Q388">
            <v>1</v>
          </cell>
          <cell r="R388">
            <v>1</v>
          </cell>
        </row>
        <row r="389">
          <cell r="A389" t="str">
            <v>CIMS.CAN.NB.Transportation Personal.TransitService requestedCIMS.CAN.NB.Transportation Personal.Transit.Rapid Transit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</row>
        <row r="390">
          <cell r="A390" t="str">
            <v>CIMS.CAN.NB.Transportation Personal.Transit.Public BusOutput</v>
          </cell>
          <cell r="H390">
            <v>778.19774759284121</v>
          </cell>
        </row>
        <row r="391">
          <cell r="A391" t="str">
            <v>CIMS.CAN.NB.Transportation Personal.Transit.Public BusBus Urban DieselMarket share</v>
          </cell>
          <cell r="H391">
            <v>1</v>
          </cell>
        </row>
        <row r="392">
          <cell r="A392" t="str">
            <v>CIMS.CAN.NB.Transportation Personal.Transit.Public BusBus Urban NGMarket share</v>
          </cell>
          <cell r="H392">
            <v>0</v>
          </cell>
        </row>
        <row r="393">
          <cell r="A393" t="str">
            <v>CIMS.CAN.NB.Transportation Personal.Transit.Public BusBus Urban ElectricMarket share</v>
          </cell>
          <cell r="H393">
            <v>0</v>
          </cell>
        </row>
        <row r="394">
          <cell r="A394" t="str">
            <v>CIMS.CAN.NB.Transportation Personal.Transit.Public BusBus Urban DieselService requestedCIMS.CAN.NB.Transportation Personal.Diesel Blend</v>
          </cell>
          <cell r="H394">
            <v>3.0385380582048676</v>
          </cell>
          <cell r="I394">
            <v>3.0111723132635309</v>
          </cell>
          <cell r="J394">
            <v>2.9838065683221924</v>
          </cell>
          <cell r="K394">
            <v>2.9564408233808557</v>
          </cell>
          <cell r="L394">
            <v>2.9345482274277863</v>
          </cell>
          <cell r="M394">
            <v>2.9345482274277863</v>
          </cell>
          <cell r="N394">
            <v>2.9345482274277863</v>
          </cell>
          <cell r="O394">
            <v>2.9345482274277863</v>
          </cell>
          <cell r="P394">
            <v>2.9345482274277863</v>
          </cell>
          <cell r="Q394">
            <v>2.9345482274277863</v>
          </cell>
          <cell r="R394">
            <v>2.9345482274277863</v>
          </cell>
        </row>
        <row r="395">
          <cell r="A395" t="str">
            <v>CIMS.CAN.NB.Transportation Personal.Transit.Rapid TransitLight RailService requestedCIMS.CAN.NB.Electricity</v>
          </cell>
          <cell r="H395">
            <v>0.26333333333333331</v>
          </cell>
        </row>
        <row r="396">
          <cell r="A396" t="str">
            <v>CIMS.CAN.NB.Transportation Personal.Intercity BusOutput</v>
          </cell>
          <cell r="H396">
            <v>956.73357798106247</v>
          </cell>
        </row>
        <row r="397">
          <cell r="A397" t="str">
            <v>CIMS.CAN.NB.Transportation Personal.Intercity BusBus Intercity DieselMarket share</v>
          </cell>
          <cell r="H397">
            <v>0.94611214197145443</v>
          </cell>
        </row>
        <row r="398">
          <cell r="A398" t="str">
            <v>CIMS.CAN.NB.Transportation Personal.Intercity BusBus Intercity GasolineMarket share</v>
          </cell>
          <cell r="H398">
            <v>5.3887858028545559E-2</v>
          </cell>
        </row>
        <row r="399">
          <cell r="A399" t="str">
            <v>CIMS.CAN.NB.Transportation Personal.Intercity BusBus Intercity DieselService requestedCIMS.CAN.NB.Transportation Personal.Diesel Blend</v>
          </cell>
          <cell r="H399">
            <v>0.84748884968638194</v>
          </cell>
          <cell r="I399">
            <v>0.78582750534359036</v>
          </cell>
          <cell r="J399">
            <v>0.72416616100079878</v>
          </cell>
          <cell r="K399">
            <v>0.66250481665801075</v>
          </cell>
          <cell r="L399">
            <v>0.61317574118377749</v>
          </cell>
          <cell r="M399">
            <v>0.61317574118377749</v>
          </cell>
          <cell r="N399">
            <v>0.61317574118377749</v>
          </cell>
          <cell r="O399">
            <v>0.61317574118377749</v>
          </cell>
          <cell r="P399">
            <v>0.61317574118377749</v>
          </cell>
          <cell r="Q399">
            <v>0.61317574118377749</v>
          </cell>
          <cell r="R399">
            <v>0.61317574118377749</v>
          </cell>
        </row>
        <row r="400">
          <cell r="A400" t="str">
            <v>CIMS.CAN.NB.Transportation Personal.Intercity BusBus Intercity GasolineService requestedCIMS.CAN.NB.Transportation Personal.Gasoline Blend</v>
          </cell>
          <cell r="H400">
            <v>0.84748884968638194</v>
          </cell>
          <cell r="I400">
            <v>0.78582750534359036</v>
          </cell>
          <cell r="J400">
            <v>0.72416616100079878</v>
          </cell>
          <cell r="K400">
            <v>0.66250481665801075</v>
          </cell>
          <cell r="L400">
            <v>0.61317574118377749</v>
          </cell>
          <cell r="M400">
            <v>0.61317574118377749</v>
          </cell>
          <cell r="N400">
            <v>0.61317574118377749</v>
          </cell>
          <cell r="O400">
            <v>0.61317574118377749</v>
          </cell>
          <cell r="P400">
            <v>0.61317574118377749</v>
          </cell>
          <cell r="Q400">
            <v>0.61317574118377749</v>
          </cell>
          <cell r="R400">
            <v>0.61317574118377749</v>
          </cell>
        </row>
        <row r="401">
          <cell r="A401" t="str">
            <v>CIMS.CAN.NB.Transportation Personal.Intercity RailRail Intercity DieselMarket share</v>
          </cell>
          <cell r="H401">
            <v>1</v>
          </cell>
        </row>
        <row r="402">
          <cell r="A402" t="str">
            <v>CIMS.CAN.NB.Transportation Personal.Intercity RailRail Intercity DieselService requestedCIMS.CAN.NB.Transportation Personal.Diesel Blend</v>
          </cell>
          <cell r="H402">
            <v>1.9938942624324696</v>
          </cell>
          <cell r="I402">
            <v>1.8539965299869507</v>
          </cell>
          <cell r="J402">
            <v>1.7140987975414319</v>
          </cell>
          <cell r="K402">
            <v>1.5742010650959131</v>
          </cell>
          <cell r="L402">
            <v>1.4622828791394937</v>
          </cell>
          <cell r="M402">
            <v>1.4622828791394937</v>
          </cell>
          <cell r="N402">
            <v>1.4622828791394937</v>
          </cell>
          <cell r="O402">
            <v>1.4622828791394937</v>
          </cell>
          <cell r="P402">
            <v>1.4622828791394937</v>
          </cell>
          <cell r="Q402">
            <v>1.4622828791394937</v>
          </cell>
          <cell r="R402">
            <v>1.4622828791394937</v>
          </cell>
        </row>
        <row r="403">
          <cell r="A403" t="str">
            <v>CIMS.CAN.NB.Transportation Personal.Mode.Intercity AirAir IntercityMarket share</v>
          </cell>
          <cell r="H403">
            <v>1</v>
          </cell>
        </row>
        <row r="404">
          <cell r="A404" t="str">
            <v>CIMS.CAN.NB.Transportation Personal.Mode.Intercity AirAir IntercityService requestedCIMS.Generic Fuels.Jet Fuel</v>
          </cell>
          <cell r="H404">
            <v>3.318720661430973</v>
          </cell>
          <cell r="I404">
            <v>2.9481661104022976</v>
          </cell>
          <cell r="J404">
            <v>2.5776115593735938</v>
          </cell>
          <cell r="K404">
            <v>2.2070570083448899</v>
          </cell>
          <cell r="L404">
            <v>1.9106133675219326</v>
          </cell>
          <cell r="M404">
            <v>1.9106133675219326</v>
          </cell>
          <cell r="N404">
            <v>1.9106133675219326</v>
          </cell>
          <cell r="O404">
            <v>1.9106133675219326</v>
          </cell>
          <cell r="P404">
            <v>1.9106133675219326</v>
          </cell>
          <cell r="Q404">
            <v>1.9106133675219326</v>
          </cell>
          <cell r="R404">
            <v>1.9106133675219326</v>
          </cell>
        </row>
        <row r="406">
          <cell r="A406" t="str">
            <v>CIMS.CAN.NSService requestedCIMS.CAN.NS.Transportation Personal</v>
          </cell>
          <cell r="H406">
            <v>20065392.019082133</v>
          </cell>
          <cell r="I406">
            <v>21675942.860266466</v>
          </cell>
          <cell r="J406">
            <v>20672629.478583995</v>
          </cell>
          <cell r="K406">
            <v>23407154.892965641</v>
          </cell>
          <cell r="L406">
            <v>24510846.450742383</v>
          </cell>
          <cell r="M406">
            <v>25009167.45700575</v>
          </cell>
          <cell r="N406">
            <v>25766309.013725866</v>
          </cell>
          <cell r="O406">
            <v>26527848.84282038</v>
          </cell>
          <cell r="P406">
            <v>27419283.903334733</v>
          </cell>
          <cell r="Q406">
            <v>28447860.257397596</v>
          </cell>
          <cell r="R406">
            <v>29621661.391814116</v>
          </cell>
        </row>
        <row r="407">
          <cell r="A407" t="str">
            <v>CIMS.CAN.NS.Transportation PersonalService requestedCIMS.CAN.NS.Transportation Personal.Mode</v>
          </cell>
          <cell r="H407">
            <v>1</v>
          </cell>
          <cell r="I407">
            <v>1</v>
          </cell>
          <cell r="J407">
            <v>1</v>
          </cell>
          <cell r="K407">
            <v>1</v>
          </cell>
          <cell r="L407">
            <v>1</v>
          </cell>
          <cell r="M407">
            <v>1</v>
          </cell>
          <cell r="N407">
            <v>1</v>
          </cell>
          <cell r="O407">
            <v>1</v>
          </cell>
          <cell r="P407">
            <v>1</v>
          </cell>
          <cell r="Q407">
            <v>1</v>
          </cell>
          <cell r="R407">
            <v>1</v>
          </cell>
        </row>
        <row r="408">
          <cell r="A408" t="str">
            <v>CIMS.CAN.NS.Transportation Personal.ModeService requestedCIMS.CAN.NS.Transportation Personal.Mode.Urban</v>
          </cell>
          <cell r="H408">
            <v>0.53423109733002161</v>
          </cell>
          <cell r="I408">
            <v>0.52338853374261174</v>
          </cell>
          <cell r="J408">
            <v>0.53814273044237804</v>
          </cell>
          <cell r="K408">
            <v>0.53110682073310445</v>
          </cell>
          <cell r="L408">
            <v>0.5361780290881718</v>
          </cell>
          <cell r="M408">
            <v>0.53428737415947869</v>
          </cell>
          <cell r="N408">
            <v>0.5301372299842636</v>
          </cell>
          <cell r="O408">
            <v>0.52834698258041035</v>
          </cell>
          <cell r="P408">
            <v>0.52640160251530221</v>
          </cell>
          <cell r="Q408">
            <v>0.52431724668774549</v>
          </cell>
          <cell r="R408">
            <v>0.52210983993902194</v>
          </cell>
        </row>
        <row r="409">
          <cell r="A409" t="str">
            <v>CIMS.CAN.NS.Transportation Personal.ModeService requestedCIMS.CAN.NS.Transportation Personal.Mode.Intercity Land</v>
          </cell>
          <cell r="H409">
            <v>0.40150540850630739</v>
          </cell>
          <cell r="I409">
            <v>0.38882464159959734</v>
          </cell>
          <cell r="J409">
            <v>0.38759263138037364</v>
          </cell>
          <cell r="K409">
            <v>0.38614856410050064</v>
          </cell>
          <cell r="L409">
            <v>0.38782541360004058</v>
          </cell>
          <cell r="M409">
            <v>0.38347816440025101</v>
          </cell>
          <cell r="N409">
            <v>0.37701441533458041</v>
          </cell>
          <cell r="O409">
            <v>0.372441578763611</v>
          </cell>
          <cell r="P409">
            <v>0.36796042412585928</v>
          </cell>
          <cell r="Q409">
            <v>0.3635863912219936</v>
          </cell>
          <cell r="R409">
            <v>0.35933248897574177</v>
          </cell>
        </row>
        <row r="410">
          <cell r="A410" t="str">
            <v>CIMS.CAN.NS.Transportation Personal.ModeService requestedCIMS.CAN.NS.Transportation Personal.Mode.Intercity Air</v>
          </cell>
          <cell r="H410">
            <v>6.4263494163670859E-2</v>
          </cell>
          <cell r="I410">
            <v>8.7786824657790627E-2</v>
          </cell>
          <cell r="J410">
            <v>7.4264638177248321E-2</v>
          </cell>
          <cell r="K410">
            <v>8.2744615166394919E-2</v>
          </cell>
          <cell r="L410">
            <v>7.599655731178763E-2</v>
          </cell>
          <cell r="M410">
            <v>8.2234461440270357E-2</v>
          </cell>
          <cell r="N410">
            <v>8.8125528578846327E-2</v>
          </cell>
          <cell r="O410">
            <v>9.4504561305596202E-2</v>
          </cell>
          <cell r="P410">
            <v>0.10094842678854624</v>
          </cell>
          <cell r="Q410">
            <v>0.10742538439148371</v>
          </cell>
          <cell r="R410">
            <v>0.11390635847998873</v>
          </cell>
        </row>
        <row r="411">
          <cell r="A411" t="str">
            <v>CIMS.CAN.NS.Transportation Personal.Mode.UrbanWalk Cycle UrbanMarket share</v>
          </cell>
          <cell r="H411">
            <v>8.9086859688195987E-3</v>
          </cell>
          <cell r="I411">
            <v>8.9086859688195987E-3</v>
          </cell>
          <cell r="J411">
            <v>8.9086859688195987E-3</v>
          </cell>
          <cell r="K411">
            <v>8.9086859688195987E-3</v>
          </cell>
          <cell r="L411">
            <v>8.9086859688195987E-3</v>
          </cell>
          <cell r="M411">
            <v>8.9086859688195987E-3</v>
          </cell>
          <cell r="N411">
            <v>8.9086859688195987E-3</v>
          </cell>
          <cell r="O411">
            <v>8.9086859688195987E-3</v>
          </cell>
          <cell r="P411">
            <v>8.9086859688195987E-3</v>
          </cell>
          <cell r="Q411">
            <v>8.9086859688195987E-3</v>
          </cell>
          <cell r="R411">
            <v>8.9086859688195987E-3</v>
          </cell>
        </row>
        <row r="412">
          <cell r="A412" t="str">
            <v>CIMS.CAN.NS.Transportation Personal.Mode.UrbanPassenger Vehicle Urban 1 PassengerMarket share</v>
          </cell>
          <cell r="H412">
            <v>0.38298993448833901</v>
          </cell>
          <cell r="I412">
            <v>0.37901754587570174</v>
          </cell>
          <cell r="J412">
            <v>0.37117280005262587</v>
          </cell>
          <cell r="K412">
            <v>0.37241128120104594</v>
          </cell>
          <cell r="L412">
            <v>0.36801034692115403</v>
          </cell>
          <cell r="M412">
            <v>0.36208605109849834</v>
          </cell>
          <cell r="N412">
            <v>0.35747307734421863</v>
          </cell>
          <cell r="O412">
            <v>0.35294980912154844</v>
          </cell>
          <cell r="P412">
            <v>0.34854683517701768</v>
          </cell>
          <cell r="Q412">
            <v>0.34429120244309963</v>
          </cell>
          <cell r="R412">
            <v>0.34020588041667255</v>
          </cell>
        </row>
        <row r="413">
          <cell r="A413" t="str">
            <v>CIMS.CAN.NS.Transportation Personal.Mode.UrbanPassenger Vehicle Urban 3 PassengerMarket share</v>
          </cell>
          <cell r="H413">
            <v>0.50874750158509841</v>
          </cell>
          <cell r="I413">
            <v>0.50409354337882106</v>
          </cell>
          <cell r="J413">
            <v>0.49499523115007432</v>
          </cell>
          <cell r="K413">
            <v>0.50542155295136693</v>
          </cell>
          <cell r="L413">
            <v>0.50991153510634457</v>
          </cell>
          <cell r="M413">
            <v>0.50909605761147103</v>
          </cell>
          <cell r="N413">
            <v>0.50725627294915876</v>
          </cell>
          <cell r="O413">
            <v>0.50547361324204798</v>
          </cell>
          <cell r="P413">
            <v>0.50375901112447108</v>
          </cell>
          <cell r="Q413">
            <v>0.50212168858809758</v>
          </cell>
          <cell r="R413">
            <v>0.50056900957153427</v>
          </cell>
        </row>
        <row r="414">
          <cell r="A414" t="str">
            <v>CIMS.CAN.NS.Transportation Personal.Mode.UrbanPublic Transit UrbanMarket share</v>
          </cell>
          <cell r="H414">
            <v>0.10024694652365544</v>
          </cell>
          <cell r="I414">
            <v>0.1089508335386951</v>
          </cell>
          <cell r="J414">
            <v>0.12604618874154525</v>
          </cell>
          <cell r="K414">
            <v>0.11427653363048683</v>
          </cell>
          <cell r="L414">
            <v>0.11418668532506332</v>
          </cell>
          <cell r="M414">
            <v>0.12098704087466024</v>
          </cell>
          <cell r="N414">
            <v>0.12749780161409791</v>
          </cell>
          <cell r="O414">
            <v>0.13386041204212407</v>
          </cell>
          <cell r="P414">
            <v>0.14003297755198096</v>
          </cell>
          <cell r="Q414">
            <v>0.14597890320672471</v>
          </cell>
          <cell r="R414">
            <v>0.15166758291077551</v>
          </cell>
        </row>
        <row r="415">
          <cell r="A415" t="str">
            <v>CIMS.CAN.NS.Transportation Personal.Mode.UrbanPassenger Vehicle Urban 1 PassengerService requestedCIMS.CAN.NS.Transportation Personal.Passenger Vehicles</v>
          </cell>
          <cell r="H415">
            <v>1</v>
          </cell>
        </row>
        <row r="416">
          <cell r="A416" t="str">
            <v>CIMS.CAN.NS.Transportation Personal.Mode.UrbanPassenger Vehicle Urban 3 PassengerService requestedCIMS.CAN.NS.Transportation Personal.Passenger Vehicles</v>
          </cell>
          <cell r="H416">
            <v>0.33333299999999999</v>
          </cell>
        </row>
        <row r="417">
          <cell r="A417" t="str">
            <v>CIMS.CAN.NS.Transportation Personal.Mode.Intercity LandBus IntercityMarket share</v>
          </cell>
          <cell r="H417">
            <v>3.2840189577459294E-2</v>
          </cell>
          <cell r="I417">
            <v>3.1541415126015E-2</v>
          </cell>
          <cell r="J417">
            <v>2.1819391422487171E-2</v>
          </cell>
          <cell r="K417">
            <v>1.8807511094103047E-2</v>
          </cell>
          <cell r="L417">
            <v>1.4053517517021089E-2</v>
          </cell>
          <cell r="M417">
            <v>1.1961851592123486E-2</v>
          </cell>
          <cell r="N417">
            <v>1.014114024352473E-2</v>
          </cell>
          <cell r="O417">
            <v>8.5623984496918399E-3</v>
          </cell>
          <cell r="P417">
            <v>7.2004075595450256E-3</v>
          </cell>
          <cell r="Q417">
            <v>6.0313668430060615E-3</v>
          </cell>
          <cell r="R417">
            <v>5.0329862296452791E-3</v>
          </cell>
        </row>
        <row r="418">
          <cell r="A418" t="str">
            <v>CIMS.CAN.NS.Transportation Personal.Mode.Intercity LandRail IntercityMarket share</v>
          </cell>
          <cell r="H418">
            <v>2.1455398528098463E-3</v>
          </cell>
          <cell r="I418">
            <v>3.0599468386383498E-3</v>
          </cell>
          <cell r="J418">
            <v>3.6626077721346076E-3</v>
          </cell>
          <cell r="K418">
            <v>2.4880484043191017E-3</v>
          </cell>
          <cell r="L418">
            <v>3.7600350737095382E-3</v>
          </cell>
          <cell r="M418">
            <v>3.726890177381263E-3</v>
          </cell>
          <cell r="N418">
            <v>3.6793940587813126E-3</v>
          </cell>
          <cell r="O418">
            <v>3.6176477428697057E-3</v>
          </cell>
          <cell r="P418">
            <v>3.5426581795832495E-3</v>
          </cell>
          <cell r="Q418">
            <v>3.4556459819356654E-3</v>
          </cell>
          <cell r="R418">
            <v>3.3579990651553117E-3</v>
          </cell>
        </row>
        <row r="419">
          <cell r="A419" t="str">
            <v>CIMS.CAN.NS.Transportation Personal.Mode.Intercity LandPassenger Vehicle IntercityMarket share</v>
          </cell>
          <cell r="H419">
            <v>0.96501427056973088</v>
          </cell>
          <cell r="I419">
            <v>0.96539863803534665</v>
          </cell>
          <cell r="J419">
            <v>0.9745180008053782</v>
          </cell>
          <cell r="K419">
            <v>0.97870444050157779</v>
          </cell>
          <cell r="L419">
            <v>0.9821864474092693</v>
          </cell>
          <cell r="M419">
            <v>0.98431125823049526</v>
          </cell>
          <cell r="N419">
            <v>0.98617946569769399</v>
          </cell>
          <cell r="O419">
            <v>0.98781995380743837</v>
          </cell>
          <cell r="P419">
            <v>0.98925693426087169</v>
          </cell>
          <cell r="Q419">
            <v>0.99051298717505831</v>
          </cell>
          <cell r="R419">
            <v>0.99160901470519935</v>
          </cell>
        </row>
        <row r="420">
          <cell r="A420" t="str">
            <v>CIMS.CAN.NS.Transportation Personal.Mode.Intercity LandPassenger Vehicle IntercityService requestedCIMS.CAN.NS.Transportation Personal.Passenger Vehicles</v>
          </cell>
          <cell r="H420">
            <v>0.79072260645943593</v>
          </cell>
        </row>
        <row r="421">
          <cell r="A421" t="str">
            <v>CIMS.CAN.NS.Transportation Personal.Passenger VehiclesCar_smallOutput</v>
          </cell>
          <cell r="H421">
            <v>22.020240000000001</v>
          </cell>
        </row>
        <row r="422">
          <cell r="A422" t="str">
            <v>CIMS.CAN.NS.Transportation Personal.Passenger VehiclesCar_largeOutput</v>
          </cell>
          <cell r="H422">
            <v>22.020240000000001</v>
          </cell>
        </row>
        <row r="423">
          <cell r="A423" t="str">
            <v>CIMS.CAN.NS.Transportation Personal.Passenger VehiclesLight Truck_smallOutput</v>
          </cell>
          <cell r="H423">
            <v>21.720471002549999</v>
          </cell>
        </row>
        <row r="424">
          <cell r="A424" t="str">
            <v>CIMS.CAN.NS.Transportation Personal.Passenger VehiclesLight Truck_largeOutput</v>
          </cell>
          <cell r="H424">
            <v>21.720471002549999</v>
          </cell>
        </row>
        <row r="425">
          <cell r="A425" t="str">
            <v>CIMS.CAN.NS.Transportation Personal.Passenger VehiclesCar_smallService requestedCIMS.CAN.NS.Transportation Personal.Passenger Vehicle Motors</v>
          </cell>
          <cell r="H425">
            <v>7</v>
          </cell>
        </row>
        <row r="426">
          <cell r="A426" t="str">
            <v>CIMS.CAN.NS.Transportation Personal.Passenger VehiclesCar_largeService requestedCIMS.CAN.NS.Transportation Personal.Passenger Vehicle Motors</v>
          </cell>
          <cell r="H426">
            <v>10</v>
          </cell>
        </row>
        <row r="427">
          <cell r="A427" t="str">
            <v>CIMS.CAN.NS.Transportation Personal.Passenger VehiclesLight Truck_smallService requestedCIMS.CAN.NS.Transportation Personal.Passenger Vehicle Motors</v>
          </cell>
          <cell r="H427">
            <v>8</v>
          </cell>
        </row>
        <row r="428">
          <cell r="A428" t="str">
            <v>CIMS.CAN.NS.Transportation Personal.Passenger VehiclesLight Truck_largeService requestedCIMS.CAN.NS.Transportation Personal.Passenger Vehicle Motors</v>
          </cell>
          <cell r="H428">
            <v>13</v>
          </cell>
        </row>
        <row r="429">
          <cell r="A429" t="str">
            <v>CIMS.CAN.NS.Transportation Personal.Passenger VehiclesCar_smallMarket share</v>
          </cell>
          <cell r="H429">
            <v>0.34620423873030054</v>
          </cell>
          <cell r="I429">
            <v>0.34335664552508161</v>
          </cell>
          <cell r="J429">
            <v>0.33499533118576047</v>
          </cell>
          <cell r="K429">
            <v>0.31123877844834136</v>
          </cell>
          <cell r="L429">
            <v>0.27238550817778356</v>
          </cell>
          <cell r="M429">
            <v>0.2568570619366653</v>
          </cell>
          <cell r="N429">
            <v>0.24127548391887255</v>
          </cell>
          <cell r="O429">
            <v>0.22576147622572296</v>
          </cell>
          <cell r="P429">
            <v>0.21043366100619304</v>
          </cell>
          <cell r="Q429">
            <v>0.19540499864774813</v>
          </cell>
          <cell r="R429">
            <v>0.18077956686837734</v>
          </cell>
        </row>
        <row r="430">
          <cell r="A430" t="str">
            <v>CIMS.CAN.NS.Transportation Personal.Passenger VehiclesCar_largeMarket share</v>
          </cell>
          <cell r="H430">
            <v>0.34620423873030054</v>
          </cell>
          <cell r="I430">
            <v>0.34335664552508161</v>
          </cell>
          <cell r="J430">
            <v>0.33499533118576047</v>
          </cell>
          <cell r="K430">
            <v>0.31123877844834136</v>
          </cell>
          <cell r="L430">
            <v>0.27238550817778356</v>
          </cell>
          <cell r="M430">
            <v>0.2568570619366653</v>
          </cell>
          <cell r="N430">
            <v>0.24127548391887255</v>
          </cell>
          <cell r="O430">
            <v>0.22576147622572296</v>
          </cell>
          <cell r="P430">
            <v>0.21043366100619304</v>
          </cell>
          <cell r="Q430">
            <v>0.19540499864774813</v>
          </cell>
          <cell r="R430">
            <v>0.18077956686837734</v>
          </cell>
        </row>
        <row r="431">
          <cell r="A431" t="str">
            <v>CIMS.CAN.NS.Transportation Personal.Passenger VehiclesLight Truck_smallMarket share</v>
          </cell>
          <cell r="H431">
            <v>0.15379576126969943</v>
          </cell>
          <cell r="I431">
            <v>0.15664335447491837</v>
          </cell>
          <cell r="J431">
            <v>0.16500466881423956</v>
          </cell>
          <cell r="K431">
            <v>0.18876122155165867</v>
          </cell>
          <cell r="L431">
            <v>0.22761449182221649</v>
          </cell>
          <cell r="M431">
            <v>0.24314293806333473</v>
          </cell>
          <cell r="N431">
            <v>0.25872451608112745</v>
          </cell>
          <cell r="O431">
            <v>0.27423852377427704</v>
          </cell>
          <cell r="P431">
            <v>0.28956633899380696</v>
          </cell>
          <cell r="Q431">
            <v>0.30459500135225182</v>
          </cell>
          <cell r="R431">
            <v>0.31922043313162268</v>
          </cell>
        </row>
        <row r="432">
          <cell r="A432" t="str">
            <v>CIMS.CAN.NS.Transportation Personal.Passenger VehiclesLight Truck_largeMarket share</v>
          </cell>
          <cell r="H432">
            <v>0.15379576126969943</v>
          </cell>
          <cell r="I432">
            <v>0.15664335447491837</v>
          </cell>
          <cell r="J432">
            <v>0.16500466881423956</v>
          </cell>
          <cell r="K432">
            <v>0.18876122155165867</v>
          </cell>
          <cell r="L432">
            <v>0.22761449182221649</v>
          </cell>
          <cell r="M432">
            <v>0.24314293806333473</v>
          </cell>
          <cell r="N432">
            <v>0.25872451608112745</v>
          </cell>
          <cell r="O432">
            <v>0.27423852377427704</v>
          </cell>
          <cell r="P432">
            <v>0.28956633899380696</v>
          </cell>
          <cell r="Q432">
            <v>0.30459500135225182</v>
          </cell>
          <cell r="R432">
            <v>0.31922043313162268</v>
          </cell>
        </row>
        <row r="433">
          <cell r="A433" t="str">
            <v>CIMS.CAN.NS.Transportation Personal.Passenger Vehicle MotorsOutput</v>
          </cell>
          <cell r="H433">
            <v>219.42545453981018</v>
          </cell>
        </row>
        <row r="434">
          <cell r="A434" t="str">
            <v>CIMS.CAN.NS.Transportation Personal.Passenger Vehicle MotorsGasoline ExistingService requestedCIMS.CAN.NS.Transportation Personal.Gasoline Blend</v>
          </cell>
          <cell r="H434">
            <v>0.29220966552802974</v>
          </cell>
        </row>
        <row r="435">
          <cell r="A435" t="str">
            <v>CIMS.CAN.NS.Transportation Personal.Passenger Vehicle MotorsGasoline StandardService requestedCIMS.CAN.NS.Transportation Personal.Gasoline Blend</v>
          </cell>
          <cell r="H435">
            <v>0.27278438358112123</v>
          </cell>
        </row>
        <row r="436">
          <cell r="A436" t="str">
            <v>CIMS.CAN.NS.Transportation Personal.Passenger Vehicle MotorsGasoline EfficientService requestedCIMS.CAN.NS.Transportation Personal.Gasoline Blend</v>
          </cell>
          <cell r="H436">
            <v>0.27196545560929175</v>
          </cell>
        </row>
        <row r="437">
          <cell r="A437" t="str">
            <v>CIMS.CAN.NS.Transportation Personal.Passenger Vehicle MotorsGasoline ExistingMarket share</v>
          </cell>
          <cell r="H437">
            <v>1</v>
          </cell>
        </row>
        <row r="438">
          <cell r="A438" t="str">
            <v>CIMS.CAN.NS.Transportation Personal.TransitService requestedCIMS.CAN.NS.Transportation Personal.Transit.Public Bus</v>
          </cell>
          <cell r="H438">
            <v>1</v>
          </cell>
          <cell r="I438">
            <v>1</v>
          </cell>
          <cell r="J438">
            <v>1</v>
          </cell>
          <cell r="K438">
            <v>1</v>
          </cell>
          <cell r="L438">
            <v>1</v>
          </cell>
          <cell r="M438">
            <v>1</v>
          </cell>
          <cell r="N438">
            <v>1</v>
          </cell>
          <cell r="O438">
            <v>1</v>
          </cell>
          <cell r="P438">
            <v>1</v>
          </cell>
          <cell r="Q438">
            <v>1</v>
          </cell>
          <cell r="R438">
            <v>1</v>
          </cell>
        </row>
        <row r="439">
          <cell r="A439" t="str">
            <v>CIMS.CAN.NS.Transportation Personal.TransitService requestedCIMS.CAN.NS.Transportation Personal.Transit.Rapid Transit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</row>
        <row r="440">
          <cell r="A440" t="str">
            <v>CIMS.CAN.NS.Transportation Personal.Transit.Public BusOutput</v>
          </cell>
          <cell r="H440">
            <v>778.19774759284121</v>
          </cell>
        </row>
        <row r="441">
          <cell r="A441" t="str">
            <v>CIMS.CAN.NS.Transportation Personal.Transit.Public BusBus Urban DieselMarket share</v>
          </cell>
          <cell r="H441">
            <v>1</v>
          </cell>
        </row>
        <row r="442">
          <cell r="A442" t="str">
            <v>CIMS.CAN.NS.Transportation Personal.Transit.Public BusBus Urban NGMarket share</v>
          </cell>
          <cell r="H442">
            <v>0</v>
          </cell>
        </row>
        <row r="443">
          <cell r="A443" t="str">
            <v>CIMS.CAN.NS.Transportation Personal.Transit.Public BusBus Urban ElectricMarket share</v>
          </cell>
          <cell r="H443">
            <v>0</v>
          </cell>
        </row>
        <row r="444">
          <cell r="A444" t="str">
            <v>CIMS.CAN.NS.Transportation Personal.Transit.Public BusBus Urban DieselService requestedCIMS.CAN.NS.Transportation Personal.Diesel Blend</v>
          </cell>
          <cell r="H444">
            <v>3.0385380582048676</v>
          </cell>
          <cell r="I444">
            <v>3.0111723132635309</v>
          </cell>
          <cell r="J444">
            <v>2.9838065683221924</v>
          </cell>
          <cell r="K444">
            <v>2.9564408233808557</v>
          </cell>
          <cell r="L444">
            <v>2.9345482274277863</v>
          </cell>
          <cell r="M444">
            <v>2.9345482274277863</v>
          </cell>
          <cell r="N444">
            <v>2.9345482274277863</v>
          </cell>
          <cell r="O444">
            <v>2.9345482274277863</v>
          </cell>
          <cell r="P444">
            <v>2.9345482274277863</v>
          </cell>
          <cell r="Q444">
            <v>2.9345482274277863</v>
          </cell>
          <cell r="R444">
            <v>2.9345482274277863</v>
          </cell>
        </row>
        <row r="445">
          <cell r="A445" t="str">
            <v>CIMS.CAN.NS.Transportation Personal.Transit.Rapid TransitLight RailService requestedCIMS.CAN.NS.Electricity</v>
          </cell>
          <cell r="H445">
            <v>0.26333333333333331</v>
          </cell>
        </row>
        <row r="446">
          <cell r="A446" t="str">
            <v>CIMS.CAN.NS.Transportation Personal.Intercity BusOutput</v>
          </cell>
          <cell r="H446">
            <v>956.73357798106247</v>
          </cell>
        </row>
        <row r="447">
          <cell r="A447" t="str">
            <v>CIMS.CAN.NS.Transportation Personal.Intercity BusBus Intercity DieselMarket share</v>
          </cell>
          <cell r="H447">
            <v>0.89150990487328319</v>
          </cell>
        </row>
        <row r="448">
          <cell r="A448" t="str">
            <v>CIMS.CAN.NS.Transportation Personal.Intercity BusBus Intercity GasolineMarket share</v>
          </cell>
          <cell r="H448">
            <v>0.10849009512671678</v>
          </cell>
        </row>
        <row r="449">
          <cell r="A449" t="str">
            <v>CIMS.CAN.NS.Transportation Personal.Intercity BusBus Intercity DieselService requestedCIMS.CAN.NS.Transportation Personal.Diesel Blend</v>
          </cell>
          <cell r="H449">
            <v>0.84748960514205862</v>
          </cell>
          <cell r="I449">
            <v>0.78582769191860891</v>
          </cell>
          <cell r="J449">
            <v>0.72416577869516274</v>
          </cell>
          <cell r="K449">
            <v>0.66250386547171303</v>
          </cell>
          <cell r="L449">
            <v>0.61317433489295325</v>
          </cell>
          <cell r="M449">
            <v>0.61317433489295325</v>
          </cell>
          <cell r="N449">
            <v>0.61317433489295325</v>
          </cell>
          <cell r="O449">
            <v>0.61317433489295325</v>
          </cell>
          <cell r="P449">
            <v>0.61317433489295325</v>
          </cell>
          <cell r="Q449">
            <v>0.61317433489295325</v>
          </cell>
          <cell r="R449">
            <v>0.61317433489295325</v>
          </cell>
        </row>
        <row r="450">
          <cell r="A450" t="str">
            <v>CIMS.CAN.NS.Transportation Personal.Intercity BusBus Intercity GasolineService requestedCIMS.CAN.NS.Transportation Personal.Gasoline Blend</v>
          </cell>
          <cell r="H450">
            <v>0.84748960514205862</v>
          </cell>
          <cell r="I450">
            <v>0.78582769191860891</v>
          </cell>
          <cell r="J450">
            <v>0.72416577869516274</v>
          </cell>
          <cell r="K450">
            <v>0.66250386547171303</v>
          </cell>
          <cell r="L450">
            <v>0.61317433489295325</v>
          </cell>
          <cell r="M450">
            <v>0.61317433489295325</v>
          </cell>
          <cell r="N450">
            <v>0.61317433489295325</v>
          </cell>
          <cell r="O450">
            <v>0.61317433489295325</v>
          </cell>
          <cell r="P450">
            <v>0.61317433489295325</v>
          </cell>
          <cell r="Q450">
            <v>0.61317433489295325</v>
          </cell>
          <cell r="R450">
            <v>0.61317433489295325</v>
          </cell>
        </row>
        <row r="451">
          <cell r="A451" t="str">
            <v>CIMS.CAN.NS.Transportation Personal.Intercity RailRail Intercity DieselMarket share</v>
          </cell>
          <cell r="H451">
            <v>1</v>
          </cell>
        </row>
        <row r="452">
          <cell r="A452" t="str">
            <v>CIMS.CAN.NS.Transportation Personal.Intercity RailRail Intercity DieselService requestedCIMS.CAN.NS.Transportation Personal.Diesel Blend</v>
          </cell>
          <cell r="H452">
            <v>1.9938942624324696</v>
          </cell>
          <cell r="I452">
            <v>1.8539965299869507</v>
          </cell>
          <cell r="J452">
            <v>1.7140987975414319</v>
          </cell>
          <cell r="K452">
            <v>1.5742010650959131</v>
          </cell>
          <cell r="L452">
            <v>1.4622828791394937</v>
          </cell>
          <cell r="M452">
            <v>1.4622828791394937</v>
          </cell>
          <cell r="N452">
            <v>1.4622828791394937</v>
          </cell>
          <cell r="O452">
            <v>1.4622828791394937</v>
          </cell>
          <cell r="P452">
            <v>1.4622828791394937</v>
          </cell>
          <cell r="Q452">
            <v>1.4622828791394937</v>
          </cell>
          <cell r="R452">
            <v>1.4622828791394937</v>
          </cell>
        </row>
        <row r="453">
          <cell r="A453" t="str">
            <v>CIMS.CAN.NS.Transportation Personal.Mode.Intercity AirAir IntercityMarket share</v>
          </cell>
          <cell r="H453">
            <v>1</v>
          </cell>
        </row>
        <row r="454">
          <cell r="A454" t="str">
            <v>CIMS.CAN.NS.Transportation Personal.Mode.Intercity AirAir IntercityService requestedCIMS.Generic Fuels.Jet Fuel</v>
          </cell>
          <cell r="H454">
            <v>3.318720661430973</v>
          </cell>
          <cell r="I454">
            <v>2.9481661104022976</v>
          </cell>
          <cell r="J454">
            <v>2.5776115593735938</v>
          </cell>
          <cell r="K454">
            <v>2.2070570083448899</v>
          </cell>
          <cell r="L454">
            <v>1.9106133675219326</v>
          </cell>
          <cell r="M454">
            <v>1.9106133675219326</v>
          </cell>
          <cell r="N454">
            <v>1.9106133675219326</v>
          </cell>
          <cell r="O454">
            <v>1.9106133675219326</v>
          </cell>
          <cell r="P454">
            <v>1.9106133675219326</v>
          </cell>
          <cell r="Q454">
            <v>1.9106133675219326</v>
          </cell>
          <cell r="R454">
            <v>1.9106133675219326</v>
          </cell>
        </row>
        <row r="456">
          <cell r="A456" t="str">
            <v>CIMS.CAN.PEService requestedCIMS.CAN.PE.Transportation Personal</v>
          </cell>
          <cell r="H456">
            <v>2658461.3776386036</v>
          </cell>
          <cell r="I456">
            <v>2973647.9240383198</v>
          </cell>
          <cell r="J456">
            <v>3099706.7622610494</v>
          </cell>
          <cell r="K456">
            <v>3116610.4850339019</v>
          </cell>
          <cell r="L456">
            <v>3154543.8003019248</v>
          </cell>
          <cell r="M456">
            <v>3206850.5925044157</v>
          </cell>
          <cell r="N456">
            <v>3289295.2516515269</v>
          </cell>
          <cell r="O456">
            <v>3370999.8991730339</v>
          </cell>
          <cell r="P456">
            <v>3468125.7321608644</v>
          </cell>
          <cell r="Q456">
            <v>3581465.2559337313</v>
          </cell>
          <cell r="R456">
            <v>3711900.5005151951</v>
          </cell>
        </row>
        <row r="457">
          <cell r="A457" t="str">
            <v>CIMS.CAN.PE.Transportation PersonalService requestedCIMS.CAN.PE.Transportation Personal.Mode</v>
          </cell>
          <cell r="H457">
            <v>1</v>
          </cell>
          <cell r="I457">
            <v>1</v>
          </cell>
          <cell r="J457">
            <v>1</v>
          </cell>
          <cell r="K457">
            <v>1</v>
          </cell>
          <cell r="L457">
            <v>1</v>
          </cell>
          <cell r="M457">
            <v>1</v>
          </cell>
          <cell r="N457">
            <v>1</v>
          </cell>
          <cell r="O457">
            <v>1</v>
          </cell>
          <cell r="P457">
            <v>1</v>
          </cell>
          <cell r="Q457">
            <v>1</v>
          </cell>
          <cell r="R457">
            <v>1</v>
          </cell>
        </row>
        <row r="458">
          <cell r="A458" t="str">
            <v>CIMS.CAN.PE.Transportation Personal.ModeService requestedCIMS.CAN.PE.Transportation Personal.Mode.Urban</v>
          </cell>
          <cell r="H458">
            <v>0.55298499160016756</v>
          </cell>
          <cell r="I458">
            <v>0.55201479923563357</v>
          </cell>
          <cell r="J458">
            <v>0.55046252255813122</v>
          </cell>
          <cell r="K458">
            <v>0.56973702137181126</v>
          </cell>
          <cell r="L458">
            <v>0.5420834418159296</v>
          </cell>
          <cell r="M458">
            <v>0.54090079806266711</v>
          </cell>
          <cell r="N458">
            <v>0.53716359157952043</v>
          </cell>
          <cell r="O458">
            <v>0.53592891557975664</v>
          </cell>
          <cell r="P458">
            <v>0.53461162616564384</v>
          </cell>
          <cell r="Q458">
            <v>0.53322072659113973</v>
          </cell>
          <cell r="R458">
            <v>0.53176518820342433</v>
          </cell>
        </row>
        <row r="459">
          <cell r="A459" t="str">
            <v>CIMS.CAN.PE.Transportation Personal.ModeService requestedCIMS.CAN.PE.Transportation Personal.Mode.Intercity Land</v>
          </cell>
          <cell r="H459">
            <v>0.43751126115100308</v>
          </cell>
          <cell r="I459">
            <v>0.43665335617888146</v>
          </cell>
          <cell r="J459">
            <v>0.42820083671012754</v>
          </cell>
          <cell r="K459">
            <v>0.40817405042007532</v>
          </cell>
          <cell r="L459">
            <v>0.41981529810804896</v>
          </cell>
          <cell r="M459">
            <v>0.41771848288445773</v>
          </cell>
          <cell r="N459">
            <v>0.41350846907578692</v>
          </cell>
          <cell r="O459">
            <v>0.41131008878454611</v>
          </cell>
          <cell r="P459">
            <v>0.40912838170488164</v>
          </cell>
          <cell r="Q459">
            <v>0.40697110153072613</v>
          </cell>
          <cell r="R459">
            <v>0.40484522593347566</v>
          </cell>
        </row>
        <row r="460">
          <cell r="A460" t="str">
            <v>CIMS.CAN.PE.Transportation Personal.ModeService requestedCIMS.CAN.PE.Transportation Personal.Mode.Intercity Air</v>
          </cell>
          <cell r="H460">
            <v>9.503747248829365E-3</v>
          </cell>
          <cell r="I460">
            <v>1.1331844585485145E-2</v>
          </cell>
          <cell r="J460">
            <v>2.1336640731740759E-2</v>
          </cell>
          <cell r="K460">
            <v>2.2088928208113635E-2</v>
          </cell>
          <cell r="L460">
            <v>3.8101260076021416E-2</v>
          </cell>
          <cell r="M460">
            <v>4.138071905287511E-2</v>
          </cell>
          <cell r="N460">
            <v>4.454251759342754E-2</v>
          </cell>
          <cell r="O460">
            <v>4.7986573225187019E-2</v>
          </cell>
          <cell r="P460">
            <v>5.1497305036684912E-2</v>
          </cell>
          <cell r="Q460">
            <v>5.5057875872867861E-2</v>
          </cell>
          <cell r="R460">
            <v>5.8652256792245283E-2</v>
          </cell>
        </row>
        <row r="461">
          <cell r="A461" t="str">
            <v>CIMS.CAN.PE.Transportation Personal.Mode.UrbanWalk Cycle UrbanMarket share</v>
          </cell>
          <cell r="H461">
            <v>8.9086859688195987E-3</v>
          </cell>
          <cell r="I461">
            <v>8.9086859688195987E-3</v>
          </cell>
          <cell r="J461">
            <v>8.9086859688195987E-3</v>
          </cell>
          <cell r="K461">
            <v>8.9086859688195987E-3</v>
          </cell>
          <cell r="L461">
            <v>8.9086859688195987E-3</v>
          </cell>
          <cell r="M461">
            <v>8.9086859688195987E-3</v>
          </cell>
          <cell r="N461">
            <v>8.9086859688195987E-3</v>
          </cell>
          <cell r="O461">
            <v>8.9086859688195987E-3</v>
          </cell>
          <cell r="P461">
            <v>8.9086859688195987E-3</v>
          </cell>
          <cell r="Q461">
            <v>8.9086859688195987E-3</v>
          </cell>
          <cell r="R461">
            <v>8.9086859688195987E-3</v>
          </cell>
        </row>
        <row r="462">
          <cell r="A462" t="str">
            <v>CIMS.CAN.PE.Transportation Personal.Mode.UrbanPassenger Vehicle Urban 1 PassengerMarket share</v>
          </cell>
          <cell r="H462">
            <v>0.41305515524986086</v>
          </cell>
          <cell r="I462">
            <v>0.41432068061048039</v>
          </cell>
          <cell r="J462">
            <v>0.40935299058769303</v>
          </cell>
          <cell r="K462">
            <v>0.36473480207029757</v>
          </cell>
          <cell r="L462">
            <v>0.39727853869353891</v>
          </cell>
          <cell r="M462">
            <v>0.39366411907966942</v>
          </cell>
          <cell r="N462">
            <v>0.39052189557313161</v>
          </cell>
          <cell r="O462">
            <v>0.38741169266194075</v>
          </cell>
          <cell r="P462">
            <v>0.38435622335457936</v>
          </cell>
          <cell r="Q462">
            <v>0.38137639922685868</v>
          </cell>
          <cell r="R462">
            <v>0.37849081958540237</v>
          </cell>
        </row>
        <row r="463">
          <cell r="A463" t="str">
            <v>CIMS.CAN.PE.Transportation Personal.Mode.UrbanPassenger Vehicle Urban 3 PassengerMarket share</v>
          </cell>
          <cell r="H463">
            <v>0.54992628911966812</v>
          </cell>
          <cell r="I463">
            <v>0.55381103081060168</v>
          </cell>
          <cell r="J463">
            <v>0.54640266433375495</v>
          </cell>
          <cell r="K463">
            <v>0.49684107731732691</v>
          </cell>
          <cell r="L463">
            <v>0.55342364582133563</v>
          </cell>
          <cell r="M463">
            <v>0.55453274932912189</v>
          </cell>
          <cell r="N463">
            <v>0.55520470288674373</v>
          </cell>
          <cell r="O463">
            <v>0.5558835829696851</v>
          </cell>
          <cell r="P463">
            <v>0.55656385368450845</v>
          </cell>
          <cell r="Q463">
            <v>0.55724015149831185</v>
          </cell>
          <cell r="R463">
            <v>0.5579074328261997</v>
          </cell>
        </row>
        <row r="464">
          <cell r="A464" t="str">
            <v>CIMS.CAN.PE.Transportation Personal.Mode.UrbanPublic Transit UrbanMarket share</v>
          </cell>
          <cell r="H464">
            <v>2.8362542647374225E-2</v>
          </cell>
          <cell r="I464">
            <v>2.3165981060526163E-2</v>
          </cell>
          <cell r="J464">
            <v>3.5653283011842472E-2</v>
          </cell>
          <cell r="K464">
            <v>0.13067961832574521</v>
          </cell>
          <cell r="L464">
            <v>4.0752177871508623E-2</v>
          </cell>
          <cell r="M464">
            <v>4.328001367292747E-2</v>
          </cell>
          <cell r="N464">
            <v>4.5772488295541564E-2</v>
          </cell>
          <cell r="O464">
            <v>4.822566571101139E-2</v>
          </cell>
          <cell r="P464">
            <v>5.0622214403257475E-2</v>
          </cell>
          <cell r="Q464">
            <v>5.2946446571681842E-2</v>
          </cell>
          <cell r="R464">
            <v>5.5184684645372337E-2</v>
          </cell>
        </row>
        <row r="465">
          <cell r="A465" t="str">
            <v>CIMS.CAN.PE.Transportation Personal.Mode.UrbanPassenger Vehicle Urban 1 PassengerService requestedCIMS.CAN.PE.Transportation Personal.Passenger Vehicles</v>
          </cell>
          <cell r="H465">
            <v>1</v>
          </cell>
        </row>
        <row r="466">
          <cell r="A466" t="str">
            <v>CIMS.CAN.PE.Transportation Personal.Mode.UrbanPassenger Vehicle Urban 3 PassengerService requestedCIMS.CAN.PE.Transportation Personal.Passenger Vehicles</v>
          </cell>
          <cell r="H466">
            <v>0.33333299999999999</v>
          </cell>
        </row>
        <row r="467">
          <cell r="A467" t="str">
            <v>CIMS.CAN.PE.Transportation Personal.Mode.Intercity LandBus IntercityMarket share</v>
          </cell>
          <cell r="H467">
            <v>8.2433840830489699E-3</v>
          </cell>
          <cell r="I467">
            <v>6.3254340439005035E-3</v>
          </cell>
          <cell r="J467">
            <v>5.6950131236301552E-3</v>
          </cell>
          <cell r="K467">
            <v>2.4710869046385798E-2</v>
          </cell>
          <cell r="L467">
            <v>5.587855573151842E-3</v>
          </cell>
          <cell r="M467">
            <v>4.7439078844756719E-3</v>
          </cell>
          <cell r="N467">
            <v>4.0120844928731893E-3</v>
          </cell>
          <cell r="O467">
            <v>3.3797759168259812E-3</v>
          </cell>
          <cell r="P467">
            <v>2.836091499353099E-3</v>
          </cell>
          <cell r="Q467">
            <v>2.3708770751554556E-3</v>
          </cell>
          <cell r="R467">
            <v>1.9747252265967471E-3</v>
          </cell>
        </row>
        <row r="468">
          <cell r="A468" t="str">
            <v>CIMS.CAN.PE.Transportation Personal.Mode.Intercity LandRail IntercityMarket share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</row>
        <row r="469">
          <cell r="A469" t="str">
            <v>CIMS.CAN.PE.Transportation Personal.Mode.Intercity LandPassenger Vehicle IntercityMarket share</v>
          </cell>
          <cell r="H469">
            <v>0.99175661591695108</v>
          </cell>
          <cell r="I469">
            <v>0.99367456595609949</v>
          </cell>
          <cell r="J469">
            <v>0.99430498687636992</v>
          </cell>
          <cell r="K469">
            <v>0.97528913095361425</v>
          </cell>
          <cell r="L469">
            <v>0.99441214442684811</v>
          </cell>
          <cell r="M469">
            <v>0.99525609211552446</v>
          </cell>
          <cell r="N469">
            <v>0.99598791550712684</v>
          </cell>
          <cell r="O469">
            <v>0.99662022408317408</v>
          </cell>
          <cell r="P469">
            <v>0.99716390850064685</v>
          </cell>
          <cell r="Q469">
            <v>0.99762912292484462</v>
          </cell>
          <cell r="R469">
            <v>0.9980252747734033</v>
          </cell>
        </row>
        <row r="470">
          <cell r="A470" t="str">
            <v>CIMS.CAN.PE.Transportation Personal.Mode.Intercity LandPassenger Vehicle IntercityService requestedCIMS.CAN.PE.Transportation Personal.Passenger Vehicles</v>
          </cell>
          <cell r="H470">
            <v>0.79014480060043391</v>
          </cell>
        </row>
        <row r="471">
          <cell r="A471" t="str">
            <v>CIMS.CAN.PE.Transportation Personal.Passenger VehiclesCar_smallOutput</v>
          </cell>
          <cell r="H471">
            <v>19.361427999999993</v>
          </cell>
        </row>
        <row r="472">
          <cell r="A472" t="str">
            <v>CIMS.CAN.PE.Transportation Personal.Passenger VehiclesCar_largeOutput</v>
          </cell>
          <cell r="H472">
            <v>19.361427999999993</v>
          </cell>
        </row>
        <row r="473">
          <cell r="A473" t="str">
            <v>CIMS.CAN.PE.Transportation Personal.Passenger VehiclesLight Truck_smallOutput</v>
          </cell>
          <cell r="H473">
            <v>19.05782930705</v>
          </cell>
        </row>
        <row r="474">
          <cell r="A474" t="str">
            <v>CIMS.CAN.PE.Transportation Personal.Passenger VehiclesLight Truck_largeOutput</v>
          </cell>
          <cell r="H474">
            <v>19.05782930705</v>
          </cell>
        </row>
        <row r="475">
          <cell r="A475" t="str">
            <v>CIMS.CAN.PE.Transportation Personal.Passenger VehiclesCar_smallService requestedCIMS.CAN.PE.Transportation Personal.Passenger Vehicle Motors</v>
          </cell>
          <cell r="H475">
            <v>7</v>
          </cell>
        </row>
        <row r="476">
          <cell r="A476" t="str">
            <v>CIMS.CAN.PE.Transportation Personal.Passenger VehiclesCar_largeService requestedCIMS.CAN.PE.Transportation Personal.Passenger Vehicle Motors</v>
          </cell>
          <cell r="H476">
            <v>10</v>
          </cell>
        </row>
        <row r="477">
          <cell r="A477" t="str">
            <v>CIMS.CAN.PE.Transportation Personal.Passenger VehiclesLight Truck_smallService requestedCIMS.CAN.PE.Transportation Personal.Passenger Vehicle Motors</v>
          </cell>
          <cell r="H477">
            <v>8</v>
          </cell>
        </row>
        <row r="478">
          <cell r="A478" t="str">
            <v>CIMS.CAN.PE.Transportation Personal.Passenger VehiclesLight Truck_largeService requestedCIMS.CAN.PE.Transportation Personal.Passenger Vehicle Motors</v>
          </cell>
          <cell r="H478">
            <v>13</v>
          </cell>
        </row>
        <row r="479">
          <cell r="A479" t="str">
            <v>CIMS.CAN.PE.Transportation Personal.Passenger VehiclesCar_smallMarket share</v>
          </cell>
          <cell r="H479">
            <v>0.34980653720973148</v>
          </cell>
          <cell r="I479">
            <v>0.33341488307590073</v>
          </cell>
          <cell r="J479">
            <v>0.3280378487807859</v>
          </cell>
          <cell r="K479">
            <v>0.30666082975104114</v>
          </cell>
          <cell r="L479">
            <v>0.26732142688867216</v>
          </cell>
          <cell r="M479">
            <v>0.25176235231019267</v>
          </cell>
          <cell r="N479">
            <v>0.23618961262336718</v>
          </cell>
          <cell r="O479">
            <v>0.22072363710286266</v>
          </cell>
          <cell r="P479">
            <v>0.20548157755088114</v>
          </cell>
          <cell r="Q479">
            <v>0.19057382105709803</v>
          </cell>
          <cell r="R479">
            <v>0.17610093019260126</v>
          </cell>
        </row>
        <row r="480">
          <cell r="A480" t="str">
            <v>CIMS.CAN.PE.Transportation Personal.Passenger VehiclesCar_largeMarket share</v>
          </cell>
          <cell r="H480">
            <v>0.34980653720973148</v>
          </cell>
          <cell r="I480">
            <v>0.33341488307590073</v>
          </cell>
          <cell r="J480">
            <v>0.3280378487807859</v>
          </cell>
          <cell r="K480">
            <v>0.30666082975104114</v>
          </cell>
          <cell r="L480">
            <v>0.26732142688867216</v>
          </cell>
          <cell r="M480">
            <v>0.25176235231019267</v>
          </cell>
          <cell r="N480">
            <v>0.23618961262336718</v>
          </cell>
          <cell r="O480">
            <v>0.22072363710286266</v>
          </cell>
          <cell r="P480">
            <v>0.20548157755088114</v>
          </cell>
          <cell r="Q480">
            <v>0.19057382105709803</v>
          </cell>
          <cell r="R480">
            <v>0.17610093019260126</v>
          </cell>
        </row>
        <row r="481">
          <cell r="A481" t="str">
            <v>CIMS.CAN.PE.Transportation Personal.Passenger VehiclesLight Truck_smallMarket share</v>
          </cell>
          <cell r="H481">
            <v>0.15019346279026854</v>
          </cell>
          <cell r="I481">
            <v>0.1665851169240993</v>
          </cell>
          <cell r="J481">
            <v>0.17196215121921407</v>
          </cell>
          <cell r="K481">
            <v>0.19333917024895889</v>
          </cell>
          <cell r="L481">
            <v>0.23267857311132784</v>
          </cell>
          <cell r="M481">
            <v>0.2482376476898073</v>
          </cell>
          <cell r="N481">
            <v>0.26381038737663282</v>
          </cell>
          <cell r="O481">
            <v>0.27927636289713736</v>
          </cell>
          <cell r="P481">
            <v>0.2945184224491188</v>
          </cell>
          <cell r="Q481">
            <v>0.30942617894290197</v>
          </cell>
          <cell r="R481">
            <v>0.32389906980739874</v>
          </cell>
        </row>
        <row r="482">
          <cell r="A482" t="str">
            <v>CIMS.CAN.PE.Transportation Personal.Passenger VehiclesLight Truck_largeMarket share</v>
          </cell>
          <cell r="H482">
            <v>0.15019346279026854</v>
          </cell>
          <cell r="I482">
            <v>0.1665851169240993</v>
          </cell>
          <cell r="J482">
            <v>0.17196215121921407</v>
          </cell>
          <cell r="K482">
            <v>0.19333917024895889</v>
          </cell>
          <cell r="L482">
            <v>0.23267857311132784</v>
          </cell>
          <cell r="M482">
            <v>0.2482376476898073</v>
          </cell>
          <cell r="N482">
            <v>0.26381038737663282</v>
          </cell>
          <cell r="O482">
            <v>0.27927636289713736</v>
          </cell>
          <cell r="P482">
            <v>0.2945184224491188</v>
          </cell>
          <cell r="Q482">
            <v>0.30942617894290197</v>
          </cell>
          <cell r="R482">
            <v>0.32389906980739874</v>
          </cell>
        </row>
        <row r="483">
          <cell r="A483" t="str">
            <v>CIMS.CAN.PE.Transportation Personal.Passenger Vehicle MotorsOutput</v>
          </cell>
          <cell r="H483">
            <v>192.7127768807556</v>
          </cell>
        </row>
        <row r="484">
          <cell r="A484" t="str">
            <v>CIMS.CAN.PE.Transportation Personal.Passenger Vehicle MotorsGasoline ExistingService requestedCIMS.CAN.PE.Transportation Personal.Gasoline Blend</v>
          </cell>
          <cell r="H484">
            <v>0.32922580136832946</v>
          </cell>
        </row>
        <row r="485">
          <cell r="A485" t="str">
            <v>CIMS.CAN.PE.Transportation Personal.Passenger Vehicle MotorsGasoline StandardService requestedCIMS.CAN.PE.Transportation Personal.Gasoline Blend</v>
          </cell>
          <cell r="H485">
            <v>0.31999931559247496</v>
          </cell>
        </row>
        <row r="486">
          <cell r="A486" t="str">
            <v>CIMS.CAN.PE.Transportation Personal.Passenger Vehicle MotorsGasoline EfficientService requestedCIMS.CAN.PE.Transportation Personal.Gasoline Blend</v>
          </cell>
          <cell r="H486">
            <v>0.31760569793063637</v>
          </cell>
        </row>
        <row r="487">
          <cell r="A487" t="str">
            <v>CIMS.CAN.PE.Transportation Personal.Passenger Vehicle MotorsGasoline ExistingMarket share</v>
          </cell>
          <cell r="H487">
            <v>1</v>
          </cell>
        </row>
        <row r="488">
          <cell r="A488" t="str">
            <v>CIMS.CAN.PE.Transportation Personal.TransitService requestedCIMS.CAN.PE.Transportation Personal.Transit.Public Bus</v>
          </cell>
          <cell r="H488">
            <v>1</v>
          </cell>
          <cell r="I488">
            <v>1</v>
          </cell>
          <cell r="J488">
            <v>1</v>
          </cell>
          <cell r="K488">
            <v>1</v>
          </cell>
          <cell r="L488">
            <v>1</v>
          </cell>
          <cell r="M488">
            <v>1</v>
          </cell>
          <cell r="N488">
            <v>1</v>
          </cell>
          <cell r="O488">
            <v>1</v>
          </cell>
          <cell r="P488">
            <v>1</v>
          </cell>
          <cell r="Q488">
            <v>1</v>
          </cell>
          <cell r="R488">
            <v>1</v>
          </cell>
        </row>
        <row r="489">
          <cell r="A489" t="str">
            <v>CIMS.CAN.PE.Transportation Personal.TransitService requestedCIMS.CAN.PE.Transportation Personal.Transit.Rapid Transit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</row>
        <row r="490">
          <cell r="A490" t="str">
            <v>CIMS.CAN.PE.Transportation Personal.Transit.Public BusOutput</v>
          </cell>
          <cell r="H490">
            <v>778.19774759284121</v>
          </cell>
        </row>
        <row r="491">
          <cell r="A491" t="str">
            <v>CIMS.CAN.PE.Transportation Personal.Transit.Public BusBus Urban DieselMarket share</v>
          </cell>
          <cell r="H491">
            <v>1</v>
          </cell>
        </row>
        <row r="492">
          <cell r="A492" t="str">
            <v>CIMS.CAN.PE.Transportation Personal.Transit.Public BusBus Urban NGMarket share</v>
          </cell>
          <cell r="H492">
            <v>0</v>
          </cell>
        </row>
        <row r="493">
          <cell r="A493" t="str">
            <v>CIMS.CAN.PE.Transportation Personal.Transit.Public BusBus Urban ElectricMarket share</v>
          </cell>
          <cell r="H493">
            <v>0</v>
          </cell>
        </row>
        <row r="494">
          <cell r="A494" t="str">
            <v>CIMS.CAN.PE.Transportation Personal.Transit.Public BusBus Urban DieselService requestedCIMS.CAN.PE.Transportation Personal.Diesel Blend</v>
          </cell>
          <cell r="H494">
            <v>3.0385380582048676</v>
          </cell>
          <cell r="I494">
            <v>3.0111723132635309</v>
          </cell>
          <cell r="J494">
            <v>2.9838065683221924</v>
          </cell>
          <cell r="K494">
            <v>2.9564408233808557</v>
          </cell>
          <cell r="L494">
            <v>2.9345482274277863</v>
          </cell>
          <cell r="M494">
            <v>2.9345482274277863</v>
          </cell>
          <cell r="N494">
            <v>2.9345482274277863</v>
          </cell>
          <cell r="O494">
            <v>2.9345482274277863</v>
          </cell>
          <cell r="P494">
            <v>2.9345482274277863</v>
          </cell>
          <cell r="Q494">
            <v>2.9345482274277863</v>
          </cell>
          <cell r="R494">
            <v>2.9345482274277863</v>
          </cell>
        </row>
        <row r="495">
          <cell r="A495" t="str">
            <v>CIMS.CAN.PE.Transportation Personal.Transit.Rapid TransitLight RailService requestedCIMS.CAN.PE.Electricity</v>
          </cell>
          <cell r="H495">
            <v>0.26333333333333331</v>
          </cell>
        </row>
        <row r="496">
          <cell r="A496" t="str">
            <v>CIMS.CAN.PE.Transportation Personal.Intercity BusOutput</v>
          </cell>
          <cell r="H496">
            <v>956.73357798106247</v>
          </cell>
        </row>
        <row r="497">
          <cell r="A497" t="str">
            <v>CIMS.CAN.PE.Transportation Personal.Intercity BusBus Intercity DieselMarket share</v>
          </cell>
          <cell r="H497">
            <v>0.91709300800209892</v>
          </cell>
        </row>
        <row r="498">
          <cell r="A498" t="str">
            <v>CIMS.CAN.PE.Transportation Personal.Intercity BusBus Intercity GasolineMarket share</v>
          </cell>
          <cell r="H498">
            <v>8.2906991997901094E-2</v>
          </cell>
        </row>
        <row r="499">
          <cell r="A499" t="str">
            <v>CIMS.CAN.PE.Transportation Personal.Intercity BusBus Intercity DieselService requestedCIMS.CAN.PE.Transportation Personal.Diesel Blend</v>
          </cell>
          <cell r="H499">
            <v>0.84747820007370578</v>
          </cell>
          <cell r="I499">
            <v>0.78582058930740217</v>
          </cell>
          <cell r="J499">
            <v>0.72416297854110212</v>
          </cell>
          <cell r="K499">
            <v>0.66250536777479851</v>
          </cell>
          <cell r="L499">
            <v>0.61317927916175918</v>
          </cell>
          <cell r="M499">
            <v>0.61317927916175918</v>
          </cell>
          <cell r="N499">
            <v>0.61317927916175918</v>
          </cell>
          <cell r="O499">
            <v>0.61317927916175918</v>
          </cell>
          <cell r="P499">
            <v>0.61317927916175918</v>
          </cell>
          <cell r="Q499">
            <v>0.61317927916175918</v>
          </cell>
          <cell r="R499">
            <v>0.61317927916175918</v>
          </cell>
        </row>
        <row r="500">
          <cell r="A500" t="str">
            <v>CIMS.CAN.PE.Transportation Personal.Intercity BusBus Intercity GasolineService requestedCIMS.CAN.PE.Transportation Personal.Gasoline Blend</v>
          </cell>
          <cell r="H500">
            <v>0.84747820007370578</v>
          </cell>
          <cell r="I500">
            <v>0.78582058930740217</v>
          </cell>
          <cell r="J500">
            <v>0.72416297854110212</v>
          </cell>
          <cell r="K500">
            <v>0.66250536777479851</v>
          </cell>
          <cell r="L500">
            <v>0.61317927916175918</v>
          </cell>
          <cell r="M500">
            <v>0.61317927916175918</v>
          </cell>
          <cell r="N500">
            <v>0.61317927916175918</v>
          </cell>
          <cell r="O500">
            <v>0.61317927916175918</v>
          </cell>
          <cell r="P500">
            <v>0.61317927916175918</v>
          </cell>
          <cell r="Q500">
            <v>0.61317927916175918</v>
          </cell>
          <cell r="R500">
            <v>0.61317927916175918</v>
          </cell>
        </row>
        <row r="501">
          <cell r="A501" t="str">
            <v>CIMS.CAN.PE.Transportation Personal.Intercity RailRail Intercity DieselMarket share</v>
          </cell>
          <cell r="H501">
            <v>0</v>
          </cell>
        </row>
        <row r="502">
          <cell r="A502" t="str">
            <v>CIMS.CAN.PE.Transportation Personal.Intercity RailRail Intercity DieselService requestedCIMS.CAN.PE.Transportation Personal.Diesel Blend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</row>
        <row r="503">
          <cell r="A503" t="str">
            <v>CIMS.CAN.PE.Transportation Personal.Mode.Intercity AirAir IntercityMarket share</v>
          </cell>
          <cell r="H503">
            <v>1</v>
          </cell>
        </row>
        <row r="504">
          <cell r="A504" t="str">
            <v>CIMS.CAN.PE.Transportation Personal.Mode.Intercity AirAir IntercityService requestedCIMS.Generic Fuels.Jet Fuel</v>
          </cell>
          <cell r="H504">
            <v>3.318720661430973</v>
          </cell>
          <cell r="I504">
            <v>2.9481661104022976</v>
          </cell>
          <cell r="J504">
            <v>2.5776115593735938</v>
          </cell>
          <cell r="K504">
            <v>2.2070570083448899</v>
          </cell>
          <cell r="L504">
            <v>1.9106133675219326</v>
          </cell>
          <cell r="M504">
            <v>1.9106133675219326</v>
          </cell>
          <cell r="N504">
            <v>1.9106133675219326</v>
          </cell>
          <cell r="O504">
            <v>1.9106133675219326</v>
          </cell>
          <cell r="P504">
            <v>1.9106133675219326</v>
          </cell>
          <cell r="Q504">
            <v>1.9106133675219326</v>
          </cell>
          <cell r="R504">
            <v>1.9106133675219326</v>
          </cell>
        </row>
        <row r="506">
          <cell r="A506" t="str">
            <v>CIMS.CAN.NLService requestedCIMS.CAN.NL.Transportation Personal</v>
          </cell>
          <cell r="H506">
            <v>10717432.639216773</v>
          </cell>
          <cell r="I506">
            <v>11256493.140480855</v>
          </cell>
          <cell r="J506">
            <v>13252306.632006461</v>
          </cell>
          <cell r="K506">
            <v>15950864.585582986</v>
          </cell>
          <cell r="L506">
            <v>16472160.286134383</v>
          </cell>
          <cell r="M506">
            <v>17242987.241096713</v>
          </cell>
          <cell r="N506">
            <v>18182996.118773196</v>
          </cell>
          <cell r="O506">
            <v>19165952.566881318</v>
          </cell>
          <cell r="P506">
            <v>20267717.802120689</v>
          </cell>
          <cell r="Q506">
            <v>21497202.931942962</v>
          </cell>
          <cell r="R506">
            <v>22864282.960621055</v>
          </cell>
        </row>
        <row r="507">
          <cell r="A507" t="str">
            <v>CIMS.CAN.NL.Transportation PersonalService requestedCIMS.CAN.NL.Transportation Personal.Mode</v>
          </cell>
          <cell r="H507">
            <v>1</v>
          </cell>
          <cell r="I507">
            <v>1</v>
          </cell>
          <cell r="J507">
            <v>1</v>
          </cell>
          <cell r="K507">
            <v>1</v>
          </cell>
          <cell r="L507">
            <v>1</v>
          </cell>
          <cell r="M507">
            <v>1</v>
          </cell>
          <cell r="N507">
            <v>1</v>
          </cell>
          <cell r="O507">
            <v>1</v>
          </cell>
          <cell r="P507">
            <v>1</v>
          </cell>
          <cell r="Q507">
            <v>1</v>
          </cell>
          <cell r="R507">
            <v>1</v>
          </cell>
        </row>
        <row r="508">
          <cell r="A508" t="str">
            <v>CIMS.CAN.NL.Transportation Personal.ModeService requestedCIMS.CAN.NL.Transportation Personal.Mode.Urban</v>
          </cell>
          <cell r="H508">
            <v>0.5009854165119817</v>
          </cell>
          <cell r="I508">
            <v>0.48722225648389433</v>
          </cell>
          <cell r="J508">
            <v>0.47769536689312891</v>
          </cell>
          <cell r="K508">
            <v>0.49116346122817156</v>
          </cell>
          <cell r="L508">
            <v>0.44732647920372637</v>
          </cell>
          <cell r="M508">
            <v>0.44165933619182879</v>
          </cell>
          <cell r="N508">
            <v>0.4341208689122984</v>
          </cell>
          <cell r="O508">
            <v>0.42826598940442362</v>
          </cell>
          <cell r="P508">
            <v>0.42240236526808267</v>
          </cell>
          <cell r="Q508">
            <v>0.41656194862204221</v>
          </cell>
          <cell r="R508">
            <v>0.41077037581526987</v>
          </cell>
        </row>
        <row r="509">
          <cell r="A509" t="str">
            <v>CIMS.CAN.NL.Transportation Personal.ModeService requestedCIMS.CAN.NL.Transportation Personal.Mode.Intercity Land</v>
          </cell>
          <cell r="H509">
            <v>0.32723150403154022</v>
          </cell>
          <cell r="I509">
            <v>0.31916442920644472</v>
          </cell>
          <cell r="J509">
            <v>0.31140826820615963</v>
          </cell>
          <cell r="K509">
            <v>0.34148126557899183</v>
          </cell>
          <cell r="L509">
            <v>0.3053307752960745</v>
          </cell>
          <cell r="M509">
            <v>0.29746228392287921</v>
          </cell>
          <cell r="N509">
            <v>0.28887124227396038</v>
          </cell>
          <cell r="O509">
            <v>0.28181605772549206</v>
          </cell>
          <cell r="P509">
            <v>0.27512557417631706</v>
          </cell>
          <cell r="Q509">
            <v>0.2687902676454989</v>
          </cell>
          <cell r="R509">
            <v>0.26279712209825856</v>
          </cell>
        </row>
        <row r="510">
          <cell r="A510" t="str">
            <v>CIMS.CAN.NL.Transportation Personal.ModeService requestedCIMS.CAN.NL.Transportation Personal.Mode.Intercity Air</v>
          </cell>
          <cell r="H510">
            <v>0.171783079456478</v>
          </cell>
          <cell r="I510">
            <v>0.193613314309661</v>
          </cell>
          <cell r="J510">
            <v>0.21089636490071115</v>
          </cell>
          <cell r="K510">
            <v>0.16735527319283647</v>
          </cell>
          <cell r="L510">
            <v>0.24734274550019905</v>
          </cell>
          <cell r="M510">
            <v>0.26087837988529211</v>
          </cell>
          <cell r="N510">
            <v>0.27314044232009055</v>
          </cell>
          <cell r="O510">
            <v>0.28610266565935444</v>
          </cell>
          <cell r="P510">
            <v>0.2987090105309404</v>
          </cell>
          <cell r="Q510">
            <v>0.3109367641456256</v>
          </cell>
          <cell r="R510">
            <v>0.32277307780303943</v>
          </cell>
        </row>
        <row r="511">
          <cell r="A511" t="str">
            <v>CIMS.CAN.NL.Transportation Personal.Mode.UrbanWalk Cycle UrbanMarket share</v>
          </cell>
          <cell r="H511">
            <v>8.9086859688195987E-3</v>
          </cell>
          <cell r="I511">
            <v>8.9086859688195987E-3</v>
          </cell>
          <cell r="J511">
            <v>8.9086859688195987E-3</v>
          </cell>
          <cell r="K511">
            <v>8.9086859688195987E-3</v>
          </cell>
          <cell r="L511">
            <v>8.9086859688195987E-3</v>
          </cell>
          <cell r="M511">
            <v>8.9086859688195987E-3</v>
          </cell>
          <cell r="N511">
            <v>8.9086859688195987E-3</v>
          </cell>
          <cell r="O511">
            <v>8.9086859688195987E-3</v>
          </cell>
          <cell r="P511">
            <v>8.9086859688195987E-3</v>
          </cell>
          <cell r="Q511">
            <v>8.9086859688195987E-3</v>
          </cell>
          <cell r="R511">
            <v>8.9086859688195987E-3</v>
          </cell>
        </row>
        <row r="512">
          <cell r="A512" t="str">
            <v>CIMS.CAN.NL.Transportation Personal.Mode.UrbanPassenger Vehicle Urban 1 PassengerMarket share</v>
          </cell>
          <cell r="H512">
            <v>0.30793719816216969</v>
          </cell>
          <cell r="I512">
            <v>0.3139368948462572</v>
          </cell>
          <cell r="J512">
            <v>0.32761304635651045</v>
          </cell>
          <cell r="K512">
            <v>0.34867296349226251</v>
          </cell>
          <cell r="L512">
            <v>0.33890863118870723</v>
          </cell>
          <cell r="M512">
            <v>0.33415734542232944</v>
          </cell>
          <cell r="N512">
            <v>0.32950855805833845</v>
          </cell>
          <cell r="O512">
            <v>0.32506623169549353</v>
          </cell>
          <cell r="P512">
            <v>0.32084724684653748</v>
          </cell>
          <cell r="Q512">
            <v>0.31686353911878534</v>
          </cell>
          <cell r="R512">
            <v>0.31312234623572355</v>
          </cell>
        </row>
        <row r="513">
          <cell r="A513" t="str">
            <v>CIMS.CAN.NL.Transportation Personal.Mode.UrbanPassenger Vehicle Urban 3 PassengerMarket share</v>
          </cell>
          <cell r="H513">
            <v>0.41317521792029782</v>
          </cell>
          <cell r="I513">
            <v>0.42387129430790704</v>
          </cell>
          <cell r="J513">
            <v>0.44438351813699861</v>
          </cell>
          <cell r="K513">
            <v>0.48471271011909062</v>
          </cell>
          <cell r="L513">
            <v>0.48235306548496543</v>
          </cell>
          <cell r="M513">
            <v>0.47991537481154284</v>
          </cell>
          <cell r="N513">
            <v>0.47760178340520693</v>
          </cell>
          <cell r="O513">
            <v>0.47541966680213238</v>
          </cell>
          <cell r="P513">
            <v>0.47337465150333496</v>
          </cell>
          <cell r="Q513">
            <v>0.47146972703619489</v>
          </cell>
          <cell r="R513">
            <v>0.46970546745583114</v>
          </cell>
        </row>
        <row r="514">
          <cell r="A514" t="str">
            <v>CIMS.CAN.NL.Transportation Personal.Mode.UrbanPublic Transit UrbanMarket share</v>
          </cell>
          <cell r="H514">
            <v>0.27240567455948789</v>
          </cell>
          <cell r="I514">
            <v>0.2555598271231016</v>
          </cell>
          <cell r="J514">
            <v>0.22106414054475157</v>
          </cell>
          <cell r="K514">
            <v>0.15912321921011779</v>
          </cell>
          <cell r="L514">
            <v>0.17135617571577755</v>
          </cell>
          <cell r="M514">
            <v>0.17860977216851986</v>
          </cell>
          <cell r="N514">
            <v>0.18563473411880493</v>
          </cell>
          <cell r="O514">
            <v>0.19231872263947405</v>
          </cell>
          <cell r="P514">
            <v>0.19863902840653319</v>
          </cell>
          <cell r="Q514">
            <v>0.20458059212677288</v>
          </cell>
          <cell r="R514">
            <v>0.21013553180335279</v>
          </cell>
        </row>
        <row r="515">
          <cell r="A515" t="str">
            <v>CIMS.CAN.NL.Transportation Personal.Mode.UrbanPassenger Vehicle Urban 1 PassengerService requestedCIMS.CAN.NL.Transportation Personal.Passenger Vehicles</v>
          </cell>
          <cell r="H515">
            <v>1</v>
          </cell>
        </row>
        <row r="516">
          <cell r="A516" t="str">
            <v>CIMS.CAN.NL.Transportation Personal.Mode.UrbanPassenger Vehicle Urban 3 PassengerService requestedCIMS.CAN.NL.Transportation Personal.Passenger Vehicles</v>
          </cell>
          <cell r="H516">
            <v>0.33333299999999999</v>
          </cell>
        </row>
        <row r="517">
          <cell r="A517" t="str">
            <v>CIMS.CAN.NL.Transportation Personal.Mode.Intercity LandBus IntercityMarket share</v>
          </cell>
          <cell r="H517">
            <v>0.10053973246879079</v>
          </cell>
          <cell r="I517">
            <v>8.4616576574678845E-2</v>
          </cell>
          <cell r="J517">
            <v>4.2138583690443904E-2</v>
          </cell>
          <cell r="K517">
            <v>3.1185919480410714E-2</v>
          </cell>
          <cell r="L517">
            <v>2.7623001447370635E-2</v>
          </cell>
          <cell r="M517">
            <v>2.325981534522667E-2</v>
          </cell>
          <cell r="N517">
            <v>1.9504714325727646E-2</v>
          </cell>
          <cell r="O517">
            <v>1.6288154342611209E-2</v>
          </cell>
          <cell r="P517">
            <v>1.3548489557580791E-2</v>
          </cell>
          <cell r="Q517">
            <v>1.1227675881843384E-2</v>
          </cell>
          <cell r="R517">
            <v>9.2718381763753927E-3</v>
          </cell>
        </row>
        <row r="518">
          <cell r="A518" t="str">
            <v>CIMS.CAN.NL.Transportation Personal.Mode.Intercity LandRail IntercityMarket share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</row>
        <row r="519">
          <cell r="A519" t="str">
            <v>CIMS.CAN.NL.Transportation Personal.Mode.Intercity LandPassenger Vehicle IntercityMarket share</v>
          </cell>
          <cell r="H519">
            <v>0.89946026753120922</v>
          </cell>
          <cell r="I519">
            <v>0.91538342342532109</v>
          </cell>
          <cell r="J519">
            <v>0.95786141630955601</v>
          </cell>
          <cell r="K519">
            <v>0.96881408051958939</v>
          </cell>
          <cell r="L519">
            <v>0.97237699855262938</v>
          </cell>
          <cell r="M519">
            <v>0.97674018465477319</v>
          </cell>
          <cell r="N519">
            <v>0.98049528567427235</v>
          </cell>
          <cell r="O519">
            <v>0.98371184565738878</v>
          </cell>
          <cell r="P519">
            <v>0.98645151044241919</v>
          </cell>
          <cell r="Q519">
            <v>0.98877232411815663</v>
          </cell>
          <cell r="R519">
            <v>0.99072816182362455</v>
          </cell>
        </row>
        <row r="520">
          <cell r="A520" t="str">
            <v>CIMS.CAN.NL.Transportation Personal.Mode.Intercity LandPassenger Vehicle IntercityService requestedCIMS.CAN.NL.Transportation Personal.Passenger Vehicles</v>
          </cell>
          <cell r="H520">
            <v>0.78760008310395246</v>
          </cell>
        </row>
        <row r="521">
          <cell r="A521" t="str">
            <v>CIMS.CAN.NL.Transportation Personal.Passenger VehiclesCar_smallOutput</v>
          </cell>
          <cell r="H521">
            <v>18.484377649999999</v>
          </cell>
        </row>
        <row r="522">
          <cell r="A522" t="str">
            <v>CIMS.CAN.NL.Transportation Personal.Passenger VehiclesCar_largeOutput</v>
          </cell>
          <cell r="H522">
            <v>18.484377649999999</v>
          </cell>
        </row>
        <row r="523">
          <cell r="A523" t="str">
            <v>CIMS.CAN.NL.Transportation Personal.Passenger VehiclesLight Truck_smallOutput</v>
          </cell>
          <cell r="H523">
            <v>18.213782906100001</v>
          </cell>
        </row>
        <row r="524">
          <cell r="A524" t="str">
            <v>CIMS.CAN.NL.Transportation Personal.Passenger VehiclesLight Truck_largeOutput</v>
          </cell>
          <cell r="H524">
            <v>18.213782906100001</v>
          </cell>
        </row>
        <row r="525">
          <cell r="A525" t="str">
            <v>CIMS.CAN.NL.Transportation Personal.Passenger VehiclesCar_smallService requestedCIMS.CAN.NL.Transportation Personal.Passenger Vehicle Motors</v>
          </cell>
          <cell r="H525">
            <v>7</v>
          </cell>
        </row>
        <row r="526">
          <cell r="A526" t="str">
            <v>CIMS.CAN.NL.Transportation Personal.Passenger VehiclesCar_largeService requestedCIMS.CAN.NL.Transportation Personal.Passenger Vehicle Motors</v>
          </cell>
          <cell r="H526">
            <v>10</v>
          </cell>
        </row>
        <row r="527">
          <cell r="A527" t="str">
            <v>CIMS.CAN.NL.Transportation Personal.Passenger VehiclesLight Truck_smallService requestedCIMS.CAN.NL.Transportation Personal.Passenger Vehicle Motors</v>
          </cell>
          <cell r="H527">
            <v>8</v>
          </cell>
        </row>
        <row r="528">
          <cell r="A528" t="str">
            <v>CIMS.CAN.NL.Transportation Personal.Passenger VehiclesLight Truck_largeService requestedCIMS.CAN.NL.Transportation Personal.Passenger Vehicle Motors</v>
          </cell>
          <cell r="H528">
            <v>13</v>
          </cell>
        </row>
        <row r="529">
          <cell r="A529" t="str">
            <v>CIMS.CAN.NL.Transportation Personal.Passenger VehiclesCar_smallMarket share</v>
          </cell>
          <cell r="H529">
            <v>0.33566308202905198</v>
          </cell>
          <cell r="I529">
            <v>0.32003985320390338</v>
          </cell>
          <cell r="J529">
            <v>0.29762850098344595</v>
          </cell>
          <cell r="K529">
            <v>0.25678386732791064</v>
          </cell>
          <cell r="L529">
            <v>0.21956663566657383</v>
          </cell>
          <cell r="M529">
            <v>0.20434601253628104</v>
          </cell>
          <cell r="N529">
            <v>0.18946764189004042</v>
          </cell>
          <cell r="O529">
            <v>0.17503123846483942</v>
          </cell>
          <cell r="P529">
            <v>0.16112407276030702</v>
          </cell>
          <cell r="Q529">
            <v>0.14781927240572248</v>
          </cell>
          <cell r="R529">
            <v>0.13517487476175946</v>
          </cell>
        </row>
        <row r="530">
          <cell r="A530" t="str">
            <v>CIMS.CAN.NL.Transportation Personal.Passenger VehiclesCar_largeMarket share</v>
          </cell>
          <cell r="H530">
            <v>0.33566308202905198</v>
          </cell>
          <cell r="I530">
            <v>0.32003985320390338</v>
          </cell>
          <cell r="J530">
            <v>0.29762850098344595</v>
          </cell>
          <cell r="K530">
            <v>0.25678386732791064</v>
          </cell>
          <cell r="L530">
            <v>0.21956663566657383</v>
          </cell>
          <cell r="M530">
            <v>0.20434601253628104</v>
          </cell>
          <cell r="N530">
            <v>0.18946764189004042</v>
          </cell>
          <cell r="O530">
            <v>0.17503123846483942</v>
          </cell>
          <cell r="P530">
            <v>0.16112407276030702</v>
          </cell>
          <cell r="Q530">
            <v>0.14781927240572248</v>
          </cell>
          <cell r="R530">
            <v>0.13517487476175946</v>
          </cell>
        </row>
        <row r="531">
          <cell r="A531" t="str">
            <v>CIMS.CAN.NL.Transportation Personal.Passenger VehiclesLight Truck_smallMarket share</v>
          </cell>
          <cell r="H531">
            <v>0.16433691797094804</v>
          </cell>
          <cell r="I531">
            <v>0.17996014679609662</v>
          </cell>
          <cell r="J531">
            <v>0.20237149901655407</v>
          </cell>
          <cell r="K531">
            <v>0.24321613267208939</v>
          </cell>
          <cell r="L531">
            <v>0.28043336433342619</v>
          </cell>
          <cell r="M531">
            <v>0.29565398746371901</v>
          </cell>
          <cell r="N531">
            <v>0.31053235810995961</v>
          </cell>
          <cell r="O531">
            <v>0.32496876153516058</v>
          </cell>
          <cell r="P531">
            <v>0.33887592723969295</v>
          </cell>
          <cell r="Q531">
            <v>0.35218072759427754</v>
          </cell>
          <cell r="R531">
            <v>0.36482512523824057</v>
          </cell>
        </row>
        <row r="532">
          <cell r="A532" t="str">
            <v>CIMS.CAN.NL.Transportation Personal.Passenger VehiclesLight Truck_largeMarket share</v>
          </cell>
          <cell r="H532">
            <v>0.16433691797094804</v>
          </cell>
          <cell r="I532">
            <v>0.17996014679609662</v>
          </cell>
          <cell r="J532">
            <v>0.20237149901655407</v>
          </cell>
          <cell r="K532">
            <v>0.24321613267208939</v>
          </cell>
          <cell r="L532">
            <v>0.28043336433342619</v>
          </cell>
          <cell r="M532">
            <v>0.29565398746371901</v>
          </cell>
          <cell r="N532">
            <v>0.31053235810995961</v>
          </cell>
          <cell r="O532">
            <v>0.32496876153516058</v>
          </cell>
          <cell r="P532">
            <v>0.33887592723969295</v>
          </cell>
          <cell r="Q532">
            <v>0.35218072759427754</v>
          </cell>
          <cell r="R532">
            <v>0.36482512523824057</v>
          </cell>
        </row>
        <row r="533">
          <cell r="A533" t="str">
            <v>CIMS.CAN.NL.Transportation Personal.Passenger Vehicle MotorsOutput</v>
          </cell>
          <cell r="H533">
            <v>184.04678069647278</v>
          </cell>
        </row>
        <row r="534">
          <cell r="A534" t="str">
            <v>CIMS.CAN.NL.Transportation Personal.Passenger Vehicle MotorsGasoline ExistingService requestedCIMS.CAN.NL.Transportation Personal.Gasoline Blend</v>
          </cell>
          <cell r="H534">
            <v>0.33984688597198415</v>
          </cell>
        </row>
        <row r="535">
          <cell r="A535" t="str">
            <v>CIMS.CAN.NL.Transportation Personal.Passenger Vehicle MotorsGasoline StandardService requestedCIMS.CAN.NL.Transportation Personal.Gasoline Blend</v>
          </cell>
          <cell r="H535">
            <v>0.32500361788106713</v>
          </cell>
        </row>
        <row r="536">
          <cell r="A536" t="str">
            <v>CIMS.CAN.NL.Transportation Personal.Passenger Vehicle MotorsGasoline EfficientService requestedCIMS.CAN.NL.Transportation Personal.Gasoline Blend</v>
          </cell>
          <cell r="H536">
            <v>0.32810111372656253</v>
          </cell>
        </row>
        <row r="537">
          <cell r="A537" t="str">
            <v>CIMS.CAN.NL.Transportation Personal.Passenger Vehicle MotorsGasoline ExistingMarket share</v>
          </cell>
          <cell r="H537">
            <v>1</v>
          </cell>
        </row>
        <row r="538">
          <cell r="A538" t="str">
            <v>CIMS.CAN.NL.Transportation Personal.TransitService requestedCIMS.CAN.NL.Transportation Personal.Transit.Public Bus</v>
          </cell>
          <cell r="H538">
            <v>1</v>
          </cell>
          <cell r="I538">
            <v>1</v>
          </cell>
          <cell r="J538">
            <v>1</v>
          </cell>
          <cell r="K538">
            <v>1</v>
          </cell>
          <cell r="L538">
            <v>1</v>
          </cell>
          <cell r="M538">
            <v>1</v>
          </cell>
          <cell r="N538">
            <v>1</v>
          </cell>
          <cell r="O538">
            <v>1</v>
          </cell>
          <cell r="P538">
            <v>1</v>
          </cell>
          <cell r="Q538">
            <v>1</v>
          </cell>
          <cell r="R538">
            <v>1</v>
          </cell>
        </row>
        <row r="539">
          <cell r="A539" t="str">
            <v>CIMS.CAN.NL.Transportation Personal.TransitService requestedCIMS.CAN.NL.Transportation Personal.Transit.Rapid Transit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</row>
        <row r="540">
          <cell r="A540" t="str">
            <v>CIMS.CAN.NL.Transportation Personal.Transit.Public BusOutput</v>
          </cell>
          <cell r="H540">
            <v>778.19774759284121</v>
          </cell>
        </row>
        <row r="541">
          <cell r="A541" t="str">
            <v>CIMS.CAN.NL.Transportation Personal.Transit.Public BusBus Urban DieselMarket share</v>
          </cell>
          <cell r="H541">
            <v>1</v>
          </cell>
        </row>
        <row r="542">
          <cell r="A542" t="str">
            <v>CIMS.CAN.NL.Transportation Personal.Transit.Public BusBus Urban NGMarket share</v>
          </cell>
          <cell r="H542">
            <v>0</v>
          </cell>
        </row>
        <row r="543">
          <cell r="A543" t="str">
            <v>CIMS.CAN.NL.Transportation Personal.Transit.Public BusBus Urban ElectricMarket share</v>
          </cell>
          <cell r="H543">
            <v>0</v>
          </cell>
        </row>
        <row r="544">
          <cell r="A544" t="str">
            <v>CIMS.CAN.NL.Transportation Personal.Transit.Public BusBus Urban DieselService requestedCIMS.CAN.NL.Transportation Personal.Diesel Blend</v>
          </cell>
          <cell r="H544">
            <v>3.0385380582048676</v>
          </cell>
          <cell r="I544">
            <v>3.0111723132635309</v>
          </cell>
          <cell r="J544">
            <v>2.9838065683221924</v>
          </cell>
          <cell r="K544">
            <v>2.9564408233808557</v>
          </cell>
          <cell r="L544">
            <v>2.9345482274277863</v>
          </cell>
          <cell r="M544">
            <v>2.9345482274277863</v>
          </cell>
          <cell r="N544">
            <v>2.9345482274277863</v>
          </cell>
          <cell r="O544">
            <v>2.9345482274277863</v>
          </cell>
          <cell r="P544">
            <v>2.9345482274277863</v>
          </cell>
          <cell r="Q544">
            <v>2.9345482274277863</v>
          </cell>
          <cell r="R544">
            <v>2.9345482274277863</v>
          </cell>
        </row>
        <row r="545">
          <cell r="A545" t="str">
            <v>CIMS.CAN.NL.Transportation Personal.Transit.Rapid TransitLight RailService requestedCIMS.CAN.NL.Electricity</v>
          </cell>
          <cell r="H545">
            <v>0.26333333333333331</v>
          </cell>
        </row>
        <row r="546">
          <cell r="A546" t="str">
            <v>CIMS.CAN.NL.Transportation Personal.Intercity BusOutput</v>
          </cell>
          <cell r="H546">
            <v>956.73357798106247</v>
          </cell>
        </row>
        <row r="547">
          <cell r="A547" t="str">
            <v>CIMS.CAN.NL.Transportation Personal.Intercity BusBus Intercity DieselMarket share</v>
          </cell>
          <cell r="H547">
            <v>0.95914574549294074</v>
          </cell>
        </row>
        <row r="548">
          <cell r="A548" t="str">
            <v>CIMS.CAN.NL.Transportation Personal.Intercity BusBus Intercity GasolineMarket share</v>
          </cell>
          <cell r="H548">
            <v>4.0854254507059339E-2</v>
          </cell>
        </row>
        <row r="549">
          <cell r="A549" t="str">
            <v>CIMS.CAN.NL.Transportation Personal.Intercity BusBus Intercity DieselService requestedCIMS.CAN.NL.Transportation Personal.Diesel Blend</v>
          </cell>
          <cell r="H549">
            <v>0.8474884506411513</v>
          </cell>
          <cell r="I549">
            <v>0.78582670755650952</v>
          </cell>
          <cell r="J549">
            <v>0.72416496447186773</v>
          </cell>
          <cell r="K549">
            <v>0.6625032213872224</v>
          </cell>
          <cell r="L549">
            <v>0.61317382691950684</v>
          </cell>
          <cell r="M549">
            <v>0.61317382691950684</v>
          </cell>
          <cell r="N549">
            <v>0.61317382691950684</v>
          </cell>
          <cell r="O549">
            <v>0.61317382691950684</v>
          </cell>
          <cell r="P549">
            <v>0.61317382691950684</v>
          </cell>
          <cell r="Q549">
            <v>0.61317382691950684</v>
          </cell>
          <cell r="R549">
            <v>0.61317382691950684</v>
          </cell>
        </row>
        <row r="550">
          <cell r="A550" t="str">
            <v>CIMS.CAN.NL.Transportation Personal.Intercity BusBus Intercity GasolineService requestedCIMS.CAN.NL.Transportation Personal.Gasoline Blend</v>
          </cell>
          <cell r="H550">
            <v>0.8474884506411513</v>
          </cell>
          <cell r="I550">
            <v>0.78582670755650952</v>
          </cell>
          <cell r="J550">
            <v>0.72416496447186773</v>
          </cell>
          <cell r="K550">
            <v>0.6625032213872224</v>
          </cell>
          <cell r="L550">
            <v>0.61317382691950684</v>
          </cell>
          <cell r="M550">
            <v>0.61317382691950684</v>
          </cell>
          <cell r="N550">
            <v>0.61317382691950684</v>
          </cell>
          <cell r="O550">
            <v>0.61317382691950684</v>
          </cell>
          <cell r="P550">
            <v>0.61317382691950684</v>
          </cell>
          <cell r="Q550">
            <v>0.61317382691950684</v>
          </cell>
          <cell r="R550">
            <v>0.61317382691950684</v>
          </cell>
        </row>
        <row r="551">
          <cell r="A551" t="str">
            <v>CIMS.CAN.NL.Transportation Personal.Intercity RailRail Intercity DieselMarket share</v>
          </cell>
          <cell r="H551">
            <v>0</v>
          </cell>
        </row>
        <row r="552">
          <cell r="A552" t="str">
            <v>CIMS.CAN.NL.Transportation Personal.Intercity RailRail Intercity DieselService requestedCIMS.CAN.NL.Transportation Personal.Diesel Blend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</row>
        <row r="553">
          <cell r="A553" t="str">
            <v>CIMS.CAN.NL.Transportation Personal.Mode.Intercity AirAir IntercityMarket share</v>
          </cell>
          <cell r="H553">
            <v>1</v>
          </cell>
        </row>
        <row r="554">
          <cell r="A554" t="str">
            <v>CIMS.CAN.NL.Transportation Personal.Mode.Intercity AirAir IntercityService requestedCIMS.Generic Fuels.Jet Fuel</v>
          </cell>
          <cell r="H554">
            <v>3.318720661430973</v>
          </cell>
          <cell r="I554">
            <v>2.9481661104022976</v>
          </cell>
          <cell r="J554">
            <v>2.5776115593735938</v>
          </cell>
          <cell r="K554">
            <v>2.2070570083448899</v>
          </cell>
          <cell r="L554">
            <v>1.9106133675219326</v>
          </cell>
          <cell r="M554">
            <v>1.9106133675219326</v>
          </cell>
          <cell r="N554">
            <v>1.9106133675219326</v>
          </cell>
          <cell r="O554">
            <v>1.9106133675219326</v>
          </cell>
          <cell r="P554">
            <v>1.9106133675219326</v>
          </cell>
          <cell r="Q554">
            <v>1.9106133675219326</v>
          </cell>
          <cell r="R554">
            <v>1.9106133675219326</v>
          </cell>
        </row>
        <row r="556">
          <cell r="A556" t="str">
            <v>CIMS.CAN.YTService requestedCIMS.CAN.YT.Transportation Personal</v>
          </cell>
          <cell r="H556">
            <v>75415233.299884751</v>
          </cell>
          <cell r="I556">
            <v>74203446.289830536</v>
          </cell>
          <cell r="J556">
            <v>78065999.9819341</v>
          </cell>
          <cell r="K556">
            <v>78121501.88838701</v>
          </cell>
          <cell r="L556">
            <v>96568185.566085994</v>
          </cell>
          <cell r="M556">
            <v>100591322.5636166</v>
          </cell>
          <cell r="N556">
            <v>105616583.90954043</v>
          </cell>
          <cell r="O556">
            <v>110872349.86505072</v>
          </cell>
          <cell r="P556">
            <v>116802788.13033293</v>
          </cell>
          <cell r="Q556">
            <v>123457432.07030453</v>
          </cell>
          <cell r="R556">
            <v>130891263.46538965</v>
          </cell>
        </row>
        <row r="557">
          <cell r="A557" t="str">
            <v>CIMS.CAN.YT.Transportation PersonalService requestedCIMS.CAN.YT.Transportation Personal.Mode</v>
          </cell>
          <cell r="H557">
            <v>1</v>
          </cell>
          <cell r="I557">
            <v>1</v>
          </cell>
          <cell r="J557">
            <v>1</v>
          </cell>
          <cell r="K557">
            <v>1</v>
          </cell>
          <cell r="L557">
            <v>1</v>
          </cell>
          <cell r="M557">
            <v>1</v>
          </cell>
          <cell r="N557">
            <v>1</v>
          </cell>
          <cell r="O557">
            <v>1</v>
          </cell>
          <cell r="P557">
            <v>1</v>
          </cell>
          <cell r="Q557">
            <v>1</v>
          </cell>
          <cell r="R557">
            <v>1</v>
          </cell>
        </row>
        <row r="558">
          <cell r="A558" t="str">
            <v>CIMS.CAN.YT.Transportation Personal.ModeService requestedCIMS.CAN.YT.Transportation Personal.Mode.Urban</v>
          </cell>
          <cell r="H558">
            <v>0.49377025467178642</v>
          </cell>
          <cell r="I558">
            <v>0.50966298709351154</v>
          </cell>
          <cell r="J558">
            <v>0.4751352679439248</v>
          </cell>
          <cell r="K558">
            <v>0.49223070107209538</v>
          </cell>
          <cell r="L558">
            <v>0.4520443725286723</v>
          </cell>
          <cell r="M558">
            <v>0.44601399132287028</v>
          </cell>
          <cell r="N558">
            <v>0.43820760738150333</v>
          </cell>
          <cell r="O558">
            <v>0.43209625118519673</v>
          </cell>
          <cell r="P558">
            <v>0.42595740716499603</v>
          </cell>
          <cell r="Q558">
            <v>0.41982749594955288</v>
          </cell>
          <cell r="R558">
            <v>0.4137367121067077</v>
          </cell>
        </row>
        <row r="559">
          <cell r="A559" t="str">
            <v>CIMS.CAN.YT.Transportation Personal.ModeService requestedCIMS.CAN.YT.Transportation Personal.Mode.Intercity Land</v>
          </cell>
          <cell r="H559">
            <v>0.34847678915866198</v>
          </cell>
          <cell r="I559">
            <v>0.34440702198079903</v>
          </cell>
          <cell r="J559">
            <v>0.31307198810975589</v>
          </cell>
          <cell r="K559">
            <v>0.33522817419491374</v>
          </cell>
          <cell r="L559">
            <v>0.306066010572009</v>
          </cell>
          <cell r="M559">
            <v>0.29760158375980006</v>
          </cell>
          <cell r="N559">
            <v>0.28828791076292865</v>
          </cell>
          <cell r="O559">
            <v>0.28050370520292406</v>
          </cell>
          <cell r="P559">
            <v>0.27308022628809714</v>
          </cell>
          <cell r="Q559">
            <v>0.26602049932965049</v>
          </cell>
          <cell r="R559">
            <v>0.25932203551480809</v>
          </cell>
        </row>
        <row r="560">
          <cell r="A560" t="str">
            <v>CIMS.CAN.YT.Transportation Personal.ModeService requestedCIMS.CAN.YT.Transportation Personal.Mode.Intercity Air</v>
          </cell>
          <cell r="H560">
            <v>0.15775295616955168</v>
          </cell>
          <cell r="I560">
            <v>0.14592999092568923</v>
          </cell>
          <cell r="J560">
            <v>0.21179274394631933</v>
          </cell>
          <cell r="K560">
            <v>0.17254112473299091</v>
          </cell>
          <cell r="L560">
            <v>0.24188961689931873</v>
          </cell>
          <cell r="M560">
            <v>0.25638442491732955</v>
          </cell>
          <cell r="N560">
            <v>0.26960062789225847</v>
          </cell>
          <cell r="O560">
            <v>0.28355063380176615</v>
          </cell>
          <cell r="P560">
            <v>0.29716764577038129</v>
          </cell>
          <cell r="Q560">
            <v>0.31041189339830622</v>
          </cell>
          <cell r="R560">
            <v>0.32325540193655367</v>
          </cell>
        </row>
        <row r="561">
          <cell r="A561" t="str">
            <v>CIMS.CAN.YT.Transportation Personal.Mode.UrbanWalk Cycle UrbanMarket share</v>
          </cell>
          <cell r="H561">
            <v>8.9086859688195987E-3</v>
          </cell>
          <cell r="I561">
            <v>8.9086859688195987E-3</v>
          </cell>
          <cell r="J561">
            <v>8.9086859688195987E-3</v>
          </cell>
          <cell r="K561">
            <v>8.9086859688195987E-3</v>
          </cell>
          <cell r="L561">
            <v>8.9086859688195987E-3</v>
          </cell>
          <cell r="M561">
            <v>8.9086859688195987E-3</v>
          </cell>
          <cell r="N561">
            <v>8.9086859688195987E-3</v>
          </cell>
          <cell r="O561">
            <v>8.9086859688195987E-3</v>
          </cell>
          <cell r="P561">
            <v>8.9086859688195987E-3</v>
          </cell>
          <cell r="Q561">
            <v>8.9086859688195987E-3</v>
          </cell>
          <cell r="R561">
            <v>8.9086859688195987E-3</v>
          </cell>
        </row>
        <row r="562">
          <cell r="A562" t="str">
            <v>CIMS.CAN.YT.Transportation Personal.Mode.UrbanPassenger Vehicle Urban 1 PassengerMarket share</v>
          </cell>
          <cell r="H562">
            <v>0.34635748768813929</v>
          </cell>
          <cell r="I562">
            <v>0.33145959543956577</v>
          </cell>
          <cell r="J562">
            <v>0.32973526430212707</v>
          </cell>
          <cell r="K562">
            <v>0.33983657069092077</v>
          </cell>
          <cell r="L562">
            <v>0.33566507135843454</v>
          </cell>
          <cell r="M562">
            <v>0.32991023979707745</v>
          </cell>
          <cell r="N562">
            <v>0.32463504367303309</v>
          </cell>
          <cell r="O562">
            <v>0.31955562861488229</v>
          </cell>
          <cell r="P562">
            <v>0.31469716784453744</v>
          </cell>
          <cell r="Q562">
            <v>0.31007937873823049</v>
          </cell>
          <cell r="R562">
            <v>0.30571652406528332</v>
          </cell>
        </row>
        <row r="563">
          <cell r="A563" t="str">
            <v>CIMS.CAN.YT.Transportation Personal.Mode.UrbanPassenger Vehicle Urban 3 PassengerMarket share</v>
          </cell>
          <cell r="H563">
            <v>0.46274003461481517</v>
          </cell>
          <cell r="I563">
            <v>0.44745140852906867</v>
          </cell>
          <cell r="J563">
            <v>0.4488590543055222</v>
          </cell>
          <cell r="K563">
            <v>0.46943260952755439</v>
          </cell>
          <cell r="L563">
            <v>0.4724050818327522</v>
          </cell>
          <cell r="M563">
            <v>0.46934174176811733</v>
          </cell>
          <cell r="N563">
            <v>0.46611757673613952</v>
          </cell>
          <cell r="O563">
            <v>0.46303699703820306</v>
          </cell>
          <cell r="P563">
            <v>0.46011337737958469</v>
          </cell>
          <cell r="Q563">
            <v>0.45735653834709322</v>
          </cell>
          <cell r="R563">
            <v>0.45477283068444679</v>
          </cell>
        </row>
        <row r="564">
          <cell r="A564" t="str">
            <v>CIMS.CAN.YT.Transportation Personal.Mode.UrbanPublic Transit UrbanMarket share</v>
          </cell>
          <cell r="H564">
            <v>0.18362969097971563</v>
          </cell>
          <cell r="I564">
            <v>0.21408754880468128</v>
          </cell>
          <cell r="J564">
            <v>0.21440708077565288</v>
          </cell>
          <cell r="K564">
            <v>0.18345649007169582</v>
          </cell>
          <cell r="L564">
            <v>0.18466629487001607</v>
          </cell>
          <cell r="M564">
            <v>0.19356373096006196</v>
          </cell>
          <cell r="N564">
            <v>0.20213949086804842</v>
          </cell>
          <cell r="O564">
            <v>0.21037283389160602</v>
          </cell>
          <cell r="P564">
            <v>0.21822486560532406</v>
          </cell>
          <cell r="Q564">
            <v>0.22566578253638125</v>
          </cell>
          <cell r="R564">
            <v>0.23267478588173318</v>
          </cell>
        </row>
        <row r="565">
          <cell r="A565" t="str">
            <v>CIMS.CAN.YT.Transportation Personal.Mode.UrbanPassenger Vehicle Urban 1 PassengerService requestedCIMS.CAN.YT.Transportation Personal.Passenger Vehicles</v>
          </cell>
          <cell r="H565">
            <v>1</v>
          </cell>
        </row>
        <row r="566">
          <cell r="A566" t="str">
            <v>CIMS.CAN.YT.Transportation Personal.Mode.UrbanPassenger Vehicle Urban 3 PassengerService requestedCIMS.CAN.YT.Transportation Personal.Passenger Vehicles</v>
          </cell>
          <cell r="H566">
            <v>0.33333299999999999</v>
          </cell>
        </row>
        <row r="567">
          <cell r="A567" t="str">
            <v>CIMS.CAN.YT.Transportation Personal.Mode.Intercity LandBus IntercityMarket share</v>
          </cell>
          <cell r="H567">
            <v>5.9552970725187962E-2</v>
          </cell>
          <cell r="I567">
            <v>6.1821724454134405E-2</v>
          </cell>
          <cell r="J567">
            <v>3.7627388233622348E-2</v>
          </cell>
          <cell r="K567">
            <v>3.2495822086337833E-2</v>
          </cell>
          <cell r="L567">
            <v>2.5891849268061325E-2</v>
          </cell>
          <cell r="M567">
            <v>2.1952053844228367E-2</v>
          </cell>
          <cell r="N567">
            <v>1.8534080273563475E-2</v>
          </cell>
          <cell r="O567">
            <v>1.5582114948044415E-2</v>
          </cell>
          <cell r="P567">
            <v>1.3046783804577133E-2</v>
          </cell>
          <cell r="Q567">
            <v>1.0881111416717529E-2</v>
          </cell>
          <cell r="R567">
            <v>9.0409525618156995E-3</v>
          </cell>
        </row>
        <row r="568">
          <cell r="A568" t="str">
            <v>CIMS.CAN.YT.Transportation Personal.Mode.Intercity LandRail IntercityMarket share</v>
          </cell>
          <cell r="H568">
            <v>1.1427363768489518E-2</v>
          </cell>
          <cell r="I568">
            <v>3.7955889629585344E-3</v>
          </cell>
          <cell r="J568">
            <v>4.4876914612042573E-3</v>
          </cell>
          <cell r="K568">
            <v>4.8163676108961611E-3</v>
          </cell>
          <cell r="L568">
            <v>7.4807224142241346E-3</v>
          </cell>
          <cell r="M568">
            <v>7.38579004125536E-3</v>
          </cell>
          <cell r="N568">
            <v>7.2616308370740219E-3</v>
          </cell>
          <cell r="O568">
            <v>7.1093657805651293E-3</v>
          </cell>
          <cell r="P568">
            <v>6.9318514983333921E-3</v>
          </cell>
          <cell r="Q568">
            <v>6.7322520974800399E-3</v>
          </cell>
          <cell r="R568">
            <v>6.5139231748893092E-3</v>
          </cell>
        </row>
        <row r="569">
          <cell r="A569" t="str">
            <v>CIMS.CAN.YT.Transportation Personal.Mode.Intercity LandPassenger Vehicle IntercityMarket share</v>
          </cell>
          <cell r="H569">
            <v>0.92901966550632242</v>
          </cell>
          <cell r="I569">
            <v>0.93438268658290702</v>
          </cell>
          <cell r="J569">
            <v>0.95788492030517336</v>
          </cell>
          <cell r="K569">
            <v>0.96268781030276607</v>
          </cell>
          <cell r="L569">
            <v>0.96662742831771453</v>
          </cell>
          <cell r="M569">
            <v>0.97066215611451623</v>
          </cell>
          <cell r="N569">
            <v>0.9742042888893625</v>
          </cell>
          <cell r="O569">
            <v>0.9773085192713904</v>
          </cell>
          <cell r="P569">
            <v>0.98002136469708956</v>
          </cell>
          <cell r="Q569">
            <v>0.98238663648580238</v>
          </cell>
          <cell r="R569">
            <v>0.984445124263295</v>
          </cell>
        </row>
        <row r="570">
          <cell r="A570" t="str">
            <v>CIMS.CAN.YT.Transportation Personal.Mode.Intercity LandPassenger Vehicle IntercityService requestedCIMS.CAN.YT.Transportation Personal.Passenger Vehicles</v>
          </cell>
          <cell r="H570">
            <v>0.78808545895363147</v>
          </cell>
        </row>
        <row r="571">
          <cell r="A571" t="str">
            <v>CIMS.CAN.YT.Transportation Personal.Passenger VehiclesCar_smallOutput</v>
          </cell>
          <cell r="H571">
            <v>13.590817250000002</v>
          </cell>
        </row>
        <row r="572">
          <cell r="A572" t="str">
            <v>CIMS.CAN.YT.Transportation Personal.Passenger VehiclesCar_largeOutput</v>
          </cell>
          <cell r="H572">
            <v>13.590817250000002</v>
          </cell>
        </row>
        <row r="573">
          <cell r="A573" t="str">
            <v>CIMS.CAN.YT.Transportation Personal.Passenger VehiclesLight Truck_smallOutput</v>
          </cell>
          <cell r="H573">
            <v>15.063131511599998</v>
          </cell>
        </row>
        <row r="574">
          <cell r="A574" t="str">
            <v>CIMS.CAN.YT.Transportation Personal.Passenger VehiclesLight Truck_largeOutput</v>
          </cell>
          <cell r="H574">
            <v>15.063131511599998</v>
          </cell>
        </row>
        <row r="575">
          <cell r="A575" t="str">
            <v>CIMS.CAN.YT.Transportation Personal.Passenger VehiclesCar_smallService requestedCIMS.CAN.YT.Transportation Personal.Passenger Vehicle Motors</v>
          </cell>
          <cell r="H575">
            <v>7</v>
          </cell>
        </row>
        <row r="576">
          <cell r="A576" t="str">
            <v>CIMS.CAN.YT.Transportation Personal.Passenger VehiclesCar_largeService requestedCIMS.CAN.YT.Transportation Personal.Passenger Vehicle Motors</v>
          </cell>
          <cell r="H576">
            <v>10</v>
          </cell>
        </row>
        <row r="577">
          <cell r="A577" t="str">
            <v>CIMS.CAN.YT.Transportation Personal.Passenger VehiclesLight Truck_smallService requestedCIMS.CAN.YT.Transportation Personal.Passenger Vehicle Motors</v>
          </cell>
          <cell r="H577">
            <v>8</v>
          </cell>
        </row>
        <row r="578">
          <cell r="A578" t="str">
            <v>CIMS.CAN.YT.Transportation Personal.Passenger VehiclesLight Truck_largeService requestedCIMS.CAN.YT.Transportation Personal.Passenger Vehicle Motors</v>
          </cell>
          <cell r="H578">
            <v>13</v>
          </cell>
        </row>
        <row r="579">
          <cell r="A579" t="str">
            <v>CIMS.CAN.YT.Transportation Personal.Passenger VehiclesCar_smallMarket share</v>
          </cell>
          <cell r="H579">
            <v>0.32100665712437226</v>
          </cell>
          <cell r="I579">
            <v>0.30966293155125313</v>
          </cell>
          <cell r="J579">
            <v>0.30056013531224007</v>
          </cell>
          <cell r="K579">
            <v>0.27796890716666683</v>
          </cell>
          <cell r="L579">
            <v>0.24867817597941999</v>
          </cell>
          <cell r="M579">
            <v>0.23311705651820638</v>
          </cell>
          <cell r="N579">
            <v>0.21768625749895418</v>
          </cell>
          <cell r="O579">
            <v>0.20250185822416505</v>
          </cell>
          <cell r="P579">
            <v>0.18767252774236196</v>
          </cell>
          <cell r="Q579">
            <v>0.17329657156666189</v>
          </cell>
          <cell r="R579">
            <v>0.15945960302665788</v>
          </cell>
        </row>
        <row r="580">
          <cell r="A580" t="str">
            <v>CIMS.CAN.YT.Transportation Personal.Passenger VehiclesCar_largeMarket share</v>
          </cell>
          <cell r="H580">
            <v>0.32100665712437226</v>
          </cell>
          <cell r="I580">
            <v>0.30966293155125313</v>
          </cell>
          <cell r="J580">
            <v>0.30056013531224007</v>
          </cell>
          <cell r="K580">
            <v>0.27796890716666683</v>
          </cell>
          <cell r="L580">
            <v>0.24867817597941999</v>
          </cell>
          <cell r="M580">
            <v>0.23311705651820638</v>
          </cell>
          <cell r="N580">
            <v>0.21768625749895418</v>
          </cell>
          <cell r="O580">
            <v>0.20250185822416505</v>
          </cell>
          <cell r="P580">
            <v>0.18767252774236196</v>
          </cell>
          <cell r="Q580">
            <v>0.17329657156666189</v>
          </cell>
          <cell r="R580">
            <v>0.15945960302665788</v>
          </cell>
        </row>
        <row r="581">
          <cell r="A581" t="str">
            <v>CIMS.CAN.YT.Transportation Personal.Passenger VehiclesLight Truck_smallMarket share</v>
          </cell>
          <cell r="H581">
            <v>0.17899334287562776</v>
          </cell>
          <cell r="I581">
            <v>0.1903370684487469</v>
          </cell>
          <cell r="J581">
            <v>0.19943986468775993</v>
          </cell>
          <cell r="K581">
            <v>0.22203109283333308</v>
          </cell>
          <cell r="L581">
            <v>0.25132182402058006</v>
          </cell>
          <cell r="M581">
            <v>0.26688294348179359</v>
          </cell>
          <cell r="N581">
            <v>0.28231374250104585</v>
          </cell>
          <cell r="O581">
            <v>0.297498141775835</v>
          </cell>
          <cell r="P581">
            <v>0.31232747225763802</v>
          </cell>
          <cell r="Q581">
            <v>0.32670342843333811</v>
          </cell>
          <cell r="R581">
            <v>0.3405403969733421</v>
          </cell>
        </row>
        <row r="582">
          <cell r="A582" t="str">
            <v>CIMS.CAN.YT.Transportation Personal.Passenger VehiclesLight Truck_largeMarket share</v>
          </cell>
          <cell r="H582">
            <v>0.17899334287562776</v>
          </cell>
          <cell r="I582">
            <v>0.1903370684487469</v>
          </cell>
          <cell r="J582">
            <v>0.19943986468775993</v>
          </cell>
          <cell r="K582">
            <v>0.22203109283333308</v>
          </cell>
          <cell r="L582">
            <v>0.25132182402058006</v>
          </cell>
          <cell r="M582">
            <v>0.26688294348179359</v>
          </cell>
          <cell r="N582">
            <v>0.28231374250104585</v>
          </cell>
          <cell r="O582">
            <v>0.297498141775835</v>
          </cell>
          <cell r="P582">
            <v>0.31232747225763802</v>
          </cell>
          <cell r="Q582">
            <v>0.32670342843333811</v>
          </cell>
          <cell r="R582">
            <v>0.3405403969733421</v>
          </cell>
        </row>
        <row r="583">
          <cell r="A583" t="str">
            <v>CIMS.CAN.YT.Transportation Personal.Passenger Vehicle MotorsOutput</v>
          </cell>
          <cell r="H583">
            <v>141.58048556610754</v>
          </cell>
        </row>
        <row r="584">
          <cell r="A584" t="str">
            <v>CIMS.CAN.YT.Transportation Personal.Passenger Vehicle MotorsGasoline ExistingService requestedCIMS.CAN.YT.Transportation Personal.Gasoline Blend</v>
          </cell>
          <cell r="H584">
            <v>0.34085983580787454</v>
          </cell>
        </row>
        <row r="585">
          <cell r="A585" t="str">
            <v>CIMS.CAN.YT.Transportation Personal.Passenger Vehicle MotorsGasoline StandardService requestedCIMS.CAN.YT.Transportation Personal.Gasoline Blend</v>
          </cell>
          <cell r="H585">
            <v>0.32467064174890065</v>
          </cell>
        </row>
        <row r="586">
          <cell r="A586" t="str">
            <v>CIMS.CAN.YT.Transportation Personal.Passenger Vehicle MotorsGasoline EfficientService requestedCIMS.CAN.YT.Transportation Personal.Gasoline Blend</v>
          </cell>
          <cell r="H586">
            <v>0.31732149599636628</v>
          </cell>
        </row>
        <row r="587">
          <cell r="A587" t="str">
            <v>CIMS.CAN.YT.Transportation Personal.Passenger Vehicle MotorsGasoline ExistingMarket share</v>
          </cell>
          <cell r="H587">
            <v>1</v>
          </cell>
        </row>
        <row r="588">
          <cell r="A588" t="str">
            <v>CIMS.CAN.YT.Transportation Personal.TransitService requestedCIMS.CAN.YT.Transportation Personal.Transit.Public Bus</v>
          </cell>
          <cell r="H588">
            <v>1</v>
          </cell>
          <cell r="I588">
            <v>1</v>
          </cell>
          <cell r="J588">
            <v>1</v>
          </cell>
          <cell r="K588">
            <v>1</v>
          </cell>
          <cell r="L588">
            <v>1</v>
          </cell>
          <cell r="M588">
            <v>1</v>
          </cell>
          <cell r="N588">
            <v>1</v>
          </cell>
          <cell r="O588">
            <v>1</v>
          </cell>
          <cell r="P588">
            <v>1</v>
          </cell>
          <cell r="Q588">
            <v>1</v>
          </cell>
          <cell r="R588">
            <v>1</v>
          </cell>
        </row>
        <row r="589">
          <cell r="A589" t="str">
            <v>CIMS.CAN.YT.Transportation Personal.TransitService requestedCIMS.CAN.YT.Transportation Personal.Transit.Rapid Transit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</row>
        <row r="590">
          <cell r="A590" t="str">
            <v>CIMS.CAN.YT.Transportation Personal.Transit.Public BusOutput</v>
          </cell>
          <cell r="H590">
            <v>778.19774759284121</v>
          </cell>
        </row>
        <row r="591">
          <cell r="A591" t="str">
            <v>CIMS.CAN.YT.Transportation Personal.Transit.Public BusBus Urban DieselMarket share</v>
          </cell>
          <cell r="H591">
            <v>0.94115592839945783</v>
          </cell>
        </row>
        <row r="592">
          <cell r="A592" t="str">
            <v>CIMS.CAN.YT.Transportation Personal.Transit.Public BusBus Urban NGMarket share</v>
          </cell>
          <cell r="H592">
            <v>5.8844071600542169E-2</v>
          </cell>
        </row>
        <row r="593">
          <cell r="A593" t="str">
            <v>CIMS.CAN.YT.Transportation Personal.Transit.Public BusBus Urban ElectricMarket share</v>
          </cell>
          <cell r="H593">
            <v>0</v>
          </cell>
        </row>
        <row r="594">
          <cell r="A594" t="str">
            <v>CIMS.CAN.YT.Transportation Personal.Transit.Public BusBus Urban DieselService requestedCIMS.CAN.YT.Transportation Personal.Diesel Blend</v>
          </cell>
          <cell r="H594">
            <v>3.0385380582048676</v>
          </cell>
          <cell r="I594">
            <v>3.0111723132635309</v>
          </cell>
          <cell r="J594">
            <v>2.9838065683221924</v>
          </cell>
          <cell r="K594">
            <v>2.9564408233808557</v>
          </cell>
          <cell r="L594">
            <v>2.9345482274277863</v>
          </cell>
          <cell r="M594">
            <v>2.9345482274277863</v>
          </cell>
          <cell r="N594">
            <v>2.9345482274277863</v>
          </cell>
          <cell r="O594">
            <v>2.9345482274277863</v>
          </cell>
          <cell r="P594">
            <v>2.9345482274277863</v>
          </cell>
          <cell r="Q594">
            <v>2.9345482274277863</v>
          </cell>
          <cell r="R594">
            <v>2.9345482274277863</v>
          </cell>
        </row>
        <row r="595">
          <cell r="A595" t="str">
            <v>CIMS.CAN.YT.Transportation Personal.Transit.Rapid TransitLight RailService requestedCIMS.CAN.YT.Electricity</v>
          </cell>
          <cell r="H595">
            <v>0.26333333333333331</v>
          </cell>
        </row>
        <row r="596">
          <cell r="A596" t="str">
            <v>CIMS.CAN.YT.Transportation Personal.Intercity BusOutput</v>
          </cell>
          <cell r="H596">
            <v>956.73357798106247</v>
          </cell>
        </row>
        <row r="597">
          <cell r="A597" t="str">
            <v>CIMS.CAN.YT.Transportation Personal.Intercity BusBus Intercity DieselMarket share</v>
          </cell>
          <cell r="H597">
            <v>0.91447177025956228</v>
          </cell>
        </row>
        <row r="598">
          <cell r="A598" t="str">
            <v>CIMS.CAN.YT.Transportation Personal.Intercity BusBus Intercity GasolineMarket share</v>
          </cell>
          <cell r="H598">
            <v>8.5528229740437806E-2</v>
          </cell>
        </row>
        <row r="599">
          <cell r="A599" t="str">
            <v>CIMS.CAN.YT.Transportation Personal.Intercity BusBus Intercity DieselService requestedCIMS.CAN.YT.Transportation Personal.Diesel Blend</v>
          </cell>
          <cell r="H599">
            <v>0.84748827491499767</v>
          </cell>
          <cell r="I599">
            <v>0.7858271198561475</v>
          </cell>
          <cell r="J599">
            <v>0.72416596479729733</v>
          </cell>
          <cell r="K599">
            <v>0.66250480973845072</v>
          </cell>
          <cell r="L599">
            <v>0.61317588569136916</v>
          </cell>
          <cell r="M599">
            <v>0.61317588569136916</v>
          </cell>
          <cell r="N599">
            <v>0.61317588569136916</v>
          </cell>
          <cell r="O599">
            <v>0.61317588569136916</v>
          </cell>
          <cell r="P599">
            <v>0.61317588569136916</v>
          </cell>
          <cell r="Q599">
            <v>0.61317588569136916</v>
          </cell>
          <cell r="R599">
            <v>0.61317588569136916</v>
          </cell>
        </row>
        <row r="600">
          <cell r="A600" t="str">
            <v>CIMS.CAN.YT.Transportation Personal.Intercity BusBus Intercity GasolineService requestedCIMS.CAN.YT.Transportation Personal.Gasoline Blend</v>
          </cell>
          <cell r="H600">
            <v>0.84748827491499767</v>
          </cell>
          <cell r="I600">
            <v>0.7858271198561475</v>
          </cell>
          <cell r="J600">
            <v>0.72416596479729733</v>
          </cell>
          <cell r="K600">
            <v>0.66250480973845072</v>
          </cell>
          <cell r="L600">
            <v>0.61317588569136916</v>
          </cell>
          <cell r="M600">
            <v>0.61317588569136916</v>
          </cell>
          <cell r="N600">
            <v>0.61317588569136916</v>
          </cell>
          <cell r="O600">
            <v>0.61317588569136916</v>
          </cell>
          <cell r="P600">
            <v>0.61317588569136916</v>
          </cell>
          <cell r="Q600">
            <v>0.61317588569136916</v>
          </cell>
          <cell r="R600">
            <v>0.61317588569136916</v>
          </cell>
        </row>
        <row r="601">
          <cell r="A601" t="str">
            <v>CIMS.CAN.YT.Transportation Personal.Intercity RailRail Intercity DieselMarket share</v>
          </cell>
          <cell r="H601">
            <v>1</v>
          </cell>
        </row>
        <row r="602">
          <cell r="A602" t="str">
            <v>CIMS.CAN.YT.Transportation Personal.Intercity RailRail Intercity DieselService requestedCIMS.CAN.YT.Transportation Personal.Diesel Blend</v>
          </cell>
          <cell r="H602">
            <v>1.9938942624324696</v>
          </cell>
          <cell r="I602">
            <v>1.8539965299869507</v>
          </cell>
          <cell r="J602">
            <v>1.7140987975414319</v>
          </cell>
          <cell r="K602">
            <v>1.5742010650959131</v>
          </cell>
          <cell r="L602">
            <v>1.4622828791394937</v>
          </cell>
          <cell r="M602">
            <v>1.4622828791394937</v>
          </cell>
          <cell r="N602">
            <v>1.4622828791394937</v>
          </cell>
          <cell r="O602">
            <v>1.4622828791394937</v>
          </cell>
          <cell r="P602">
            <v>1.4622828791394937</v>
          </cell>
          <cell r="Q602">
            <v>1.4622828791394937</v>
          </cell>
          <cell r="R602">
            <v>1.4622828791394937</v>
          </cell>
        </row>
        <row r="603">
          <cell r="A603" t="str">
            <v>CIMS.CAN.YT.Transportation Personal.Mode.Intercity AirAir IntercityMarket share</v>
          </cell>
          <cell r="H603">
            <v>1</v>
          </cell>
        </row>
        <row r="604">
          <cell r="A604" t="str">
            <v>CIMS.CAN.YT.Transportation Personal.Mode.Intercity AirAir IntercityService requestedCIMS.Generic Fuels.Jet Fuel</v>
          </cell>
          <cell r="H604">
            <v>3.318720661430973</v>
          </cell>
          <cell r="I604">
            <v>2.9481661104022976</v>
          </cell>
          <cell r="J604">
            <v>2.5776115593735938</v>
          </cell>
          <cell r="K604">
            <v>2.2070570083448899</v>
          </cell>
          <cell r="L604">
            <v>1.9106133675219326</v>
          </cell>
          <cell r="M604">
            <v>1.9106133675219326</v>
          </cell>
          <cell r="N604">
            <v>1.9106133675219326</v>
          </cell>
          <cell r="O604">
            <v>1.9106133675219326</v>
          </cell>
          <cell r="P604">
            <v>1.9106133675219326</v>
          </cell>
          <cell r="Q604">
            <v>1.9106133675219326</v>
          </cell>
          <cell r="R604">
            <v>1.9106133675219326</v>
          </cell>
        </row>
        <row r="606">
          <cell r="A606" t="str">
            <v>CIMS.CAN.NTService requestedCIMS.CAN.NT.Transportation Personal</v>
          </cell>
          <cell r="H606">
            <v>75415233.299884751</v>
          </cell>
          <cell r="I606">
            <v>74203446.289830536</v>
          </cell>
          <cell r="J606">
            <v>78065999.9819341</v>
          </cell>
          <cell r="K606">
            <v>78121501.88838701</v>
          </cell>
          <cell r="L606">
            <v>96568185.566085994</v>
          </cell>
          <cell r="M606">
            <v>100591322.5636166</v>
          </cell>
          <cell r="N606">
            <v>105616583.90954043</v>
          </cell>
          <cell r="O606">
            <v>110872349.86505072</v>
          </cell>
          <cell r="P606">
            <v>116802788.13033293</v>
          </cell>
          <cell r="Q606">
            <v>123457432.07030453</v>
          </cell>
          <cell r="R606">
            <v>130891263.46538965</v>
          </cell>
        </row>
        <row r="607">
          <cell r="A607" t="str">
            <v>CIMS.CAN.NT.Transportation PersonalService requestedCIMS.CAN.NT.Transportation Personal.Mode</v>
          </cell>
          <cell r="H607">
            <v>1</v>
          </cell>
          <cell r="I607">
            <v>1</v>
          </cell>
          <cell r="J607">
            <v>1</v>
          </cell>
          <cell r="K607">
            <v>1</v>
          </cell>
          <cell r="L607">
            <v>1</v>
          </cell>
          <cell r="M607">
            <v>1</v>
          </cell>
          <cell r="N607">
            <v>1</v>
          </cell>
          <cell r="O607">
            <v>1</v>
          </cell>
          <cell r="P607">
            <v>1</v>
          </cell>
          <cell r="Q607">
            <v>1</v>
          </cell>
          <cell r="R607">
            <v>1</v>
          </cell>
        </row>
        <row r="608">
          <cell r="A608" t="str">
            <v>CIMS.CAN.NT.Transportation Personal.ModeService requestedCIMS.CAN.NT.Transportation Personal.Mode.Urban</v>
          </cell>
          <cell r="H608">
            <v>0.49377025467178642</v>
          </cell>
          <cell r="I608">
            <v>0.50966298709351154</v>
          </cell>
          <cell r="J608">
            <v>0.4751352679439248</v>
          </cell>
          <cell r="K608">
            <v>0.49223070107209538</v>
          </cell>
          <cell r="L608">
            <v>0.4520443725286723</v>
          </cell>
          <cell r="M608">
            <v>0.44601399132287028</v>
          </cell>
          <cell r="N608">
            <v>0.43820760738150333</v>
          </cell>
          <cell r="O608">
            <v>0.43209625118519673</v>
          </cell>
          <cell r="P608">
            <v>0.42595740716499603</v>
          </cell>
          <cell r="Q608">
            <v>0.41982749594955288</v>
          </cell>
          <cell r="R608">
            <v>0.4137367121067077</v>
          </cell>
        </row>
        <row r="609">
          <cell r="A609" t="str">
            <v>CIMS.CAN.NT.Transportation Personal.ModeService requestedCIMS.CAN.NT.Transportation Personal.Mode.Intercity Land</v>
          </cell>
          <cell r="H609">
            <v>0.34847678915866198</v>
          </cell>
          <cell r="I609">
            <v>0.34440702198079903</v>
          </cell>
          <cell r="J609">
            <v>0.31307198810975589</v>
          </cell>
          <cell r="K609">
            <v>0.33522817419491374</v>
          </cell>
          <cell r="L609">
            <v>0.306066010572009</v>
          </cell>
          <cell r="M609">
            <v>0.29760158375980006</v>
          </cell>
          <cell r="N609">
            <v>0.28828791076292865</v>
          </cell>
          <cell r="O609">
            <v>0.28050370520292406</v>
          </cell>
          <cell r="P609">
            <v>0.27308022628809714</v>
          </cell>
          <cell r="Q609">
            <v>0.26602049932965049</v>
          </cell>
          <cell r="R609">
            <v>0.25932203551480809</v>
          </cell>
        </row>
        <row r="610">
          <cell r="A610" t="str">
            <v>CIMS.CAN.NT.Transportation Personal.ModeService requestedCIMS.CAN.NT.Transportation Personal.Mode.Intercity Air</v>
          </cell>
          <cell r="H610">
            <v>0.15775295616955168</v>
          </cell>
          <cell r="I610">
            <v>0.14592999092568923</v>
          </cell>
          <cell r="J610">
            <v>0.21179274394631933</v>
          </cell>
          <cell r="K610">
            <v>0.17254112473299091</v>
          </cell>
          <cell r="L610">
            <v>0.24188961689931873</v>
          </cell>
          <cell r="M610">
            <v>0.25638442491732955</v>
          </cell>
          <cell r="N610">
            <v>0.26960062789225847</v>
          </cell>
          <cell r="O610">
            <v>0.28355063380176615</v>
          </cell>
          <cell r="P610">
            <v>0.29716764577038129</v>
          </cell>
          <cell r="Q610">
            <v>0.31041189339830622</v>
          </cell>
          <cell r="R610">
            <v>0.32325540193655367</v>
          </cell>
        </row>
        <row r="611">
          <cell r="A611" t="str">
            <v>CIMS.CAN.NT.Transportation Personal.Mode.UrbanWalk Cycle UrbanMarket share</v>
          </cell>
          <cell r="H611">
            <v>8.9086859688195987E-3</v>
          </cell>
          <cell r="I611">
            <v>8.9086859688195987E-3</v>
          </cell>
          <cell r="J611">
            <v>8.9086859688195987E-3</v>
          </cell>
          <cell r="K611">
            <v>8.9086859688195987E-3</v>
          </cell>
          <cell r="L611">
            <v>8.9086859688195987E-3</v>
          </cell>
          <cell r="M611">
            <v>8.9086859688195987E-3</v>
          </cell>
          <cell r="N611">
            <v>8.9086859688195987E-3</v>
          </cell>
          <cell r="O611">
            <v>8.9086859688195987E-3</v>
          </cell>
          <cell r="P611">
            <v>8.9086859688195987E-3</v>
          </cell>
          <cell r="Q611">
            <v>8.9086859688195987E-3</v>
          </cell>
          <cell r="R611">
            <v>8.9086859688195987E-3</v>
          </cell>
        </row>
        <row r="612">
          <cell r="A612" t="str">
            <v>CIMS.CAN.NT.Transportation Personal.Mode.UrbanPassenger Vehicle Urban 1 PassengerMarket share</v>
          </cell>
          <cell r="H612">
            <v>0.34635748768813929</v>
          </cell>
          <cell r="I612">
            <v>0.33145959543956577</v>
          </cell>
          <cell r="J612">
            <v>0.32973526430212707</v>
          </cell>
          <cell r="K612">
            <v>0.33983657069092077</v>
          </cell>
          <cell r="L612">
            <v>0.33566507135843454</v>
          </cell>
          <cell r="M612">
            <v>0.32991023979707745</v>
          </cell>
          <cell r="N612">
            <v>0.32463504367303309</v>
          </cell>
          <cell r="O612">
            <v>0.31955562861488229</v>
          </cell>
          <cell r="P612">
            <v>0.31469716784453744</v>
          </cell>
          <cell r="Q612">
            <v>0.31007937873823049</v>
          </cell>
          <cell r="R612">
            <v>0.30571652406528332</v>
          </cell>
        </row>
        <row r="613">
          <cell r="A613" t="str">
            <v>CIMS.CAN.NT.Transportation Personal.Mode.UrbanPassenger Vehicle Urban 3 PassengerMarket share</v>
          </cell>
          <cell r="H613">
            <v>0.46274003461481517</v>
          </cell>
          <cell r="I613">
            <v>0.44745140852906867</v>
          </cell>
          <cell r="J613">
            <v>0.4488590543055222</v>
          </cell>
          <cell r="K613">
            <v>0.46943260952755439</v>
          </cell>
          <cell r="L613">
            <v>0.4724050818327522</v>
          </cell>
          <cell r="M613">
            <v>0.46934174176811733</v>
          </cell>
          <cell r="N613">
            <v>0.46611757673613952</v>
          </cell>
          <cell r="O613">
            <v>0.46303699703820306</v>
          </cell>
          <cell r="P613">
            <v>0.46011337737958469</v>
          </cell>
          <cell r="Q613">
            <v>0.45735653834709322</v>
          </cell>
          <cell r="R613">
            <v>0.45477283068444679</v>
          </cell>
        </row>
        <row r="614">
          <cell r="A614" t="str">
            <v>CIMS.CAN.NT.Transportation Personal.Mode.UrbanPublic Transit UrbanMarket share</v>
          </cell>
          <cell r="H614">
            <v>0.18362969097971563</v>
          </cell>
          <cell r="I614">
            <v>0.21408754880468128</v>
          </cell>
          <cell r="J614">
            <v>0.21440708077565288</v>
          </cell>
          <cell r="K614">
            <v>0.18345649007169582</v>
          </cell>
          <cell r="L614">
            <v>0.18466629487001607</v>
          </cell>
          <cell r="M614">
            <v>0.19356373096006196</v>
          </cell>
          <cell r="N614">
            <v>0.20213949086804842</v>
          </cell>
          <cell r="O614">
            <v>0.21037283389160602</v>
          </cell>
          <cell r="P614">
            <v>0.21822486560532406</v>
          </cell>
          <cell r="Q614">
            <v>0.22566578253638125</v>
          </cell>
          <cell r="R614">
            <v>0.23267478588173318</v>
          </cell>
        </row>
        <row r="615">
          <cell r="A615" t="str">
            <v>CIMS.CAN.NT.Transportation Personal.Mode.UrbanPassenger Vehicle Urban 1 PassengerService requestedCIMS.CAN.NT.Transportation Personal.Passenger Vehicles</v>
          </cell>
          <cell r="H615">
            <v>1</v>
          </cell>
        </row>
        <row r="616">
          <cell r="A616" t="str">
            <v>CIMS.CAN.NT.Transportation Personal.Mode.UrbanPassenger Vehicle Urban 3 PassengerService requestedCIMS.CAN.NT.Transportation Personal.Passenger Vehicles</v>
          </cell>
          <cell r="H616">
            <v>0.33333299999999999</v>
          </cell>
        </row>
        <row r="617">
          <cell r="A617" t="str">
            <v>CIMS.CAN.NT.Transportation Personal.Mode.Intercity LandBus IntercityMarket share</v>
          </cell>
          <cell r="H617">
            <v>5.9552970725187962E-2</v>
          </cell>
          <cell r="I617">
            <v>6.1821724454134405E-2</v>
          </cell>
          <cell r="J617">
            <v>3.7627388233622348E-2</v>
          </cell>
          <cell r="K617">
            <v>3.2495822086337833E-2</v>
          </cell>
          <cell r="L617">
            <v>2.5891849268061325E-2</v>
          </cell>
          <cell r="M617">
            <v>2.1952053844228367E-2</v>
          </cell>
          <cell r="N617">
            <v>1.8534080273563475E-2</v>
          </cell>
          <cell r="O617">
            <v>1.5582114948044415E-2</v>
          </cell>
          <cell r="P617">
            <v>1.3046783804577133E-2</v>
          </cell>
          <cell r="Q617">
            <v>1.0881111416717529E-2</v>
          </cell>
          <cell r="R617">
            <v>9.0409525618156995E-3</v>
          </cell>
        </row>
        <row r="618">
          <cell r="A618" t="str">
            <v>CIMS.CAN.NT.Transportation Personal.Mode.Intercity LandRail IntercityMarket share</v>
          </cell>
          <cell r="H618">
            <v>1.1427363768489518E-2</v>
          </cell>
          <cell r="I618">
            <v>3.7955889629585344E-3</v>
          </cell>
          <cell r="J618">
            <v>4.4876914612042573E-3</v>
          </cell>
          <cell r="K618">
            <v>4.8163676108961611E-3</v>
          </cell>
          <cell r="L618">
            <v>7.4807224142241346E-3</v>
          </cell>
          <cell r="M618">
            <v>7.38579004125536E-3</v>
          </cell>
          <cell r="N618">
            <v>7.2616308370740219E-3</v>
          </cell>
          <cell r="O618">
            <v>7.1093657805651293E-3</v>
          </cell>
          <cell r="P618">
            <v>6.9318514983333921E-3</v>
          </cell>
          <cell r="Q618">
            <v>6.7322520974800399E-3</v>
          </cell>
          <cell r="R618">
            <v>6.5139231748893092E-3</v>
          </cell>
        </row>
        <row r="619">
          <cell r="A619" t="str">
            <v>CIMS.CAN.NT.Transportation Personal.Mode.Intercity LandPassenger Vehicle IntercityMarket share</v>
          </cell>
          <cell r="H619">
            <v>0.92901966550632242</v>
          </cell>
          <cell r="I619">
            <v>0.93438268658290702</v>
          </cell>
          <cell r="J619">
            <v>0.95788492030517336</v>
          </cell>
          <cell r="K619">
            <v>0.96268781030276607</v>
          </cell>
          <cell r="L619">
            <v>0.96662742831771453</v>
          </cell>
          <cell r="M619">
            <v>0.97066215611451623</v>
          </cell>
          <cell r="N619">
            <v>0.9742042888893625</v>
          </cell>
          <cell r="O619">
            <v>0.9773085192713904</v>
          </cell>
          <cell r="P619">
            <v>0.98002136469708956</v>
          </cell>
          <cell r="Q619">
            <v>0.98238663648580238</v>
          </cell>
          <cell r="R619">
            <v>0.984445124263295</v>
          </cell>
        </row>
        <row r="620">
          <cell r="A620" t="str">
            <v>CIMS.CAN.NT.Transportation Personal.Mode.Intercity LandPassenger Vehicle IntercityService requestedCIMS.CAN.NT.Transportation Personal.Passenger Vehicles</v>
          </cell>
          <cell r="H620">
            <v>0.78808545895363147</v>
          </cell>
        </row>
        <row r="621">
          <cell r="A621" t="str">
            <v>CIMS.CAN.NT.Transportation Personal.Passenger VehiclesCar_smallOutput</v>
          </cell>
          <cell r="H621">
            <v>13.590817250000002</v>
          </cell>
        </row>
        <row r="622">
          <cell r="A622" t="str">
            <v>CIMS.CAN.NT.Transportation Personal.Passenger VehiclesCar_largeOutput</v>
          </cell>
          <cell r="H622">
            <v>13.590817250000002</v>
          </cell>
        </row>
        <row r="623">
          <cell r="A623" t="str">
            <v>CIMS.CAN.NT.Transportation Personal.Passenger VehiclesLight Truck_smallOutput</v>
          </cell>
          <cell r="H623">
            <v>15.063131511599998</v>
          </cell>
        </row>
        <row r="624">
          <cell r="A624" t="str">
            <v>CIMS.CAN.NT.Transportation Personal.Passenger VehiclesLight Truck_largeOutput</v>
          </cell>
          <cell r="H624">
            <v>15.063131511599998</v>
          </cell>
        </row>
        <row r="625">
          <cell r="A625" t="str">
            <v>CIMS.CAN.NT.Transportation Personal.Passenger VehiclesCar_smallService requestedCIMS.CAN.NT.Transportation Personal.Passenger Vehicle Motors</v>
          </cell>
          <cell r="H625">
            <v>7</v>
          </cell>
        </row>
        <row r="626">
          <cell r="A626" t="str">
            <v>CIMS.CAN.NT.Transportation Personal.Passenger VehiclesCar_largeService requestedCIMS.CAN.NT.Transportation Personal.Passenger Vehicle Motors</v>
          </cell>
          <cell r="H626">
            <v>10</v>
          </cell>
        </row>
        <row r="627">
          <cell r="A627" t="str">
            <v>CIMS.CAN.NT.Transportation Personal.Passenger VehiclesLight Truck_smallService requestedCIMS.CAN.NT.Transportation Personal.Passenger Vehicle Motors</v>
          </cell>
          <cell r="H627">
            <v>8</v>
          </cell>
        </row>
        <row r="628">
          <cell r="A628" t="str">
            <v>CIMS.CAN.NT.Transportation Personal.Passenger VehiclesLight Truck_largeService requestedCIMS.CAN.NT.Transportation Personal.Passenger Vehicle Motors</v>
          </cell>
          <cell r="H628">
            <v>13</v>
          </cell>
        </row>
        <row r="629">
          <cell r="A629" t="str">
            <v>CIMS.CAN.NT.Transportation Personal.Passenger VehiclesCar_smallMarket share</v>
          </cell>
          <cell r="H629">
            <v>0.32100665712437226</v>
          </cell>
          <cell r="I629">
            <v>0.30966293155125313</v>
          </cell>
          <cell r="J629">
            <v>0.30056013531224007</v>
          </cell>
          <cell r="K629">
            <v>0.27796890716666683</v>
          </cell>
          <cell r="L629">
            <v>0.24867817597941999</v>
          </cell>
          <cell r="M629">
            <v>0.23311705651820638</v>
          </cell>
          <cell r="N629">
            <v>0.21768625749895418</v>
          </cell>
          <cell r="O629">
            <v>0.20250185822416505</v>
          </cell>
          <cell r="P629">
            <v>0.18767252774236196</v>
          </cell>
          <cell r="Q629">
            <v>0.17329657156666189</v>
          </cell>
          <cell r="R629">
            <v>0.15945960302665788</v>
          </cell>
        </row>
        <row r="630">
          <cell r="A630" t="str">
            <v>CIMS.CAN.NT.Transportation Personal.Passenger VehiclesCar_largeMarket share</v>
          </cell>
          <cell r="H630">
            <v>0.32100665712437226</v>
          </cell>
          <cell r="I630">
            <v>0.30966293155125313</v>
          </cell>
          <cell r="J630">
            <v>0.30056013531224007</v>
          </cell>
          <cell r="K630">
            <v>0.27796890716666683</v>
          </cell>
          <cell r="L630">
            <v>0.24867817597941999</v>
          </cell>
          <cell r="M630">
            <v>0.23311705651820638</v>
          </cell>
          <cell r="N630">
            <v>0.21768625749895418</v>
          </cell>
          <cell r="O630">
            <v>0.20250185822416505</v>
          </cell>
          <cell r="P630">
            <v>0.18767252774236196</v>
          </cell>
          <cell r="Q630">
            <v>0.17329657156666189</v>
          </cell>
          <cell r="R630">
            <v>0.15945960302665788</v>
          </cell>
        </row>
        <row r="631">
          <cell r="A631" t="str">
            <v>CIMS.CAN.NT.Transportation Personal.Passenger VehiclesLight Truck_smallMarket share</v>
          </cell>
          <cell r="H631">
            <v>0.17899334287562776</v>
          </cell>
          <cell r="I631">
            <v>0.1903370684487469</v>
          </cell>
          <cell r="J631">
            <v>0.19943986468775993</v>
          </cell>
          <cell r="K631">
            <v>0.22203109283333308</v>
          </cell>
          <cell r="L631">
            <v>0.25132182402058006</v>
          </cell>
          <cell r="M631">
            <v>0.26688294348179359</v>
          </cell>
          <cell r="N631">
            <v>0.28231374250104585</v>
          </cell>
          <cell r="O631">
            <v>0.297498141775835</v>
          </cell>
          <cell r="P631">
            <v>0.31232747225763802</v>
          </cell>
          <cell r="Q631">
            <v>0.32670342843333811</v>
          </cell>
          <cell r="R631">
            <v>0.3405403969733421</v>
          </cell>
        </row>
        <row r="632">
          <cell r="A632" t="str">
            <v>CIMS.CAN.NT.Transportation Personal.Passenger VehiclesLight Truck_largeMarket share</v>
          </cell>
          <cell r="H632">
            <v>0.17899334287562776</v>
          </cell>
          <cell r="I632">
            <v>0.1903370684487469</v>
          </cell>
          <cell r="J632">
            <v>0.19943986468775993</v>
          </cell>
          <cell r="K632">
            <v>0.22203109283333308</v>
          </cell>
          <cell r="L632">
            <v>0.25132182402058006</v>
          </cell>
          <cell r="M632">
            <v>0.26688294348179359</v>
          </cell>
          <cell r="N632">
            <v>0.28231374250104585</v>
          </cell>
          <cell r="O632">
            <v>0.297498141775835</v>
          </cell>
          <cell r="P632">
            <v>0.31232747225763802</v>
          </cell>
          <cell r="Q632">
            <v>0.32670342843333811</v>
          </cell>
          <cell r="R632">
            <v>0.3405403969733421</v>
          </cell>
        </row>
        <row r="633">
          <cell r="A633" t="str">
            <v>CIMS.CAN.NT.Transportation Personal.Passenger Vehicle MotorsOutput</v>
          </cell>
          <cell r="H633">
            <v>141.58048556610754</v>
          </cell>
        </row>
        <row r="634">
          <cell r="A634" t="str">
            <v>CIMS.CAN.NT.Transportation Personal.Passenger Vehicle MotorsGasoline ExistingService requestedCIMS.CAN.NT.Transportation Personal.Gasoline Blend</v>
          </cell>
          <cell r="H634">
            <v>0.34085983580787454</v>
          </cell>
        </row>
        <row r="635">
          <cell r="A635" t="str">
            <v>CIMS.CAN.NT.Transportation Personal.Passenger Vehicle MotorsGasoline StandardService requestedCIMS.CAN.NT.Transportation Personal.Gasoline Blend</v>
          </cell>
          <cell r="H635">
            <v>0.32467064174890065</v>
          </cell>
        </row>
        <row r="636">
          <cell r="A636" t="str">
            <v>CIMS.CAN.NT.Transportation Personal.Passenger Vehicle MotorsGasoline EfficientService requestedCIMS.CAN.NT.Transportation Personal.Gasoline Blend</v>
          </cell>
          <cell r="H636">
            <v>0.31732149599636628</v>
          </cell>
        </row>
        <row r="637">
          <cell r="A637" t="str">
            <v>CIMS.CAN.NT.Transportation Personal.Passenger Vehicle MotorsGasoline ExistingMarket share</v>
          </cell>
          <cell r="H637">
            <v>1</v>
          </cell>
        </row>
        <row r="638">
          <cell r="A638" t="str">
            <v>CIMS.CAN.NT.Transportation Personal.TransitService requestedCIMS.CAN.NT.Transportation Personal.Transit.Public Bus</v>
          </cell>
          <cell r="H638">
            <v>1</v>
          </cell>
          <cell r="I638">
            <v>1</v>
          </cell>
          <cell r="J638">
            <v>1</v>
          </cell>
          <cell r="K638">
            <v>1</v>
          </cell>
          <cell r="L638">
            <v>1</v>
          </cell>
          <cell r="M638">
            <v>1</v>
          </cell>
          <cell r="N638">
            <v>1</v>
          </cell>
          <cell r="O638">
            <v>1</v>
          </cell>
          <cell r="P638">
            <v>1</v>
          </cell>
          <cell r="Q638">
            <v>1</v>
          </cell>
          <cell r="R638">
            <v>1</v>
          </cell>
        </row>
        <row r="639">
          <cell r="A639" t="str">
            <v>CIMS.CAN.NT.Transportation Personal.TransitService requestedCIMS.CAN.NT.Transportation Personal.Transit.Rapid Transit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</row>
        <row r="640">
          <cell r="A640" t="str">
            <v>CIMS.CAN.NT.Transportation Personal.Transit.Public BusOutput</v>
          </cell>
          <cell r="H640">
            <v>778.19774759284121</v>
          </cell>
        </row>
        <row r="641">
          <cell r="A641" t="str">
            <v>CIMS.CAN.NT.Transportation Personal.Transit.Public BusBus Urban DieselMarket share</v>
          </cell>
          <cell r="H641">
            <v>0.94115592839945783</v>
          </cell>
        </row>
        <row r="642">
          <cell r="A642" t="str">
            <v>CIMS.CAN.NT.Transportation Personal.Transit.Public BusBus Urban NGMarket share</v>
          </cell>
          <cell r="H642">
            <v>5.8844071600542169E-2</v>
          </cell>
        </row>
        <row r="643">
          <cell r="A643" t="str">
            <v>CIMS.CAN.NT.Transportation Personal.Transit.Public BusBus Urban ElectricMarket share</v>
          </cell>
          <cell r="H643">
            <v>0</v>
          </cell>
        </row>
        <row r="644">
          <cell r="A644" t="str">
            <v>CIMS.CAN.NT.Transportation Personal.Transit.Public BusBus Urban DieselService requestedCIMS.CAN.NT.Transportation Personal.Diesel Blend</v>
          </cell>
          <cell r="H644">
            <v>3.0385380582048676</v>
          </cell>
          <cell r="I644">
            <v>3.0111723132635309</v>
          </cell>
          <cell r="J644">
            <v>2.9838065683221924</v>
          </cell>
          <cell r="K644">
            <v>2.9564408233808557</v>
          </cell>
          <cell r="L644">
            <v>2.9345482274277863</v>
          </cell>
          <cell r="M644">
            <v>2.9345482274277863</v>
          </cell>
          <cell r="N644">
            <v>2.9345482274277863</v>
          </cell>
          <cell r="O644">
            <v>2.9345482274277863</v>
          </cell>
          <cell r="P644">
            <v>2.9345482274277863</v>
          </cell>
          <cell r="Q644">
            <v>2.9345482274277863</v>
          </cell>
          <cell r="R644">
            <v>2.9345482274277863</v>
          </cell>
        </row>
        <row r="645">
          <cell r="A645" t="str">
            <v>CIMS.CAN.NT.Transportation Personal.Transit.Rapid TransitLight RailService requestedCIMS.CAN.NT.Electricity</v>
          </cell>
          <cell r="H645">
            <v>0.26333333333333331</v>
          </cell>
        </row>
        <row r="646">
          <cell r="A646" t="str">
            <v>CIMS.CAN.NT.Transportation Personal.Intercity BusOutput</v>
          </cell>
          <cell r="H646">
            <v>956.73357798106247</v>
          </cell>
        </row>
        <row r="647">
          <cell r="A647" t="str">
            <v>CIMS.CAN.NT.Transportation Personal.Intercity BusBus Intercity DieselMarket share</v>
          </cell>
          <cell r="H647">
            <v>0.91447177025956228</v>
          </cell>
        </row>
        <row r="648">
          <cell r="A648" t="str">
            <v>CIMS.CAN.NT.Transportation Personal.Intercity BusBus Intercity GasolineMarket share</v>
          </cell>
          <cell r="H648">
            <v>8.5528229740437806E-2</v>
          </cell>
        </row>
        <row r="649">
          <cell r="A649" t="str">
            <v>CIMS.CAN.NT.Transportation Personal.Intercity BusBus Intercity DieselService requestedCIMS.CAN.NT.Transportation Personal.Diesel Blend</v>
          </cell>
          <cell r="H649">
            <v>0.84748827491499767</v>
          </cell>
          <cell r="I649">
            <v>0.7858271198561475</v>
          </cell>
          <cell r="J649">
            <v>0.72416596479729733</v>
          </cell>
          <cell r="K649">
            <v>0.66250480973845072</v>
          </cell>
          <cell r="L649">
            <v>0.61317588569136916</v>
          </cell>
          <cell r="M649">
            <v>0.61317588569136916</v>
          </cell>
          <cell r="N649">
            <v>0.61317588569136916</v>
          </cell>
          <cell r="O649">
            <v>0.61317588569136916</v>
          </cell>
          <cell r="P649">
            <v>0.61317588569136916</v>
          </cell>
          <cell r="Q649">
            <v>0.61317588569136916</v>
          </cell>
          <cell r="R649">
            <v>0.61317588569136916</v>
          </cell>
        </row>
        <row r="650">
          <cell r="A650" t="str">
            <v>CIMS.CAN.NT.Transportation Personal.Intercity BusBus Intercity GasolineService requestedCIMS.CAN.NT.Transportation Personal.Gasoline Blend</v>
          </cell>
          <cell r="H650">
            <v>0.84748827491499767</v>
          </cell>
          <cell r="I650">
            <v>0.7858271198561475</v>
          </cell>
          <cell r="J650">
            <v>0.72416596479729733</v>
          </cell>
          <cell r="K650">
            <v>0.66250480973845072</v>
          </cell>
          <cell r="L650">
            <v>0.61317588569136916</v>
          </cell>
          <cell r="M650">
            <v>0.61317588569136916</v>
          </cell>
          <cell r="N650">
            <v>0.61317588569136916</v>
          </cell>
          <cell r="O650">
            <v>0.61317588569136916</v>
          </cell>
          <cell r="P650">
            <v>0.61317588569136916</v>
          </cell>
          <cell r="Q650">
            <v>0.61317588569136916</v>
          </cell>
          <cell r="R650">
            <v>0.61317588569136916</v>
          </cell>
        </row>
        <row r="651">
          <cell r="A651" t="str">
            <v>CIMS.CAN.NT.Transportation Personal.Intercity RailRail Intercity DieselMarket share</v>
          </cell>
          <cell r="H651">
            <v>1</v>
          </cell>
        </row>
        <row r="652">
          <cell r="A652" t="str">
            <v>CIMS.CAN.NT.Transportation Personal.Intercity RailRail Intercity DieselService requestedCIMS.CAN.NT.Transportation Personal.Diesel Blend</v>
          </cell>
          <cell r="H652">
            <v>1.9938942624324696</v>
          </cell>
          <cell r="I652">
            <v>1.8539965299869507</v>
          </cell>
          <cell r="J652">
            <v>1.7140987975414319</v>
          </cell>
          <cell r="K652">
            <v>1.5742010650959131</v>
          </cell>
          <cell r="L652">
            <v>1.4622828791394937</v>
          </cell>
          <cell r="M652">
            <v>1.4622828791394937</v>
          </cell>
          <cell r="N652">
            <v>1.4622828791394937</v>
          </cell>
          <cell r="O652">
            <v>1.4622828791394937</v>
          </cell>
          <cell r="P652">
            <v>1.4622828791394937</v>
          </cell>
          <cell r="Q652">
            <v>1.4622828791394937</v>
          </cell>
          <cell r="R652">
            <v>1.4622828791394937</v>
          </cell>
        </row>
        <row r="653">
          <cell r="A653" t="str">
            <v>CIMS.CAN.NT.Transportation Personal.Mode.Intercity AirAir IntercityMarket share</v>
          </cell>
          <cell r="H653">
            <v>1</v>
          </cell>
        </row>
        <row r="654">
          <cell r="A654" t="str">
            <v>CIMS.CAN.NT.Transportation Personal.Mode.Intercity AirAir IntercityService requestedCIMS.Generic Fuels.Jet Fuel</v>
          </cell>
          <cell r="H654">
            <v>3.318720661430973</v>
          </cell>
          <cell r="I654">
            <v>2.9481661104022976</v>
          </cell>
          <cell r="J654">
            <v>2.5776115593735938</v>
          </cell>
          <cell r="K654">
            <v>2.2070570083448899</v>
          </cell>
          <cell r="L654">
            <v>1.9106133675219326</v>
          </cell>
          <cell r="M654">
            <v>1.9106133675219326</v>
          </cell>
          <cell r="N654">
            <v>1.9106133675219326</v>
          </cell>
          <cell r="O654">
            <v>1.9106133675219326</v>
          </cell>
          <cell r="P654">
            <v>1.9106133675219326</v>
          </cell>
          <cell r="Q654">
            <v>1.9106133675219326</v>
          </cell>
          <cell r="R654">
            <v>1.9106133675219326</v>
          </cell>
        </row>
        <row r="656">
          <cell r="A656" t="str">
            <v>CIMS.CAN.NUService requestedCIMS.CAN.NU.Transportation Personal</v>
          </cell>
          <cell r="H656">
            <v>75415233.299884751</v>
          </cell>
          <cell r="I656">
            <v>74203446.289830536</v>
          </cell>
          <cell r="J656">
            <v>78065999.9819341</v>
          </cell>
          <cell r="K656">
            <v>78121501.88838701</v>
          </cell>
          <cell r="L656">
            <v>96568185.566085994</v>
          </cell>
          <cell r="M656">
            <v>100591322.5636166</v>
          </cell>
          <cell r="N656">
            <v>105616583.90954043</v>
          </cell>
          <cell r="O656">
            <v>110872349.86505072</v>
          </cell>
          <cell r="P656">
            <v>116802788.13033293</v>
          </cell>
          <cell r="Q656">
            <v>123457432.07030453</v>
          </cell>
          <cell r="R656">
            <v>130891263.46538965</v>
          </cell>
        </row>
        <row r="657">
          <cell r="A657" t="str">
            <v>CIMS.CAN.NU.Transportation PersonalService requestedCIMS.CAN.NU.Transportation Personal.Mode</v>
          </cell>
          <cell r="H657">
            <v>1</v>
          </cell>
          <cell r="I657">
            <v>1</v>
          </cell>
          <cell r="J657">
            <v>1</v>
          </cell>
          <cell r="K657">
            <v>1</v>
          </cell>
          <cell r="L657">
            <v>1</v>
          </cell>
          <cell r="M657">
            <v>1</v>
          </cell>
          <cell r="N657">
            <v>1</v>
          </cell>
          <cell r="O657">
            <v>1</v>
          </cell>
          <cell r="P657">
            <v>1</v>
          </cell>
          <cell r="Q657">
            <v>1</v>
          </cell>
          <cell r="R657">
            <v>1</v>
          </cell>
        </row>
        <row r="658">
          <cell r="A658" t="str">
            <v>CIMS.CAN.NU.Transportation Personal.ModeService requestedCIMS.CAN.NU.Transportation Personal.Mode.Urban</v>
          </cell>
          <cell r="H658">
            <v>0.49377025467178642</v>
          </cell>
          <cell r="I658">
            <v>0.50966298709351154</v>
          </cell>
          <cell r="J658">
            <v>0.4751352679439248</v>
          </cell>
          <cell r="K658">
            <v>0.49223070107209538</v>
          </cell>
          <cell r="L658">
            <v>0.4520443725286723</v>
          </cell>
          <cell r="M658">
            <v>0.44601399132287028</v>
          </cell>
          <cell r="N658">
            <v>0.43820760738150333</v>
          </cell>
          <cell r="O658">
            <v>0.43209625118519673</v>
          </cell>
          <cell r="P658">
            <v>0.42595740716499603</v>
          </cell>
          <cell r="Q658">
            <v>0.41982749594955288</v>
          </cell>
          <cell r="R658">
            <v>0.4137367121067077</v>
          </cell>
        </row>
        <row r="659">
          <cell r="A659" t="str">
            <v>CIMS.CAN.NU.Transportation Personal.ModeService requestedCIMS.CAN.NU.Transportation Personal.Mode.Intercity Land</v>
          </cell>
          <cell r="H659">
            <v>0.34847678915866198</v>
          </cell>
          <cell r="I659">
            <v>0.34440702198079903</v>
          </cell>
          <cell r="J659">
            <v>0.31307198810975589</v>
          </cell>
          <cell r="K659">
            <v>0.33522817419491374</v>
          </cell>
          <cell r="L659">
            <v>0.306066010572009</v>
          </cell>
          <cell r="M659">
            <v>0.29760158375980006</v>
          </cell>
          <cell r="N659">
            <v>0.28828791076292865</v>
          </cell>
          <cell r="O659">
            <v>0.28050370520292406</v>
          </cell>
          <cell r="P659">
            <v>0.27308022628809714</v>
          </cell>
          <cell r="Q659">
            <v>0.26602049932965049</v>
          </cell>
          <cell r="R659">
            <v>0.25932203551480809</v>
          </cell>
        </row>
        <row r="660">
          <cell r="A660" t="str">
            <v>CIMS.CAN.NU.Transportation Personal.ModeService requestedCIMS.CAN.NU.Transportation Personal.Mode.Intercity Air</v>
          </cell>
          <cell r="H660">
            <v>0.15775295616955168</v>
          </cell>
          <cell r="I660">
            <v>0.14592999092568923</v>
          </cell>
          <cell r="J660">
            <v>0.21179274394631933</v>
          </cell>
          <cell r="K660">
            <v>0.17254112473299091</v>
          </cell>
          <cell r="L660">
            <v>0.24188961689931873</v>
          </cell>
          <cell r="M660">
            <v>0.25638442491732955</v>
          </cell>
          <cell r="N660">
            <v>0.26960062789225847</v>
          </cell>
          <cell r="O660">
            <v>0.28355063380176615</v>
          </cell>
          <cell r="P660">
            <v>0.29716764577038129</v>
          </cell>
          <cell r="Q660">
            <v>0.31041189339830622</v>
          </cell>
          <cell r="R660">
            <v>0.32325540193655367</v>
          </cell>
        </row>
        <row r="661">
          <cell r="A661" t="str">
            <v>CIMS.CAN.NU.Transportation Personal.Mode.UrbanWalk Cycle UrbanMarket share</v>
          </cell>
          <cell r="H661">
            <v>8.9086859688195987E-3</v>
          </cell>
          <cell r="I661">
            <v>8.9086859688195987E-3</v>
          </cell>
          <cell r="J661">
            <v>8.9086859688195987E-3</v>
          </cell>
          <cell r="K661">
            <v>8.9086859688195987E-3</v>
          </cell>
          <cell r="L661">
            <v>8.9086859688195987E-3</v>
          </cell>
          <cell r="M661">
            <v>8.9086859688195987E-3</v>
          </cell>
          <cell r="N661">
            <v>8.9086859688195987E-3</v>
          </cell>
          <cell r="O661">
            <v>8.9086859688195987E-3</v>
          </cell>
          <cell r="P661">
            <v>8.9086859688195987E-3</v>
          </cell>
          <cell r="Q661">
            <v>8.9086859688195987E-3</v>
          </cell>
          <cell r="R661">
            <v>8.9086859688195987E-3</v>
          </cell>
        </row>
        <row r="662">
          <cell r="A662" t="str">
            <v>CIMS.CAN.NU.Transportation Personal.Mode.UrbanPassenger Vehicle Urban 1 PassengerMarket share</v>
          </cell>
          <cell r="H662">
            <v>0.34635748768813929</v>
          </cell>
          <cell r="I662">
            <v>0.33145959543956577</v>
          </cell>
          <cell r="J662">
            <v>0.32973526430212707</v>
          </cell>
          <cell r="K662">
            <v>0.33983657069092077</v>
          </cell>
          <cell r="L662">
            <v>0.33566507135843454</v>
          </cell>
          <cell r="M662">
            <v>0.32991023979707745</v>
          </cell>
          <cell r="N662">
            <v>0.32463504367303309</v>
          </cell>
          <cell r="O662">
            <v>0.31955562861488229</v>
          </cell>
          <cell r="P662">
            <v>0.31469716784453744</v>
          </cell>
          <cell r="Q662">
            <v>0.31007937873823049</v>
          </cell>
          <cell r="R662">
            <v>0.30571652406528332</v>
          </cell>
        </row>
        <row r="663">
          <cell r="A663" t="str">
            <v>CIMS.CAN.NU.Transportation Personal.Mode.UrbanPassenger Vehicle Urban 3 PassengerMarket share</v>
          </cell>
          <cell r="H663">
            <v>0.46274003461481517</v>
          </cell>
          <cell r="I663">
            <v>0.44745140852906867</v>
          </cell>
          <cell r="J663">
            <v>0.4488590543055222</v>
          </cell>
          <cell r="K663">
            <v>0.46943260952755439</v>
          </cell>
          <cell r="L663">
            <v>0.4724050818327522</v>
          </cell>
          <cell r="M663">
            <v>0.46934174176811733</v>
          </cell>
          <cell r="N663">
            <v>0.46611757673613952</v>
          </cell>
          <cell r="O663">
            <v>0.46303699703820306</v>
          </cell>
          <cell r="P663">
            <v>0.46011337737958469</v>
          </cell>
          <cell r="Q663">
            <v>0.45735653834709322</v>
          </cell>
          <cell r="R663">
            <v>0.45477283068444679</v>
          </cell>
        </row>
        <row r="664">
          <cell r="A664" t="str">
            <v>CIMS.CAN.NU.Transportation Personal.Mode.UrbanPublic Transit UrbanMarket share</v>
          </cell>
          <cell r="H664">
            <v>0.18362969097971563</v>
          </cell>
          <cell r="I664">
            <v>0.21408754880468128</v>
          </cell>
          <cell r="J664">
            <v>0.21440708077565288</v>
          </cell>
          <cell r="K664">
            <v>0.18345649007169582</v>
          </cell>
          <cell r="L664">
            <v>0.18466629487001607</v>
          </cell>
          <cell r="M664">
            <v>0.19356373096006196</v>
          </cell>
          <cell r="N664">
            <v>0.20213949086804842</v>
          </cell>
          <cell r="O664">
            <v>0.21037283389160602</v>
          </cell>
          <cell r="P664">
            <v>0.21822486560532406</v>
          </cell>
          <cell r="Q664">
            <v>0.22566578253638125</v>
          </cell>
          <cell r="R664">
            <v>0.23267478588173318</v>
          </cell>
        </row>
        <row r="665">
          <cell r="A665" t="str">
            <v>CIMS.CAN.NU.Transportation Personal.Mode.UrbanPassenger Vehicle Urban 1 PassengerService requestedCIMS.CAN.NU.Transportation Personal.Passenger Vehicles</v>
          </cell>
          <cell r="H665">
            <v>1</v>
          </cell>
        </row>
        <row r="666">
          <cell r="A666" t="str">
            <v>CIMS.CAN.NU.Transportation Personal.Mode.UrbanPassenger Vehicle Urban 3 PassengerService requestedCIMS.CAN.NU.Transportation Personal.Passenger Vehicles</v>
          </cell>
          <cell r="H666">
            <v>0.33333299999999999</v>
          </cell>
        </row>
        <row r="667">
          <cell r="A667" t="str">
            <v>CIMS.CAN.NU.Transportation Personal.Mode.Intercity LandBus IntercityMarket share</v>
          </cell>
          <cell r="H667">
            <v>5.9552970725187962E-2</v>
          </cell>
          <cell r="I667">
            <v>6.1821724454134405E-2</v>
          </cell>
          <cell r="J667">
            <v>3.7627388233622348E-2</v>
          </cell>
          <cell r="K667">
            <v>3.2495822086337833E-2</v>
          </cell>
          <cell r="L667">
            <v>2.5891849268061325E-2</v>
          </cell>
          <cell r="M667">
            <v>2.1952053844228367E-2</v>
          </cell>
          <cell r="N667">
            <v>1.8534080273563475E-2</v>
          </cell>
          <cell r="O667">
            <v>1.5582114948044415E-2</v>
          </cell>
          <cell r="P667">
            <v>1.3046783804577133E-2</v>
          </cell>
          <cell r="Q667">
            <v>1.0881111416717529E-2</v>
          </cell>
          <cell r="R667">
            <v>9.0409525618156995E-3</v>
          </cell>
        </row>
        <row r="668">
          <cell r="A668" t="str">
            <v>CIMS.CAN.NU.Transportation Personal.Mode.Intercity LandRail IntercityMarket share</v>
          </cell>
          <cell r="H668">
            <v>1.1427363768489518E-2</v>
          </cell>
          <cell r="I668">
            <v>3.7955889629585344E-3</v>
          </cell>
          <cell r="J668">
            <v>4.4876914612042573E-3</v>
          </cell>
          <cell r="K668">
            <v>4.8163676108961611E-3</v>
          </cell>
          <cell r="L668">
            <v>7.4807224142241346E-3</v>
          </cell>
          <cell r="M668">
            <v>7.38579004125536E-3</v>
          </cell>
          <cell r="N668">
            <v>7.2616308370740219E-3</v>
          </cell>
          <cell r="O668">
            <v>7.1093657805651293E-3</v>
          </cell>
          <cell r="P668">
            <v>6.9318514983333921E-3</v>
          </cell>
          <cell r="Q668">
            <v>6.7322520974800399E-3</v>
          </cell>
          <cell r="R668">
            <v>6.5139231748893092E-3</v>
          </cell>
        </row>
        <row r="669">
          <cell r="A669" t="str">
            <v>CIMS.CAN.NU.Transportation Personal.Mode.Intercity LandPassenger Vehicle IntercityMarket share</v>
          </cell>
          <cell r="H669">
            <v>0.92901966550632242</v>
          </cell>
          <cell r="I669">
            <v>0.93438268658290702</v>
          </cell>
          <cell r="J669">
            <v>0.95788492030517336</v>
          </cell>
          <cell r="K669">
            <v>0.96268781030276607</v>
          </cell>
          <cell r="L669">
            <v>0.96662742831771453</v>
          </cell>
          <cell r="M669">
            <v>0.97066215611451623</v>
          </cell>
          <cell r="N669">
            <v>0.9742042888893625</v>
          </cell>
          <cell r="O669">
            <v>0.9773085192713904</v>
          </cell>
          <cell r="P669">
            <v>0.98002136469708956</v>
          </cell>
          <cell r="Q669">
            <v>0.98238663648580238</v>
          </cell>
          <cell r="R669">
            <v>0.984445124263295</v>
          </cell>
        </row>
        <row r="670">
          <cell r="A670" t="str">
            <v>CIMS.CAN.NU.Transportation Personal.Mode.Intercity LandPassenger Vehicle IntercityService requestedCIMS.CAN.NU.Transportation Personal.Passenger Vehicles</v>
          </cell>
          <cell r="H670">
            <v>0.78808545895363147</v>
          </cell>
        </row>
        <row r="671">
          <cell r="A671" t="str">
            <v>CIMS.CAN.NU.Transportation Personal.Passenger VehiclesCar_smallOutput</v>
          </cell>
          <cell r="H671">
            <v>13.590817250000002</v>
          </cell>
        </row>
        <row r="672">
          <cell r="A672" t="str">
            <v>CIMS.CAN.NU.Transportation Personal.Passenger VehiclesCar_largeOutput</v>
          </cell>
          <cell r="H672">
            <v>13.590817250000002</v>
          </cell>
        </row>
        <row r="673">
          <cell r="A673" t="str">
            <v>CIMS.CAN.NU.Transportation Personal.Passenger VehiclesLight Truck_smallOutput</v>
          </cell>
          <cell r="H673">
            <v>15.063131511599998</v>
          </cell>
        </row>
        <row r="674">
          <cell r="A674" t="str">
            <v>CIMS.CAN.NU.Transportation Personal.Passenger VehiclesLight Truck_largeOutput</v>
          </cell>
          <cell r="H674">
            <v>15.063131511599998</v>
          </cell>
        </row>
        <row r="675">
          <cell r="A675" t="str">
            <v>CIMS.CAN.NU.Transportation Personal.Passenger VehiclesCar_smallService requestedCIMS.CAN.NU.Transportation Personal.Passenger Vehicle Motors</v>
          </cell>
          <cell r="H675">
            <v>7</v>
          </cell>
        </row>
        <row r="676">
          <cell r="A676" t="str">
            <v>CIMS.CAN.NU.Transportation Personal.Passenger VehiclesCar_largeService requestedCIMS.CAN.NU.Transportation Personal.Passenger Vehicle Motors</v>
          </cell>
          <cell r="H676">
            <v>10</v>
          </cell>
        </row>
        <row r="677">
          <cell r="A677" t="str">
            <v>CIMS.CAN.NU.Transportation Personal.Passenger VehiclesLight Truck_smallService requestedCIMS.CAN.NU.Transportation Personal.Passenger Vehicle Motors</v>
          </cell>
          <cell r="H677">
            <v>8</v>
          </cell>
        </row>
        <row r="678">
          <cell r="A678" t="str">
            <v>CIMS.CAN.NU.Transportation Personal.Passenger VehiclesLight Truck_largeService requestedCIMS.CAN.NU.Transportation Personal.Passenger Vehicle Motors</v>
          </cell>
          <cell r="H678">
            <v>13</v>
          </cell>
        </row>
        <row r="679">
          <cell r="A679" t="str">
            <v>CIMS.CAN.NU.Transportation Personal.Passenger VehiclesCar_smallMarket share</v>
          </cell>
          <cell r="H679">
            <v>0.32100665712437226</v>
          </cell>
          <cell r="I679">
            <v>0.30966293155125313</v>
          </cell>
          <cell r="J679">
            <v>0.30056013531224007</v>
          </cell>
          <cell r="K679">
            <v>0.27796890716666683</v>
          </cell>
          <cell r="L679">
            <v>0.24867817597941999</v>
          </cell>
          <cell r="M679">
            <v>0.23311705651820638</v>
          </cell>
          <cell r="N679">
            <v>0.21768625749895418</v>
          </cell>
          <cell r="O679">
            <v>0.20250185822416505</v>
          </cell>
          <cell r="P679">
            <v>0.18767252774236196</v>
          </cell>
          <cell r="Q679">
            <v>0.17329657156666189</v>
          </cell>
          <cell r="R679">
            <v>0.15945960302665788</v>
          </cell>
        </row>
        <row r="680">
          <cell r="A680" t="str">
            <v>CIMS.CAN.NU.Transportation Personal.Passenger VehiclesCar_largeMarket share</v>
          </cell>
          <cell r="H680">
            <v>0.32100665712437226</v>
          </cell>
          <cell r="I680">
            <v>0.30966293155125313</v>
          </cell>
          <cell r="J680">
            <v>0.30056013531224007</v>
          </cell>
          <cell r="K680">
            <v>0.27796890716666683</v>
          </cell>
          <cell r="L680">
            <v>0.24867817597941999</v>
          </cell>
          <cell r="M680">
            <v>0.23311705651820638</v>
          </cell>
          <cell r="N680">
            <v>0.21768625749895418</v>
          </cell>
          <cell r="O680">
            <v>0.20250185822416505</v>
          </cell>
          <cell r="P680">
            <v>0.18767252774236196</v>
          </cell>
          <cell r="Q680">
            <v>0.17329657156666189</v>
          </cell>
          <cell r="R680">
            <v>0.15945960302665788</v>
          </cell>
        </row>
        <row r="681">
          <cell r="A681" t="str">
            <v>CIMS.CAN.NU.Transportation Personal.Passenger VehiclesLight Truck_smallMarket share</v>
          </cell>
          <cell r="H681">
            <v>0.17899334287562776</v>
          </cell>
          <cell r="I681">
            <v>0.1903370684487469</v>
          </cell>
          <cell r="J681">
            <v>0.19943986468775993</v>
          </cell>
          <cell r="K681">
            <v>0.22203109283333308</v>
          </cell>
          <cell r="L681">
            <v>0.25132182402058006</v>
          </cell>
          <cell r="M681">
            <v>0.26688294348179359</v>
          </cell>
          <cell r="N681">
            <v>0.28231374250104585</v>
          </cell>
          <cell r="O681">
            <v>0.297498141775835</v>
          </cell>
          <cell r="P681">
            <v>0.31232747225763802</v>
          </cell>
          <cell r="Q681">
            <v>0.32670342843333811</v>
          </cell>
          <cell r="R681">
            <v>0.3405403969733421</v>
          </cell>
        </row>
        <row r="682">
          <cell r="A682" t="str">
            <v>CIMS.CAN.NU.Transportation Personal.Passenger VehiclesLight Truck_largeMarket share</v>
          </cell>
          <cell r="H682">
            <v>0.17899334287562776</v>
          </cell>
          <cell r="I682">
            <v>0.1903370684487469</v>
          </cell>
          <cell r="J682">
            <v>0.19943986468775993</v>
          </cell>
          <cell r="K682">
            <v>0.22203109283333308</v>
          </cell>
          <cell r="L682">
            <v>0.25132182402058006</v>
          </cell>
          <cell r="M682">
            <v>0.26688294348179359</v>
          </cell>
          <cell r="N682">
            <v>0.28231374250104585</v>
          </cell>
          <cell r="O682">
            <v>0.297498141775835</v>
          </cell>
          <cell r="P682">
            <v>0.31232747225763802</v>
          </cell>
          <cell r="Q682">
            <v>0.32670342843333811</v>
          </cell>
          <cell r="R682">
            <v>0.3405403969733421</v>
          </cell>
        </row>
        <row r="683">
          <cell r="A683" t="str">
            <v>CIMS.CAN.NU.Transportation Personal.Passenger Vehicle MotorsOutput</v>
          </cell>
          <cell r="H683">
            <v>141.58048556610754</v>
          </cell>
        </row>
        <row r="684">
          <cell r="A684" t="str">
            <v>CIMS.CAN.NU.Transportation Personal.Passenger Vehicle MotorsGasoline ExistingService requestedCIMS.CAN.NU.Transportation Personal.Gasoline Blend</v>
          </cell>
          <cell r="H684">
            <v>0.34085983580787454</v>
          </cell>
        </row>
        <row r="685">
          <cell r="A685" t="str">
            <v>CIMS.CAN.NU.Transportation Personal.Passenger Vehicle MotorsGasoline StandardService requestedCIMS.CAN.NU.Transportation Personal.Gasoline Blend</v>
          </cell>
          <cell r="H685">
            <v>0.32467064174890065</v>
          </cell>
        </row>
        <row r="686">
          <cell r="A686" t="str">
            <v>CIMS.CAN.NU.Transportation Personal.Passenger Vehicle MotorsGasoline EfficientService requestedCIMS.CAN.NU.Transportation Personal.Gasoline Blend</v>
          </cell>
          <cell r="H686">
            <v>0.31732149599636628</v>
          </cell>
        </row>
        <row r="687">
          <cell r="A687" t="str">
            <v>CIMS.CAN.NU.Transportation Personal.Passenger Vehicle MotorsGasoline ExistingMarket share</v>
          </cell>
          <cell r="H687">
            <v>1</v>
          </cell>
        </row>
        <row r="688">
          <cell r="A688" t="str">
            <v>CIMS.CAN.NU.Transportation Personal.TransitService requestedCIMS.CAN.NU.Transportation Personal.Transit.Public Bus</v>
          </cell>
          <cell r="H688">
            <v>1</v>
          </cell>
          <cell r="I688">
            <v>1</v>
          </cell>
          <cell r="J688">
            <v>1</v>
          </cell>
          <cell r="K688">
            <v>1</v>
          </cell>
          <cell r="L688">
            <v>1</v>
          </cell>
          <cell r="M688">
            <v>1</v>
          </cell>
          <cell r="N688">
            <v>1</v>
          </cell>
          <cell r="O688">
            <v>1</v>
          </cell>
          <cell r="P688">
            <v>1</v>
          </cell>
          <cell r="Q688">
            <v>1</v>
          </cell>
          <cell r="R688">
            <v>1</v>
          </cell>
        </row>
        <row r="689">
          <cell r="A689" t="str">
            <v>CIMS.CAN.NU.Transportation Personal.TransitService requestedCIMS.CAN.NU.Transportation Personal.Transit.Rapid Transit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</row>
        <row r="690">
          <cell r="A690" t="str">
            <v>CIMS.CAN.NU.Transportation Personal.Transit.Public BusOutput</v>
          </cell>
          <cell r="H690">
            <v>778.19774759284121</v>
          </cell>
        </row>
        <row r="691">
          <cell r="A691" t="str">
            <v>CIMS.CAN.NU.Transportation Personal.Transit.Public BusBus Urban DieselMarket share</v>
          </cell>
          <cell r="H691">
            <v>0.94115592839945783</v>
          </cell>
        </row>
        <row r="692">
          <cell r="A692" t="str">
            <v>CIMS.CAN.NU.Transportation Personal.Transit.Public BusBus Urban NGMarket share</v>
          </cell>
          <cell r="H692">
            <v>5.8844071600542169E-2</v>
          </cell>
        </row>
        <row r="693">
          <cell r="A693" t="str">
            <v>CIMS.CAN.NU.Transportation Personal.Transit.Public BusBus Urban ElectricMarket share</v>
          </cell>
          <cell r="H693">
            <v>0</v>
          </cell>
        </row>
        <row r="694">
          <cell r="A694" t="str">
            <v>CIMS.CAN.NU.Transportation Personal.Transit.Public BusBus Urban DieselService requestedCIMS.CAN.NU.Transportation Personal.Diesel Blend</v>
          </cell>
          <cell r="H694">
            <v>3.0385380582048676</v>
          </cell>
          <cell r="I694">
            <v>3.0111723132635309</v>
          </cell>
          <cell r="J694">
            <v>2.9838065683221924</v>
          </cell>
          <cell r="K694">
            <v>2.9564408233808557</v>
          </cell>
          <cell r="L694">
            <v>2.9345482274277863</v>
          </cell>
          <cell r="M694">
            <v>2.9345482274277863</v>
          </cell>
          <cell r="N694">
            <v>2.9345482274277863</v>
          </cell>
          <cell r="O694">
            <v>2.9345482274277863</v>
          </cell>
          <cell r="P694">
            <v>2.9345482274277863</v>
          </cell>
          <cell r="Q694">
            <v>2.9345482274277863</v>
          </cell>
          <cell r="R694">
            <v>2.9345482274277863</v>
          </cell>
        </row>
        <row r="695">
          <cell r="A695" t="str">
            <v>CIMS.CAN.NU.Transportation Personal.Transit.Rapid TransitLight RailService requestedCIMS.CAN.NU.Electricity</v>
          </cell>
          <cell r="H695">
            <v>0.26333333333333331</v>
          </cell>
        </row>
        <row r="696">
          <cell r="A696" t="str">
            <v>CIMS.CAN.NU.Transportation Personal.Intercity BusOutput</v>
          </cell>
          <cell r="H696">
            <v>956.73357798106247</v>
          </cell>
        </row>
        <row r="697">
          <cell r="A697" t="str">
            <v>CIMS.CAN.NU.Transportation Personal.Intercity BusBus Intercity DieselMarket share</v>
          </cell>
          <cell r="H697">
            <v>0.91447177025956228</v>
          </cell>
        </row>
        <row r="698">
          <cell r="A698" t="str">
            <v>CIMS.CAN.NU.Transportation Personal.Intercity BusBus Intercity GasolineMarket share</v>
          </cell>
          <cell r="H698">
            <v>8.5528229740437806E-2</v>
          </cell>
        </row>
        <row r="699">
          <cell r="A699" t="str">
            <v>CIMS.CAN.NU.Transportation Personal.Intercity BusBus Intercity DieselService requestedCIMS.CAN.NU.Transportation Personal.Diesel Blend</v>
          </cell>
          <cell r="H699">
            <v>0.84748827491499767</v>
          </cell>
          <cell r="I699">
            <v>0.7858271198561475</v>
          </cell>
          <cell r="J699">
            <v>0.72416596479729733</v>
          </cell>
          <cell r="K699">
            <v>0.66250480973845072</v>
          </cell>
          <cell r="L699">
            <v>0.61317588569136916</v>
          </cell>
          <cell r="M699">
            <v>0.61317588569136916</v>
          </cell>
          <cell r="N699">
            <v>0.61317588569136916</v>
          </cell>
          <cell r="O699">
            <v>0.61317588569136916</v>
          </cell>
          <cell r="P699">
            <v>0.61317588569136916</v>
          </cell>
          <cell r="Q699">
            <v>0.61317588569136916</v>
          </cell>
          <cell r="R699">
            <v>0.61317588569136916</v>
          </cell>
        </row>
        <row r="700">
          <cell r="A700" t="str">
            <v>CIMS.CAN.NU.Transportation Personal.Intercity BusBus Intercity GasolineService requestedCIMS.CAN.NU.Transportation Personal.Gasoline Blend</v>
          </cell>
          <cell r="H700">
            <v>0.84748827491499767</v>
          </cell>
          <cell r="I700">
            <v>0.7858271198561475</v>
          </cell>
          <cell r="J700">
            <v>0.72416596479729733</v>
          </cell>
          <cell r="K700">
            <v>0.66250480973845072</v>
          </cell>
          <cell r="L700">
            <v>0.61317588569136916</v>
          </cell>
          <cell r="M700">
            <v>0.61317588569136916</v>
          </cell>
          <cell r="N700">
            <v>0.61317588569136916</v>
          </cell>
          <cell r="O700">
            <v>0.61317588569136916</v>
          </cell>
          <cell r="P700">
            <v>0.61317588569136916</v>
          </cell>
          <cell r="Q700">
            <v>0.61317588569136916</v>
          </cell>
          <cell r="R700">
            <v>0.61317588569136916</v>
          </cell>
        </row>
        <row r="701">
          <cell r="A701" t="str">
            <v>CIMS.CAN.NU.Transportation Personal.Intercity RailRail Intercity DieselMarket share</v>
          </cell>
          <cell r="H701">
            <v>1</v>
          </cell>
        </row>
        <row r="702">
          <cell r="A702" t="str">
            <v>CIMS.CAN.NU.Transportation Personal.Intercity RailRail Intercity DieselService requestedCIMS.CAN.NU.Transportation Personal.Diesel Blend</v>
          </cell>
          <cell r="H702">
            <v>1.9938942624324696</v>
          </cell>
          <cell r="I702">
            <v>1.8539965299869507</v>
          </cell>
          <cell r="J702">
            <v>1.7140987975414319</v>
          </cell>
          <cell r="K702">
            <v>1.5742010650959131</v>
          </cell>
          <cell r="L702">
            <v>1.4622828791394937</v>
          </cell>
          <cell r="M702">
            <v>1.4622828791394937</v>
          </cell>
          <cell r="N702">
            <v>1.4622828791394937</v>
          </cell>
          <cell r="O702">
            <v>1.4622828791394937</v>
          </cell>
          <cell r="P702">
            <v>1.4622828791394937</v>
          </cell>
          <cell r="Q702">
            <v>1.4622828791394937</v>
          </cell>
          <cell r="R702">
            <v>1.4622828791394937</v>
          </cell>
        </row>
        <row r="703">
          <cell r="A703" t="str">
            <v>CIMS.CAN.NU.Transportation Personal.Mode.Intercity AirAir IntercityMarket share</v>
          </cell>
          <cell r="H703">
            <v>1</v>
          </cell>
        </row>
        <row r="704">
          <cell r="A704" t="str">
            <v>CIMS.CAN.NU.Transportation Personal.Mode.Intercity AirAir IntercityService requestedCIMS.Generic Fuels.Jet Fuel</v>
          </cell>
          <cell r="H704">
            <v>3.318720661430973</v>
          </cell>
          <cell r="I704">
            <v>2.9481661104022976</v>
          </cell>
          <cell r="J704">
            <v>2.5776115593735938</v>
          </cell>
          <cell r="K704">
            <v>2.2070570083448899</v>
          </cell>
          <cell r="L704">
            <v>1.9106133675219326</v>
          </cell>
          <cell r="M704">
            <v>1.9106133675219326</v>
          </cell>
          <cell r="N704">
            <v>1.9106133675219326</v>
          </cell>
          <cell r="O704">
            <v>1.9106133675219326</v>
          </cell>
          <cell r="P704">
            <v>1.9106133675219326</v>
          </cell>
          <cell r="Q704">
            <v>1.9106133675219326</v>
          </cell>
          <cell r="R704">
            <v>1.9106133675219326</v>
          </cell>
        </row>
        <row r="706">
          <cell r="A706" t="str">
            <v>CIMS.CAN.ATService requestedCIMS.CAN.AT.Transportation Personal</v>
          </cell>
          <cell r="H706">
            <v>50313464.443199776</v>
          </cell>
          <cell r="I706">
            <v>54426239.323359162</v>
          </cell>
          <cell r="J706">
            <v>55035236.318570696</v>
          </cell>
          <cell r="K706">
            <v>60277840.021721542</v>
          </cell>
          <cell r="L706">
            <v>61112720.359736107</v>
          </cell>
          <cell r="M706">
            <v>62817439.092654184</v>
          </cell>
          <cell r="N706">
            <v>65160719.735043012</v>
          </cell>
          <cell r="O706">
            <v>67545133.045498297</v>
          </cell>
          <cell r="P706">
            <v>70282445.099975452</v>
          </cell>
          <cell r="Q706">
            <v>73394008.411087424</v>
          </cell>
          <cell r="R706">
            <v>76903617.675411522</v>
          </cell>
        </row>
        <row r="707">
          <cell r="A707" t="str">
            <v>CIMS.CAN.AT.Transportation PersonalService requestedCIMS.CAN.AT.Transportation Personal.Mode</v>
          </cell>
          <cell r="H707">
            <v>1</v>
          </cell>
          <cell r="I707">
            <v>1</v>
          </cell>
          <cell r="J707">
            <v>1</v>
          </cell>
          <cell r="K707">
            <v>1</v>
          </cell>
          <cell r="L707">
            <v>1</v>
          </cell>
          <cell r="M707">
            <v>1</v>
          </cell>
          <cell r="N707">
            <v>1</v>
          </cell>
          <cell r="O707">
            <v>1</v>
          </cell>
          <cell r="P707">
            <v>1</v>
          </cell>
          <cell r="Q707">
            <v>1</v>
          </cell>
          <cell r="R707">
            <v>1</v>
          </cell>
        </row>
        <row r="708">
          <cell r="A708" t="str">
            <v>CIMS.CAN.AT.Transportation Personal.ModeService requestedCIMS.CAN.AT.Transportation Personal.Mode.Urban</v>
          </cell>
          <cell r="H708">
            <v>0.54285878190241177</v>
          </cell>
          <cell r="I708">
            <v>0.54158297948935374</v>
          </cell>
          <cell r="J708">
            <v>0.54480396842900602</v>
          </cell>
          <cell r="K708">
            <v>0.53810283623550703</v>
          </cell>
          <cell r="L708">
            <v>0.52526963177550268</v>
          </cell>
          <cell r="M708">
            <v>0.52305015984133485</v>
          </cell>
          <cell r="N708">
            <v>0.51842695090867152</v>
          </cell>
          <cell r="O708">
            <v>0.51602467155400589</v>
          </cell>
          <cell r="P708">
            <v>0.51344321886035382</v>
          </cell>
          <cell r="Q708">
            <v>0.51070728706147228</v>
          </cell>
          <cell r="R708">
            <v>0.50784000913702987</v>
          </cell>
        </row>
        <row r="709">
          <cell r="A709" t="str">
            <v>CIMS.CAN.AT.Transportation Personal.ModeService requestedCIMS.CAN.AT.Transportation Personal.Mode.Intercity Land</v>
          </cell>
          <cell r="H709">
            <v>0.38383376683756015</v>
          </cell>
          <cell r="I709">
            <v>0.37482936890303259</v>
          </cell>
          <cell r="J709">
            <v>0.36544933361287757</v>
          </cell>
          <cell r="K709">
            <v>0.37642237634249592</v>
          </cell>
          <cell r="L709">
            <v>0.36801421281300623</v>
          </cell>
          <cell r="M709">
            <v>0.36232402991318197</v>
          </cell>
          <cell r="N709">
            <v>0.35494954541342605</v>
          </cell>
          <cell r="O709">
            <v>0.34943001655925232</v>
          </cell>
          <cell r="P709">
            <v>0.34409725230429222</v>
          </cell>
          <cell r="Q709">
            <v>0.33896045517397189</v>
          </cell>
          <cell r="R709">
            <v>0.33402556298561242</v>
          </cell>
        </row>
        <row r="710">
          <cell r="A710" t="str">
            <v>CIMS.CAN.AT.Transportation Personal.ModeService requestedCIMS.CAN.AT.Transportation Personal.Mode.Intercity Air</v>
          </cell>
          <cell r="H710">
            <v>7.3307451260028134E-2</v>
          </cell>
          <cell r="I710">
            <v>8.3587651607613778E-2</v>
          </cell>
          <cell r="J710">
            <v>8.9746697958116392E-2</v>
          </cell>
          <cell r="K710">
            <v>8.5474787421997031E-2</v>
          </cell>
          <cell r="L710">
            <v>0.1067161554114909</v>
          </cell>
          <cell r="M710">
            <v>0.11462581024548317</v>
          </cell>
          <cell r="N710">
            <v>0.12200500077448442</v>
          </cell>
          <cell r="O710">
            <v>0.1299482101357039</v>
          </cell>
          <cell r="P710">
            <v>0.13788542443570723</v>
          </cell>
          <cell r="Q710">
            <v>0.14578252692213728</v>
          </cell>
          <cell r="R710">
            <v>0.15361024071355342</v>
          </cell>
        </row>
        <row r="711">
          <cell r="A711" t="str">
            <v>CIMS.CAN.AT.Transportation Personal.Mode.UrbanWalk Cycle UrbanMarket share</v>
          </cell>
          <cell r="H711">
            <v>8.9086859688195987E-3</v>
          </cell>
          <cell r="I711">
            <v>8.9086859688195987E-3</v>
          </cell>
          <cell r="J711">
            <v>8.9086859688195987E-3</v>
          </cell>
          <cell r="K711">
            <v>8.9086859688195987E-3</v>
          </cell>
          <cell r="L711">
            <v>8.9086859688195987E-3</v>
          </cell>
          <cell r="M711">
            <v>8.9086859688195987E-3</v>
          </cell>
          <cell r="N711">
            <v>8.9086859688195987E-3</v>
          </cell>
          <cell r="O711">
            <v>8.9086859688195987E-3</v>
          </cell>
          <cell r="P711">
            <v>8.9086859688195987E-3</v>
          </cell>
          <cell r="Q711">
            <v>8.9086859688195987E-3</v>
          </cell>
          <cell r="R711">
            <v>8.9086859688195987E-3</v>
          </cell>
        </row>
        <row r="712">
          <cell r="A712" t="str">
            <v>CIMS.CAN.AT.Transportation Personal.Mode.UrbanPassenger Vehicle Urban 1 PassengerMarket share</v>
          </cell>
          <cell r="H712">
            <v>0.34803440810975</v>
          </cell>
          <cell r="I712">
            <v>0.34167261241542074</v>
          </cell>
          <cell r="J712">
            <v>0.33954844528275302</v>
          </cell>
          <cell r="K712">
            <v>0.35365009120682961</v>
          </cell>
          <cell r="L712">
            <v>0.35239793402695169</v>
          </cell>
          <cell r="M712">
            <v>0.34662202259348762</v>
          </cell>
          <cell r="N712">
            <v>0.3417045396109214</v>
          </cell>
          <cell r="O712">
            <v>0.33693484724936007</v>
          </cell>
          <cell r="P712">
            <v>0.33234041308499418</v>
          </cell>
          <cell r="Q712">
            <v>0.32794402019346419</v>
          </cell>
          <cell r="R712">
            <v>0.3237635445114927</v>
          </cell>
        </row>
        <row r="713">
          <cell r="A713" t="str">
            <v>CIMS.CAN.AT.Transportation Personal.Mode.UrbanPassenger Vehicle Urban 3 PassengerMarket share</v>
          </cell>
          <cell r="H713">
            <v>0.46380338871804155</v>
          </cell>
          <cell r="I713">
            <v>0.45543581510940923</v>
          </cell>
          <cell r="J713">
            <v>0.45495988256907721</v>
          </cell>
          <cell r="K713">
            <v>0.48339598397740324</v>
          </cell>
          <cell r="L713">
            <v>0.49217942267590514</v>
          </cell>
          <cell r="M713">
            <v>0.49026390189215185</v>
          </cell>
          <cell r="N713">
            <v>0.48780964537928134</v>
          </cell>
          <cell r="O713">
            <v>0.48545493955912733</v>
          </cell>
          <cell r="P713">
            <v>0.48321155795801746</v>
          </cell>
          <cell r="Q713">
            <v>0.48108865045166721</v>
          </cell>
          <cell r="R713">
            <v>0.47909272010275761</v>
          </cell>
        </row>
        <row r="714">
          <cell r="A714" t="str">
            <v>CIMS.CAN.AT.Transportation Personal.Mode.UrbanPublic Transit UrbanMarket share</v>
          </cell>
          <cell r="H714">
            <v>0.18086478477375656</v>
          </cell>
          <cell r="I714">
            <v>0.19572655290191304</v>
          </cell>
          <cell r="J714">
            <v>0.19835002425736689</v>
          </cell>
          <cell r="K714">
            <v>0.15542991515118978</v>
          </cell>
          <cell r="L714">
            <v>0.14783093672003897</v>
          </cell>
          <cell r="M714">
            <v>0.15559150540662442</v>
          </cell>
          <cell r="N714">
            <v>0.16302950772898653</v>
          </cell>
          <cell r="O714">
            <v>0.17021794544491958</v>
          </cell>
          <cell r="P714">
            <v>0.1771172247228939</v>
          </cell>
          <cell r="Q714">
            <v>0.18369512557378898</v>
          </cell>
          <cell r="R714">
            <v>0.18992704986112727</v>
          </cell>
        </row>
        <row r="715">
          <cell r="A715" t="str">
            <v>CIMS.CAN.AT.Transportation Personal.Mode.UrbanPassenger Vehicle Urban 1 PassengerService requestedCIMS.CAN.AT.Transportation Personal.Passenger Vehicles</v>
          </cell>
          <cell r="H715">
            <v>1</v>
          </cell>
        </row>
        <row r="716">
          <cell r="A716" t="str">
            <v>CIMS.CAN.AT.Transportation Personal.Mode.UrbanPassenger Vehicle Urban 3 PassengerService requestedCIMS.CAN.AT.Transportation Personal.Passenger Vehicles</v>
          </cell>
          <cell r="H716">
            <v>0.33333299999999999</v>
          </cell>
        </row>
        <row r="717">
          <cell r="A717" t="str">
            <v>CIMS.CAN.AT.Transportation Personal.Mode.Intercity LandBus IntercityMarket share</v>
          </cell>
          <cell r="H717">
            <v>6.2078545439651904E-2</v>
          </cell>
          <cell r="I717">
            <v>6.1283367065589248E-2</v>
          </cell>
          <cell r="J717">
            <v>3.677093233143458E-2</v>
          </cell>
          <cell r="K717">
            <v>2.9208508126345543E-2</v>
          </cell>
          <cell r="L717">
            <v>2.225292123994697E-2</v>
          </cell>
          <cell r="M717">
            <v>1.8882719619007806E-2</v>
          </cell>
          <cell r="N717">
            <v>1.5956883868462859E-2</v>
          </cell>
          <cell r="O717">
            <v>1.3427803659343299E-2</v>
          </cell>
          <cell r="P717">
            <v>1.125355809467558E-2</v>
          </cell>
          <cell r="Q717">
            <v>9.3943547022617823E-3</v>
          </cell>
          <cell r="R717">
            <v>7.8128375052771808E-3</v>
          </cell>
        </row>
        <row r="718">
          <cell r="A718" t="str">
            <v>CIMS.CAN.AT.Transportation Personal.Mode.Intercity LandRail IntercityMarket share</v>
          </cell>
          <cell r="H718">
            <v>3.7291763331709351E-3</v>
          </cell>
          <cell r="I718">
            <v>4.3970597994327683E-3</v>
          </cell>
          <cell r="J718">
            <v>4.7304497742002233E-3</v>
          </cell>
          <cell r="K718">
            <v>2.4302164584377069E-3</v>
          </cell>
          <cell r="L718">
            <v>3.1009198413125185E-3</v>
          </cell>
          <cell r="M718">
            <v>3.0641454892517237E-3</v>
          </cell>
          <cell r="N718">
            <v>3.0153258489402134E-3</v>
          </cell>
          <cell r="O718">
            <v>2.9548298485902518E-3</v>
          </cell>
          <cell r="P718">
            <v>2.8837571278340743E-3</v>
          </cell>
          <cell r="Q718">
            <v>2.8033485999960973E-3</v>
          </cell>
          <cell r="R718">
            <v>2.7149402292936872E-3</v>
          </cell>
        </row>
        <row r="719">
          <cell r="A719" t="str">
            <v>CIMS.CAN.AT.Transportation Personal.Mode.Intercity LandPassenger Vehicle IntercityMarket share</v>
          </cell>
          <cell r="H719">
            <v>0.93419227822717721</v>
          </cell>
          <cell r="I719">
            <v>0.93431957313497793</v>
          </cell>
          <cell r="J719">
            <v>0.95849861789436519</v>
          </cell>
          <cell r="K719">
            <v>0.96836127541521666</v>
          </cell>
          <cell r="L719">
            <v>0.97464615891874062</v>
          </cell>
          <cell r="M719">
            <v>0.97805313489174051</v>
          </cell>
          <cell r="N719">
            <v>0.9810277902825969</v>
          </cell>
          <cell r="O719">
            <v>0.98361736649206644</v>
          </cell>
          <cell r="P719">
            <v>0.98586268477749028</v>
          </cell>
          <cell r="Q719">
            <v>0.98780229669774211</v>
          </cell>
          <cell r="R719">
            <v>0.98947222226542908</v>
          </cell>
        </row>
        <row r="720">
          <cell r="A720" t="str">
            <v>CIMS.CAN.AT.Transportation Personal.Mode.Intercity LandPassenger Vehicle IntercityService requestedCIMS.CAN.AT.Transportation Personal.Passenger Vehicles</v>
          </cell>
          <cell r="H720">
            <v>0.78959732806046967</v>
          </cell>
        </row>
        <row r="721">
          <cell r="A721" t="str">
            <v>CIMS.CAN.AT.Transportation Personal.Passenger VehiclesCar_smallOutput</v>
          </cell>
          <cell r="H721">
            <v>19.745559499999995</v>
          </cell>
        </row>
        <row r="722">
          <cell r="A722" t="str">
            <v>CIMS.CAN.AT.Transportation Personal.Passenger VehiclesCar_largeOutput</v>
          </cell>
          <cell r="H722">
            <v>19.745559499999995</v>
          </cell>
        </row>
        <row r="723">
          <cell r="A723" t="str">
            <v>CIMS.CAN.AT.Transportation Personal.Passenger VehiclesLight Truck_smallOutput</v>
          </cell>
          <cell r="H723">
            <v>19.357985104000001</v>
          </cell>
        </row>
        <row r="724">
          <cell r="A724" t="str">
            <v>CIMS.CAN.AT.Transportation Personal.Passenger VehiclesLight Truck_largeOutput</v>
          </cell>
          <cell r="H724">
            <v>19.357985104000001</v>
          </cell>
        </row>
        <row r="725">
          <cell r="A725" t="str">
            <v>CIMS.CAN.AT.Transportation Personal.Passenger VehiclesCar_smallService requestedCIMS.CAN.AT.Transportation Personal.Passenger Vehicle Motors</v>
          </cell>
          <cell r="H725">
            <v>7</v>
          </cell>
        </row>
        <row r="726">
          <cell r="A726" t="str">
            <v>CIMS.CAN.AT.Transportation Personal.Passenger VehiclesCar_largeService requestedCIMS.CAN.AT.Transportation Personal.Passenger Vehicle Motors</v>
          </cell>
          <cell r="H726">
            <v>10</v>
          </cell>
        </row>
        <row r="727">
          <cell r="A727" t="str">
            <v>CIMS.CAN.AT.Transportation Personal.Passenger VehiclesLight Truck_smallService requestedCIMS.CAN.AT.Transportation Personal.Passenger Vehicle Motors</v>
          </cell>
          <cell r="H727">
            <v>8</v>
          </cell>
        </row>
        <row r="728">
          <cell r="A728" t="str">
            <v>CIMS.CAN.AT.Transportation Personal.Passenger VehiclesLight Truck_largeService requestedCIMS.CAN.AT.Transportation Personal.Passenger Vehicle Motors</v>
          </cell>
          <cell r="H728">
            <v>13</v>
          </cell>
        </row>
        <row r="729">
          <cell r="A729" t="str">
            <v>CIMS.CAN.AT.Transportation Personal.Passenger VehiclesCar_smallMarket share</v>
          </cell>
          <cell r="H729">
            <v>0.34210229959522864</v>
          </cell>
          <cell r="I729">
            <v>0.33500151312546028</v>
          </cell>
          <cell r="J729">
            <v>0.32123368777789552</v>
          </cell>
          <cell r="K729">
            <v>0.29198034434968217</v>
          </cell>
          <cell r="L729">
            <v>0.25478235445586217</v>
          </cell>
          <cell r="M729">
            <v>0.23920281594329859</v>
          </cell>
          <cell r="N729">
            <v>0.22370684632578791</v>
          </cell>
          <cell r="O729">
            <v>0.20841251477881667</v>
          </cell>
          <cell r="P729">
            <v>0.19343177435478701</v>
          </cell>
          <cell r="Q729">
            <v>0.17886730435962414</v>
          </cell>
          <cell r="R729">
            <v>0.16480992188464522</v>
          </cell>
        </row>
        <row r="730">
          <cell r="A730" t="str">
            <v>CIMS.CAN.AT.Transportation Personal.Passenger VehiclesCar_largeMarket share</v>
          </cell>
          <cell r="H730">
            <v>0.34210229959522864</v>
          </cell>
          <cell r="I730">
            <v>0.33500151312546028</v>
          </cell>
          <cell r="J730">
            <v>0.32123368777789552</v>
          </cell>
          <cell r="K730">
            <v>0.29198034434968217</v>
          </cell>
          <cell r="L730">
            <v>0.25478235445586217</v>
          </cell>
          <cell r="M730">
            <v>0.23920281594329859</v>
          </cell>
          <cell r="N730">
            <v>0.22370684632578791</v>
          </cell>
          <cell r="O730">
            <v>0.20841251477881667</v>
          </cell>
          <cell r="P730">
            <v>0.19343177435478701</v>
          </cell>
          <cell r="Q730">
            <v>0.17886730435962414</v>
          </cell>
          <cell r="R730">
            <v>0.16480992188464522</v>
          </cell>
        </row>
        <row r="731">
          <cell r="A731" t="str">
            <v>CIMS.CAN.AT.Transportation Personal.Passenger VehiclesLight Truck_smallMarket share</v>
          </cell>
          <cell r="H731">
            <v>0.15789770040477133</v>
          </cell>
          <cell r="I731">
            <v>0.16499848687453972</v>
          </cell>
          <cell r="J731">
            <v>0.17876631222210446</v>
          </cell>
          <cell r="K731">
            <v>0.20801965565031785</v>
          </cell>
          <cell r="L731">
            <v>0.24521764554413783</v>
          </cell>
          <cell r="M731">
            <v>0.26079718405670144</v>
          </cell>
          <cell r="N731">
            <v>0.27629315367421214</v>
          </cell>
          <cell r="O731">
            <v>0.29158748522118333</v>
          </cell>
          <cell r="P731">
            <v>0.30656822564521297</v>
          </cell>
          <cell r="Q731">
            <v>0.32113269564037583</v>
          </cell>
          <cell r="R731">
            <v>0.33519007811535484</v>
          </cell>
        </row>
        <row r="732">
          <cell r="A732" t="str">
            <v>CIMS.CAN.AT.Transportation Personal.Passenger VehiclesLight Truck_largeMarket share</v>
          </cell>
          <cell r="H732">
            <v>0.15789770040477133</v>
          </cell>
          <cell r="I732">
            <v>0.16499848687453972</v>
          </cell>
          <cell r="J732">
            <v>0.17876631222210446</v>
          </cell>
          <cell r="K732">
            <v>0.20801965565031785</v>
          </cell>
          <cell r="L732">
            <v>0.24521764554413783</v>
          </cell>
          <cell r="M732">
            <v>0.26079718405670144</v>
          </cell>
          <cell r="N732">
            <v>0.27629315367421214</v>
          </cell>
          <cell r="O732">
            <v>0.29158748522118333</v>
          </cell>
          <cell r="P732">
            <v>0.30656822564521297</v>
          </cell>
          <cell r="Q732">
            <v>0.32113269564037583</v>
          </cell>
          <cell r="R732">
            <v>0.33519007811535484</v>
          </cell>
        </row>
        <row r="733">
          <cell r="A733" t="str">
            <v>CIMS.CAN.AT.Transportation Personal.Passenger Vehicle MotorsOutput</v>
          </cell>
          <cell r="H733">
            <v>196.28468115385797</v>
          </cell>
        </row>
        <row r="734">
          <cell r="A734" t="str">
            <v>CIMS.CAN.AT.Transportation Personal.Passenger Vehicle MotorsGasoline ExistingService requestedCIMS.CAN.AT.Transportation Personal.Gasoline Blend</v>
          </cell>
          <cell r="H734">
            <v>0.31067697800881311</v>
          </cell>
        </row>
        <row r="735">
          <cell r="A735" t="str">
            <v>CIMS.CAN.AT.Transportation Personal.Passenger Vehicle MotorsGasoline StandardService requestedCIMS.CAN.AT.Transportation Personal.Gasoline Blend</v>
          </cell>
          <cell r="H735">
            <v>0.29521524899683466</v>
          </cell>
        </row>
        <row r="736">
          <cell r="A736" t="str">
            <v>CIMS.CAN.AT.Transportation Personal.Passenger Vehicle MotorsGasoline EfficientService requestedCIMS.CAN.AT.Transportation Personal.Gasoline Blend</v>
          </cell>
          <cell r="H736">
            <v>0.29438654691932975</v>
          </cell>
        </row>
        <row r="737">
          <cell r="A737" t="str">
            <v>CIMS.CAN.AT.Transportation Personal.Passenger Vehicle MotorsGasoline ExistingMarket share</v>
          </cell>
          <cell r="H737">
            <v>1</v>
          </cell>
        </row>
        <row r="738">
          <cell r="A738" t="str">
            <v>CIMS.CAN.AT.Transportation Personal.TransitService requestedCIMS.CAN.AT.Transportation Personal.Transit.Public Bus</v>
          </cell>
          <cell r="H738">
            <v>1</v>
          </cell>
          <cell r="I738">
            <v>1</v>
          </cell>
          <cell r="J738">
            <v>1</v>
          </cell>
          <cell r="K738">
            <v>1</v>
          </cell>
          <cell r="L738">
            <v>1</v>
          </cell>
          <cell r="M738">
            <v>1</v>
          </cell>
          <cell r="N738">
            <v>1</v>
          </cell>
          <cell r="O738">
            <v>1</v>
          </cell>
          <cell r="P738">
            <v>1</v>
          </cell>
          <cell r="Q738">
            <v>1</v>
          </cell>
          <cell r="R738">
            <v>1</v>
          </cell>
        </row>
        <row r="739">
          <cell r="A739" t="str">
            <v>CIMS.CAN.AT.Transportation Personal.TransitService requestedCIMS.CAN.AT.Transportation Personal.Transit.Rapid Transit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Q739">
            <v>0</v>
          </cell>
          <cell r="R739">
            <v>0</v>
          </cell>
        </row>
        <row r="740">
          <cell r="A740" t="str">
            <v>CIMS.CAN.AT.Transportation Personal.Transit.Public BusOutput</v>
          </cell>
          <cell r="H740">
            <v>778.19774759284121</v>
          </cell>
        </row>
        <row r="741">
          <cell r="A741" t="str">
            <v>CIMS.CAN.AT.Transportation Personal.Transit.Public BusBus Urban DieselMarket share</v>
          </cell>
          <cell r="H741">
            <v>1</v>
          </cell>
        </row>
        <row r="742">
          <cell r="A742" t="str">
            <v>CIMS.CAN.AT.Transportation Personal.Transit.Public BusBus Urban NGMarket share</v>
          </cell>
          <cell r="H742">
            <v>0</v>
          </cell>
        </row>
        <row r="743">
          <cell r="A743" t="str">
            <v>CIMS.CAN.AT.Transportation Personal.Transit.Public BusBus Urban ElectricMarket share</v>
          </cell>
          <cell r="H743">
            <v>0</v>
          </cell>
        </row>
        <row r="744">
          <cell r="A744" t="str">
            <v>CIMS.CAN.AT.Transportation Personal.Transit.Public BusBus Urban DieselService requestedCIMS.CAN.AT.Transportation Personal.Diesel Blend</v>
          </cell>
          <cell r="H744">
            <v>3.0385380582048676</v>
          </cell>
          <cell r="I744">
            <v>3.0111723132635309</v>
          </cell>
          <cell r="J744">
            <v>2.9838065683221924</v>
          </cell>
          <cell r="K744">
            <v>2.9564408233808557</v>
          </cell>
          <cell r="L744">
            <v>2.9345482274277863</v>
          </cell>
          <cell r="M744">
            <v>2.9345482274277863</v>
          </cell>
          <cell r="N744">
            <v>2.9345482274277863</v>
          </cell>
          <cell r="O744">
            <v>2.9345482274277863</v>
          </cell>
          <cell r="P744">
            <v>2.9345482274277863</v>
          </cell>
          <cell r="Q744">
            <v>2.9345482274277863</v>
          </cell>
          <cell r="R744">
            <v>2.9345482274277863</v>
          </cell>
        </row>
        <row r="745">
          <cell r="A745" t="str">
            <v>CIMS.CAN.AT.Transportation Personal.Transit.Rapid TransitLight RailService requestedCIMS.CAN.AT.Electricity</v>
          </cell>
          <cell r="H745">
            <v>0.26333333333333331</v>
          </cell>
        </row>
        <row r="746">
          <cell r="A746" t="str">
            <v>CIMS.CAN.AT.Transportation Personal.Intercity BusOutput</v>
          </cell>
          <cell r="H746">
            <v>956.73357798106247</v>
          </cell>
        </row>
        <row r="747">
          <cell r="A747" t="str">
            <v>CIMS.CAN.AT.Transportation Personal.Intercity BusBus Intercity DieselMarket share</v>
          </cell>
          <cell r="H747">
            <v>0.93766432148994616</v>
          </cell>
        </row>
        <row r="748">
          <cell r="A748" t="str">
            <v>CIMS.CAN.AT.Transportation Personal.Intercity BusBus Intercity GasolineMarket share</v>
          </cell>
          <cell r="H748">
            <v>6.23356785100539E-2</v>
          </cell>
        </row>
        <row r="749">
          <cell r="A749" t="str">
            <v>CIMS.CAN.AT.Transportation Personal.Intercity BusBus Intercity DieselService requestedCIMS.CAN.AT.Transportation Personal.Diesel Blend</v>
          </cell>
          <cell r="H749">
            <v>0.84748782752748397</v>
          </cell>
          <cell r="I749">
            <v>0.78582696133009122</v>
          </cell>
          <cell r="J749">
            <v>0.72416609513269847</v>
          </cell>
          <cell r="K749">
            <v>0.66250522893530572</v>
          </cell>
          <cell r="L749">
            <v>0.61317653597739152</v>
          </cell>
          <cell r="M749">
            <v>0.61317653597739152</v>
          </cell>
          <cell r="N749">
            <v>0.61317653597739152</v>
          </cell>
          <cell r="O749">
            <v>0.61317653597739152</v>
          </cell>
          <cell r="P749">
            <v>0.61317653597739152</v>
          </cell>
          <cell r="Q749">
            <v>0.61317653597739152</v>
          </cell>
          <cell r="R749">
            <v>0.61317653597739152</v>
          </cell>
        </row>
        <row r="750">
          <cell r="A750" t="str">
            <v>CIMS.CAN.AT.Transportation Personal.Intercity BusBus Intercity GasolineService requestedCIMS.CAN.AT.Transportation Personal.Gasoline Blend</v>
          </cell>
          <cell r="H750">
            <v>0.84748782752748397</v>
          </cell>
          <cell r="I750">
            <v>0.78582696133009122</v>
          </cell>
          <cell r="J750">
            <v>0.72416609513269847</v>
          </cell>
          <cell r="K750">
            <v>0.66250522893530572</v>
          </cell>
          <cell r="L750">
            <v>0.61317653597739152</v>
          </cell>
          <cell r="M750">
            <v>0.61317653597739152</v>
          </cell>
          <cell r="N750">
            <v>0.61317653597739152</v>
          </cell>
          <cell r="O750">
            <v>0.61317653597739152</v>
          </cell>
          <cell r="P750">
            <v>0.61317653597739152</v>
          </cell>
          <cell r="Q750">
            <v>0.61317653597739152</v>
          </cell>
          <cell r="R750">
            <v>0.61317653597739152</v>
          </cell>
        </row>
        <row r="751">
          <cell r="A751" t="str">
            <v>CIMS.CAN.AT.Transportation Personal.Intercity RailRail Intercity DieselMarket share</v>
          </cell>
          <cell r="H751">
            <v>1</v>
          </cell>
        </row>
        <row r="752">
          <cell r="A752" t="str">
            <v>CIMS.CAN.AT.Transportation Personal.Intercity RailRail Intercity DieselService requestedCIMS.CAN.AT.Transportation Personal.Diesel Blend</v>
          </cell>
          <cell r="H752">
            <v>1.9938942624324696</v>
          </cell>
          <cell r="I752">
            <v>1.8539965299869507</v>
          </cell>
          <cell r="J752">
            <v>1.7140987975414319</v>
          </cell>
          <cell r="K752">
            <v>1.5742010650959131</v>
          </cell>
          <cell r="L752">
            <v>1.4622828791394937</v>
          </cell>
          <cell r="M752">
            <v>1.4622828791394937</v>
          </cell>
          <cell r="N752">
            <v>1.4622828791394937</v>
          </cell>
          <cell r="O752">
            <v>1.4622828791394937</v>
          </cell>
          <cell r="P752">
            <v>1.4622828791394937</v>
          </cell>
          <cell r="Q752">
            <v>1.4622828791394937</v>
          </cell>
          <cell r="R752">
            <v>1.4622828791394937</v>
          </cell>
        </row>
        <row r="753">
          <cell r="A753" t="str">
            <v>CIMS.CAN.AT.Transportation Personal.Mode.Intercity AirAir IntercityMarket share</v>
          </cell>
          <cell r="H753">
            <v>1</v>
          </cell>
        </row>
        <row r="754">
          <cell r="A754" t="str">
            <v>CIMS.CAN.AT.Transportation Personal.Mode.Intercity AirAir IntercityService requestedCIMS.Generic Fuels.Jet Fuel</v>
          </cell>
          <cell r="H754">
            <v>3.318720661430973</v>
          </cell>
          <cell r="I754">
            <v>2.9481661104022976</v>
          </cell>
          <cell r="J754">
            <v>2.5776115593735938</v>
          </cell>
          <cell r="K754">
            <v>2.2070570083448899</v>
          </cell>
          <cell r="L754">
            <v>1.9106133675219326</v>
          </cell>
          <cell r="M754">
            <v>1.9106133675219326</v>
          </cell>
          <cell r="N754">
            <v>1.9106133675219326</v>
          </cell>
          <cell r="O754">
            <v>1.9106133675219326</v>
          </cell>
          <cell r="P754">
            <v>1.9106133675219326</v>
          </cell>
          <cell r="Q754">
            <v>1.9106133675219326</v>
          </cell>
          <cell r="R754">
            <v>1.9106133675219326</v>
          </cell>
        </row>
        <row r="756">
          <cell r="A756" t="str">
            <v>CIMS.CAN.TRService requestedCIMS.CAN.TR.Transportation Personal</v>
          </cell>
          <cell r="H756">
            <v>75415233.299884751</v>
          </cell>
          <cell r="I756">
            <v>74203446.289830536</v>
          </cell>
          <cell r="J756">
            <v>78065999.9819341</v>
          </cell>
          <cell r="K756">
            <v>78121501.88838701</v>
          </cell>
          <cell r="L756">
            <v>96568185.566085994</v>
          </cell>
          <cell r="M756">
            <v>100591322.5636166</v>
          </cell>
          <cell r="N756">
            <v>105616583.90954043</v>
          </cell>
          <cell r="O756">
            <v>110872349.86505072</v>
          </cell>
          <cell r="P756">
            <v>116802788.13033293</v>
          </cell>
          <cell r="Q756">
            <v>123457432.07030453</v>
          </cell>
          <cell r="R756">
            <v>130891263.46538965</v>
          </cell>
        </row>
        <row r="757">
          <cell r="A757" t="str">
            <v>CIMS.CAN.TR.Transportation PersonalService requestedCIMS.CAN.TR.Transportation Personal.Mode</v>
          </cell>
          <cell r="H757">
            <v>1</v>
          </cell>
          <cell r="I757">
            <v>1</v>
          </cell>
          <cell r="J757">
            <v>1</v>
          </cell>
          <cell r="K757">
            <v>1</v>
          </cell>
          <cell r="L757">
            <v>1</v>
          </cell>
          <cell r="M757">
            <v>1</v>
          </cell>
          <cell r="N757">
            <v>1</v>
          </cell>
          <cell r="O757">
            <v>1</v>
          </cell>
          <cell r="P757">
            <v>1</v>
          </cell>
          <cell r="Q757">
            <v>1</v>
          </cell>
          <cell r="R757">
            <v>1</v>
          </cell>
        </row>
        <row r="758">
          <cell r="A758" t="str">
            <v>CIMS.CAN.TR.Transportation Personal.ModeService requestedCIMS.CAN.TR.Transportation Personal.Mode.Urban</v>
          </cell>
          <cell r="H758">
            <v>0.49377025467178642</v>
          </cell>
          <cell r="I758">
            <v>0.50966298709351154</v>
          </cell>
          <cell r="J758">
            <v>0.4751352679439248</v>
          </cell>
          <cell r="K758">
            <v>0.49223070107209538</v>
          </cell>
          <cell r="L758">
            <v>0.4520443725286723</v>
          </cell>
          <cell r="M758">
            <v>0.44601399132287028</v>
          </cell>
          <cell r="N758">
            <v>0.43820760738150333</v>
          </cell>
          <cell r="O758">
            <v>0.43209625118519673</v>
          </cell>
          <cell r="P758">
            <v>0.42595740716499603</v>
          </cell>
          <cell r="Q758">
            <v>0.41982749594955288</v>
          </cell>
          <cell r="R758">
            <v>0.4137367121067077</v>
          </cell>
        </row>
        <row r="759">
          <cell r="A759" t="str">
            <v>CIMS.CAN.TR.Transportation Personal.ModeService requestedCIMS.CAN.TR.Transportation Personal.Mode.Intercity Land</v>
          </cell>
          <cell r="H759">
            <v>0.34847678915866198</v>
          </cell>
          <cell r="I759">
            <v>0.34440702198079903</v>
          </cell>
          <cell r="J759">
            <v>0.31307198810975589</v>
          </cell>
          <cell r="K759">
            <v>0.33522817419491374</v>
          </cell>
          <cell r="L759">
            <v>0.306066010572009</v>
          </cell>
          <cell r="M759">
            <v>0.29760158375980006</v>
          </cell>
          <cell r="N759">
            <v>0.28828791076292865</v>
          </cell>
          <cell r="O759">
            <v>0.28050370520292406</v>
          </cell>
          <cell r="P759">
            <v>0.27308022628809714</v>
          </cell>
          <cell r="Q759">
            <v>0.26602049932965049</v>
          </cell>
          <cell r="R759">
            <v>0.25932203551480809</v>
          </cell>
        </row>
        <row r="760">
          <cell r="A760" t="str">
            <v>CIMS.CAN.TR.Transportation Personal.ModeService requestedCIMS.CAN.TR.Transportation Personal.Mode.Intercity Air</v>
          </cell>
          <cell r="H760">
            <v>0.15775295616955168</v>
          </cell>
          <cell r="I760">
            <v>0.14592999092568923</v>
          </cell>
          <cell r="J760">
            <v>0.21179274394631933</v>
          </cell>
          <cell r="K760">
            <v>0.17254112473299091</v>
          </cell>
          <cell r="L760">
            <v>0.24188961689931873</v>
          </cell>
          <cell r="M760">
            <v>0.25638442491732955</v>
          </cell>
          <cell r="N760">
            <v>0.26960062789225847</v>
          </cell>
          <cell r="O760">
            <v>0.28355063380176615</v>
          </cell>
          <cell r="P760">
            <v>0.29716764577038129</v>
          </cell>
          <cell r="Q760">
            <v>0.31041189339830622</v>
          </cell>
          <cell r="R760">
            <v>0.32325540193655367</v>
          </cell>
        </row>
        <row r="761">
          <cell r="A761" t="str">
            <v>CIMS.CAN.TR.Transportation Personal.Mode.UrbanWalk Cycle UrbanMarket share</v>
          </cell>
          <cell r="H761">
            <v>8.9086859688195987E-3</v>
          </cell>
          <cell r="I761">
            <v>8.9086859688195987E-3</v>
          </cell>
          <cell r="J761">
            <v>8.9086859688195987E-3</v>
          </cell>
          <cell r="K761">
            <v>8.9086859688195987E-3</v>
          </cell>
          <cell r="L761">
            <v>8.9086859688195987E-3</v>
          </cell>
          <cell r="M761">
            <v>8.9086859688195987E-3</v>
          </cell>
          <cell r="N761">
            <v>8.9086859688195987E-3</v>
          </cell>
          <cell r="O761">
            <v>8.9086859688195987E-3</v>
          </cell>
          <cell r="P761">
            <v>8.9086859688195987E-3</v>
          </cell>
          <cell r="Q761">
            <v>8.9086859688195987E-3</v>
          </cell>
          <cell r="R761">
            <v>8.9086859688195987E-3</v>
          </cell>
        </row>
        <row r="762">
          <cell r="A762" t="str">
            <v>CIMS.CAN.TR.Transportation Personal.Mode.UrbanPassenger Vehicle Urban 1 PassengerMarket share</v>
          </cell>
          <cell r="H762">
            <v>0.34635748768813929</v>
          </cell>
          <cell r="I762">
            <v>0.33145959543956577</v>
          </cell>
          <cell r="J762">
            <v>0.32973526430212707</v>
          </cell>
          <cell r="K762">
            <v>0.33983657069092077</v>
          </cell>
          <cell r="L762">
            <v>0.33566507135843454</v>
          </cell>
          <cell r="M762">
            <v>0.32991023979707745</v>
          </cell>
          <cell r="N762">
            <v>0.32463504367303309</v>
          </cell>
          <cell r="O762">
            <v>0.31955562861488229</v>
          </cell>
          <cell r="P762">
            <v>0.31469716784453744</v>
          </cell>
          <cell r="Q762">
            <v>0.31007937873823049</v>
          </cell>
          <cell r="R762">
            <v>0.30571652406528332</v>
          </cell>
        </row>
        <row r="763">
          <cell r="A763" t="str">
            <v>CIMS.CAN.TR.Transportation Personal.Mode.UrbanPassenger Vehicle Urban 3 PassengerMarket share</v>
          </cell>
          <cell r="H763">
            <v>0.46274003461481517</v>
          </cell>
          <cell r="I763">
            <v>0.44745140852906867</v>
          </cell>
          <cell r="J763">
            <v>0.4488590543055222</v>
          </cell>
          <cell r="K763">
            <v>0.46943260952755439</v>
          </cell>
          <cell r="L763">
            <v>0.4724050818327522</v>
          </cell>
          <cell r="M763">
            <v>0.46934174176811733</v>
          </cell>
          <cell r="N763">
            <v>0.46611757673613952</v>
          </cell>
          <cell r="O763">
            <v>0.46303699703820306</v>
          </cell>
          <cell r="P763">
            <v>0.46011337737958469</v>
          </cell>
          <cell r="Q763">
            <v>0.45735653834709322</v>
          </cell>
          <cell r="R763">
            <v>0.45477283068444679</v>
          </cell>
        </row>
        <row r="764">
          <cell r="A764" t="str">
            <v>CIMS.CAN.TR.Transportation Personal.Mode.UrbanPublic Transit UrbanMarket share</v>
          </cell>
          <cell r="H764">
            <v>0.18362969097971563</v>
          </cell>
          <cell r="I764">
            <v>0.21408754880468128</v>
          </cell>
          <cell r="J764">
            <v>0.21440708077565288</v>
          </cell>
          <cell r="K764">
            <v>0.18345649007169582</v>
          </cell>
          <cell r="L764">
            <v>0.18466629487001607</v>
          </cell>
          <cell r="M764">
            <v>0.19356373096006196</v>
          </cell>
          <cell r="N764">
            <v>0.20213949086804842</v>
          </cell>
          <cell r="O764">
            <v>0.21037283389160602</v>
          </cell>
          <cell r="P764">
            <v>0.21822486560532406</v>
          </cell>
          <cell r="Q764">
            <v>0.22566578253638125</v>
          </cell>
          <cell r="R764">
            <v>0.23267478588173318</v>
          </cell>
        </row>
        <row r="765">
          <cell r="A765" t="str">
            <v>CIMS.CAN.TR.Transportation Personal.Mode.UrbanPassenger Vehicle Urban 1 PassengerService requestedCIMS.CAN.TR.Transportation Personal.Passenger Vehicles</v>
          </cell>
          <cell r="H765">
            <v>1</v>
          </cell>
        </row>
        <row r="766">
          <cell r="A766" t="str">
            <v>CIMS.CAN.TR.Transportation Personal.Mode.UrbanPassenger Vehicle Urban 3 PassengerService requestedCIMS.CAN.TR.Transportation Personal.Passenger Vehicles</v>
          </cell>
          <cell r="H766">
            <v>0.33333299999999999</v>
          </cell>
        </row>
        <row r="767">
          <cell r="A767" t="str">
            <v>CIMS.CAN.TR.Transportation Personal.Mode.Intercity LandBus IntercityMarket share</v>
          </cell>
          <cell r="H767">
            <v>5.9552970725187962E-2</v>
          </cell>
          <cell r="I767">
            <v>6.1821724454134405E-2</v>
          </cell>
          <cell r="J767">
            <v>3.7627388233622348E-2</v>
          </cell>
          <cell r="K767">
            <v>3.2495822086337833E-2</v>
          </cell>
          <cell r="L767">
            <v>2.5891849268061325E-2</v>
          </cell>
          <cell r="M767">
            <v>2.1952053844228367E-2</v>
          </cell>
          <cell r="N767">
            <v>1.8534080273563475E-2</v>
          </cell>
          <cell r="O767">
            <v>1.5582114948044415E-2</v>
          </cell>
          <cell r="P767">
            <v>1.3046783804577133E-2</v>
          </cell>
          <cell r="Q767">
            <v>1.0881111416717529E-2</v>
          </cell>
          <cell r="R767">
            <v>9.0409525618156995E-3</v>
          </cell>
        </row>
        <row r="768">
          <cell r="A768" t="str">
            <v>CIMS.CAN.TR.Transportation Personal.Mode.Intercity LandRail IntercityMarket share</v>
          </cell>
          <cell r="H768">
            <v>1.1427363768489518E-2</v>
          </cell>
          <cell r="I768">
            <v>3.7955889629585344E-3</v>
          </cell>
          <cell r="J768">
            <v>4.4876914612042573E-3</v>
          </cell>
          <cell r="K768">
            <v>4.8163676108961611E-3</v>
          </cell>
          <cell r="L768">
            <v>7.4807224142241346E-3</v>
          </cell>
          <cell r="M768">
            <v>7.38579004125536E-3</v>
          </cell>
          <cell r="N768">
            <v>7.2616308370740219E-3</v>
          </cell>
          <cell r="O768">
            <v>7.1093657805651293E-3</v>
          </cell>
          <cell r="P768">
            <v>6.9318514983333921E-3</v>
          </cell>
          <cell r="Q768">
            <v>6.7322520974800399E-3</v>
          </cell>
          <cell r="R768">
            <v>6.5139231748893092E-3</v>
          </cell>
        </row>
        <row r="769">
          <cell r="A769" t="str">
            <v>CIMS.CAN.TR.Transportation Personal.Mode.Intercity LandPassenger Vehicle IntercityMarket share</v>
          </cell>
          <cell r="H769">
            <v>0.92901966550632242</v>
          </cell>
          <cell r="I769">
            <v>0.93438268658290702</v>
          </cell>
          <cell r="J769">
            <v>0.95788492030517336</v>
          </cell>
          <cell r="K769">
            <v>0.96268781030276607</v>
          </cell>
          <cell r="L769">
            <v>0.96662742831771453</v>
          </cell>
          <cell r="M769">
            <v>0.97066215611451623</v>
          </cell>
          <cell r="N769">
            <v>0.9742042888893625</v>
          </cell>
          <cell r="O769">
            <v>0.9773085192713904</v>
          </cell>
          <cell r="P769">
            <v>0.98002136469708956</v>
          </cell>
          <cell r="Q769">
            <v>0.98238663648580238</v>
          </cell>
          <cell r="R769">
            <v>0.984445124263295</v>
          </cell>
        </row>
        <row r="770">
          <cell r="A770" t="str">
            <v>CIMS.CAN.TR.Transportation Personal.Mode.Intercity LandPassenger Vehicle IntercityService requestedCIMS.CAN.TR.Transportation Personal.Passenger Vehicles</v>
          </cell>
          <cell r="H770">
            <v>0.78808545895363147</v>
          </cell>
        </row>
        <row r="771">
          <cell r="A771" t="str">
            <v>CIMS.CAN.TR.Transportation Personal.Passenger VehiclesCar_smallOutput</v>
          </cell>
          <cell r="H771">
            <v>13.590817250000002</v>
          </cell>
        </row>
        <row r="772">
          <cell r="A772" t="str">
            <v>CIMS.CAN.TR.Transportation Personal.Passenger VehiclesCar_largeOutput</v>
          </cell>
          <cell r="H772">
            <v>13.590817250000002</v>
          </cell>
        </row>
        <row r="773">
          <cell r="A773" t="str">
            <v>CIMS.CAN.TR.Transportation Personal.Passenger VehiclesLight Truck_smallOutput</v>
          </cell>
          <cell r="H773">
            <v>15.063131511599998</v>
          </cell>
        </row>
        <row r="774">
          <cell r="A774" t="str">
            <v>CIMS.CAN.TR.Transportation Personal.Passenger VehiclesLight Truck_largeOutput</v>
          </cell>
          <cell r="H774">
            <v>15.063131511599998</v>
          </cell>
        </row>
        <row r="775">
          <cell r="A775" t="str">
            <v>CIMS.CAN.TR.Transportation Personal.Passenger VehiclesCar_smallService requestedCIMS.CAN.TR.Transportation Personal.Passenger Vehicle Motors</v>
          </cell>
          <cell r="H775">
            <v>7</v>
          </cell>
        </row>
        <row r="776">
          <cell r="A776" t="str">
            <v>CIMS.CAN.TR.Transportation Personal.Passenger VehiclesCar_largeService requestedCIMS.CAN.TR.Transportation Personal.Passenger Vehicle Motors</v>
          </cell>
          <cell r="H776">
            <v>10</v>
          </cell>
        </row>
        <row r="777">
          <cell r="A777" t="str">
            <v>CIMS.CAN.TR.Transportation Personal.Passenger VehiclesLight Truck_smallService requestedCIMS.CAN.TR.Transportation Personal.Passenger Vehicle Motors</v>
          </cell>
          <cell r="H777">
            <v>8</v>
          </cell>
        </row>
        <row r="778">
          <cell r="A778" t="str">
            <v>CIMS.CAN.TR.Transportation Personal.Passenger VehiclesLight Truck_largeService requestedCIMS.CAN.TR.Transportation Personal.Passenger Vehicle Motors</v>
          </cell>
          <cell r="H778">
            <v>13</v>
          </cell>
        </row>
        <row r="779">
          <cell r="A779" t="str">
            <v>CIMS.CAN.TR.Transportation Personal.Passenger VehiclesCar_smallMarket share</v>
          </cell>
          <cell r="H779">
            <v>0.32100665712437226</v>
          </cell>
          <cell r="I779">
            <v>0.30966293155125313</v>
          </cell>
          <cell r="J779">
            <v>0.30056013531224007</v>
          </cell>
          <cell r="K779">
            <v>0.27796890716666683</v>
          </cell>
          <cell r="L779">
            <v>0.24867817597941999</v>
          </cell>
          <cell r="M779">
            <v>0.23311705651820638</v>
          </cell>
          <cell r="N779">
            <v>0.21768625749895418</v>
          </cell>
          <cell r="O779">
            <v>0.20250185822416505</v>
          </cell>
          <cell r="P779">
            <v>0.18767252774236196</v>
          </cell>
          <cell r="Q779">
            <v>0.17329657156666189</v>
          </cell>
          <cell r="R779">
            <v>0.15945960302665788</v>
          </cell>
        </row>
        <row r="780">
          <cell r="A780" t="str">
            <v>CIMS.CAN.TR.Transportation Personal.Passenger VehiclesCar_largeMarket share</v>
          </cell>
          <cell r="H780">
            <v>0.32100665712437226</v>
          </cell>
          <cell r="I780">
            <v>0.30966293155125313</v>
          </cell>
          <cell r="J780">
            <v>0.30056013531224007</v>
          </cell>
          <cell r="K780">
            <v>0.27796890716666683</v>
          </cell>
          <cell r="L780">
            <v>0.24867817597941999</v>
          </cell>
          <cell r="M780">
            <v>0.23311705651820638</v>
          </cell>
          <cell r="N780">
            <v>0.21768625749895418</v>
          </cell>
          <cell r="O780">
            <v>0.20250185822416505</v>
          </cell>
          <cell r="P780">
            <v>0.18767252774236196</v>
          </cell>
          <cell r="Q780">
            <v>0.17329657156666189</v>
          </cell>
          <cell r="R780">
            <v>0.15945960302665788</v>
          </cell>
        </row>
        <row r="781">
          <cell r="A781" t="str">
            <v>CIMS.CAN.TR.Transportation Personal.Passenger VehiclesLight Truck_smallMarket share</v>
          </cell>
          <cell r="H781">
            <v>0.17899334287562776</v>
          </cell>
          <cell r="I781">
            <v>0.1903370684487469</v>
          </cell>
          <cell r="J781">
            <v>0.19943986468775993</v>
          </cell>
          <cell r="K781">
            <v>0.22203109283333308</v>
          </cell>
          <cell r="L781">
            <v>0.25132182402058006</v>
          </cell>
          <cell r="M781">
            <v>0.26688294348179359</v>
          </cell>
          <cell r="N781">
            <v>0.28231374250104585</v>
          </cell>
          <cell r="O781">
            <v>0.297498141775835</v>
          </cell>
          <cell r="P781">
            <v>0.31232747225763802</v>
          </cell>
          <cell r="Q781">
            <v>0.32670342843333811</v>
          </cell>
          <cell r="R781">
            <v>0.3405403969733421</v>
          </cell>
        </row>
        <row r="782">
          <cell r="A782" t="str">
            <v>CIMS.CAN.TR.Transportation Personal.Passenger VehiclesLight Truck_largeMarket share</v>
          </cell>
          <cell r="H782">
            <v>0.17899334287562776</v>
          </cell>
          <cell r="I782">
            <v>0.1903370684487469</v>
          </cell>
          <cell r="J782">
            <v>0.19943986468775993</v>
          </cell>
          <cell r="K782">
            <v>0.22203109283333308</v>
          </cell>
          <cell r="L782">
            <v>0.25132182402058006</v>
          </cell>
          <cell r="M782">
            <v>0.26688294348179359</v>
          </cell>
          <cell r="N782">
            <v>0.28231374250104585</v>
          </cell>
          <cell r="O782">
            <v>0.297498141775835</v>
          </cell>
          <cell r="P782">
            <v>0.31232747225763802</v>
          </cell>
          <cell r="Q782">
            <v>0.32670342843333811</v>
          </cell>
          <cell r="R782">
            <v>0.3405403969733421</v>
          </cell>
        </row>
        <row r="783">
          <cell r="A783" t="str">
            <v>CIMS.CAN.TR.Transportation Personal.Passenger Vehicle MotorsOutput</v>
          </cell>
          <cell r="H783">
            <v>141.58048556610754</v>
          </cell>
        </row>
        <row r="784">
          <cell r="A784" t="str">
            <v>CIMS.CAN.TR.Transportation Personal.Passenger Vehicle MotorsGasoline ExistingService requestedCIMS.CAN.TR.Transportation Personal.Gasoline Blend</v>
          </cell>
          <cell r="H784">
            <v>0.34085983580787454</v>
          </cell>
        </row>
        <row r="785">
          <cell r="A785" t="str">
            <v>CIMS.CAN.TR.Transportation Personal.Passenger Vehicle MotorsGasoline StandardService requestedCIMS.CAN.TR.Transportation Personal.Gasoline Blend</v>
          </cell>
          <cell r="H785">
            <v>0.32467064174890065</v>
          </cell>
        </row>
        <row r="786">
          <cell r="A786" t="str">
            <v>CIMS.CAN.TR.Transportation Personal.Passenger Vehicle MotorsGasoline EfficientService requestedCIMS.CAN.TR.Transportation Personal.Gasoline Blend</v>
          </cell>
          <cell r="H786">
            <v>0.31732149599636628</v>
          </cell>
        </row>
        <row r="787">
          <cell r="A787" t="str">
            <v>CIMS.CAN.TR.Transportation Personal.Passenger Vehicle MotorsGasoline ExistingMarket share</v>
          </cell>
          <cell r="H787">
            <v>1</v>
          </cell>
        </row>
        <row r="788">
          <cell r="A788" t="str">
            <v>CIMS.CAN.TR.Transportation Personal.TransitService requestedCIMS.CAN.TR.Transportation Personal.Transit.Public Bus</v>
          </cell>
          <cell r="H788">
            <v>1</v>
          </cell>
          <cell r="I788">
            <v>1</v>
          </cell>
          <cell r="J788">
            <v>1</v>
          </cell>
          <cell r="K788">
            <v>1</v>
          </cell>
          <cell r="L788">
            <v>1</v>
          </cell>
          <cell r="M788">
            <v>1</v>
          </cell>
          <cell r="N788">
            <v>1</v>
          </cell>
          <cell r="O788">
            <v>1</v>
          </cell>
          <cell r="P788">
            <v>1</v>
          </cell>
          <cell r="Q788">
            <v>1</v>
          </cell>
          <cell r="R788">
            <v>1</v>
          </cell>
        </row>
        <row r="789">
          <cell r="A789" t="str">
            <v>CIMS.CAN.TR.Transportation Personal.TransitService requestedCIMS.CAN.TR.Transportation Personal.Transit.Rapid Transit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  <cell r="R789">
            <v>0</v>
          </cell>
        </row>
        <row r="790">
          <cell r="A790" t="str">
            <v>CIMS.CAN.TR.Transportation Personal.Transit.Public BusOutput</v>
          </cell>
          <cell r="H790">
            <v>778.19774759284121</v>
          </cell>
        </row>
        <row r="791">
          <cell r="A791" t="str">
            <v>CIMS.CAN.TR.Transportation Personal.Transit.Public BusBus Urban DieselMarket share</v>
          </cell>
          <cell r="H791">
            <v>0.94115592839945783</v>
          </cell>
        </row>
        <row r="792">
          <cell r="A792" t="str">
            <v>CIMS.CAN.TR.Transportation Personal.Transit.Public BusBus Urban NGMarket share</v>
          </cell>
          <cell r="H792">
            <v>5.8844071600542169E-2</v>
          </cell>
        </row>
        <row r="793">
          <cell r="A793" t="str">
            <v>CIMS.CAN.TR.Transportation Personal.Transit.Public BusBus Urban ElectricMarket share</v>
          </cell>
          <cell r="H793">
            <v>0</v>
          </cell>
        </row>
        <row r="794">
          <cell r="A794" t="str">
            <v>CIMS.CAN.TR.Transportation Personal.Transit.Public BusBus Urban DieselService requestedCIMS.CAN.TR.Transportation Personal.Diesel Blend</v>
          </cell>
          <cell r="H794">
            <v>3.0385380582048676</v>
          </cell>
          <cell r="I794">
            <v>3.0111723132635309</v>
          </cell>
          <cell r="J794">
            <v>2.9838065683221924</v>
          </cell>
          <cell r="K794">
            <v>2.9564408233808557</v>
          </cell>
          <cell r="L794">
            <v>2.9345482274277863</v>
          </cell>
          <cell r="M794">
            <v>2.9345482274277863</v>
          </cell>
          <cell r="N794">
            <v>2.9345482274277863</v>
          </cell>
          <cell r="O794">
            <v>2.9345482274277863</v>
          </cell>
          <cell r="P794">
            <v>2.9345482274277863</v>
          </cell>
          <cell r="Q794">
            <v>2.9345482274277863</v>
          </cell>
          <cell r="R794">
            <v>2.9345482274277863</v>
          </cell>
        </row>
        <row r="795">
          <cell r="A795" t="str">
            <v>CIMS.CAN.TR.Transportation Personal.Transit.Rapid TransitLight RailService requestedCIMS.CAN.TR.Electricity</v>
          </cell>
          <cell r="H795">
            <v>0.26333333333333331</v>
          </cell>
        </row>
        <row r="796">
          <cell r="A796" t="str">
            <v>CIMS.CAN.TR.Transportation Personal.Intercity BusOutput</v>
          </cell>
          <cell r="H796">
            <v>956.73357798106247</v>
          </cell>
        </row>
        <row r="797">
          <cell r="A797" t="str">
            <v>CIMS.CAN.TR.Transportation Personal.Intercity BusBus Intercity DieselMarket share</v>
          </cell>
          <cell r="H797">
            <v>0.91447177025956228</v>
          </cell>
        </row>
        <row r="798">
          <cell r="A798" t="str">
            <v>CIMS.CAN.TR.Transportation Personal.Intercity BusBus Intercity GasolineMarket share</v>
          </cell>
          <cell r="H798">
            <v>8.5528229740437806E-2</v>
          </cell>
        </row>
        <row r="799">
          <cell r="A799" t="str">
            <v>CIMS.CAN.TR.Transportation Personal.Intercity BusBus Intercity DieselService requestedCIMS.CAN.TR.Transportation Personal.Diesel Blend</v>
          </cell>
          <cell r="H799">
            <v>0.84748827491499767</v>
          </cell>
          <cell r="I799">
            <v>0.7858271198561475</v>
          </cell>
          <cell r="J799">
            <v>0.72416596479729733</v>
          </cell>
          <cell r="K799">
            <v>0.66250480973845072</v>
          </cell>
          <cell r="L799">
            <v>0.61317588569136916</v>
          </cell>
          <cell r="M799">
            <v>0.61317588569136916</v>
          </cell>
          <cell r="N799">
            <v>0.61317588569136916</v>
          </cell>
          <cell r="O799">
            <v>0.61317588569136916</v>
          </cell>
          <cell r="P799">
            <v>0.61317588569136916</v>
          </cell>
          <cell r="Q799">
            <v>0.61317588569136916</v>
          </cell>
          <cell r="R799">
            <v>0.61317588569136916</v>
          </cell>
        </row>
        <row r="800">
          <cell r="A800" t="str">
            <v>CIMS.CAN.TR.Transportation Personal.Intercity BusBus Intercity GasolineService requestedCIMS.CAN.TR.Transportation Personal.Gasoline Blend</v>
          </cell>
          <cell r="H800">
            <v>0.84748827491499767</v>
          </cell>
          <cell r="I800">
            <v>0.7858271198561475</v>
          </cell>
          <cell r="J800">
            <v>0.72416596479729733</v>
          </cell>
          <cell r="K800">
            <v>0.66250480973845072</v>
          </cell>
          <cell r="L800">
            <v>0.61317588569136916</v>
          </cell>
          <cell r="M800">
            <v>0.61317588569136916</v>
          </cell>
          <cell r="N800">
            <v>0.61317588569136916</v>
          </cell>
          <cell r="O800">
            <v>0.61317588569136916</v>
          </cell>
          <cell r="P800">
            <v>0.61317588569136916</v>
          </cell>
          <cell r="Q800">
            <v>0.61317588569136916</v>
          </cell>
          <cell r="R800">
            <v>0.61317588569136916</v>
          </cell>
        </row>
        <row r="801">
          <cell r="A801" t="str">
            <v>CIMS.CAN.TR.Transportation Personal.Intercity RailRail Intercity DieselMarket share</v>
          </cell>
          <cell r="H801">
            <v>1</v>
          </cell>
        </row>
        <row r="802">
          <cell r="A802" t="str">
            <v>CIMS.CAN.TR.Transportation Personal.Intercity RailRail Intercity DieselService requestedCIMS.CAN.TR.Transportation Personal.Diesel Blend</v>
          </cell>
          <cell r="H802">
            <v>1.9938942624324696</v>
          </cell>
          <cell r="I802">
            <v>1.8539965299869507</v>
          </cell>
          <cell r="J802">
            <v>1.7140987975414319</v>
          </cell>
          <cell r="K802">
            <v>1.5742010650959131</v>
          </cell>
          <cell r="L802">
            <v>1.4622828791394937</v>
          </cell>
          <cell r="M802">
            <v>1.4622828791394937</v>
          </cell>
          <cell r="N802">
            <v>1.4622828791394937</v>
          </cell>
          <cell r="O802">
            <v>1.4622828791394937</v>
          </cell>
          <cell r="P802">
            <v>1.4622828791394937</v>
          </cell>
          <cell r="Q802">
            <v>1.4622828791394937</v>
          </cell>
          <cell r="R802">
            <v>1.4622828791394937</v>
          </cell>
        </row>
        <row r="803">
          <cell r="A803" t="str">
            <v>CIMS.CAN.TR.Transportation Personal.Mode.Intercity AirAir IntercityMarket share</v>
          </cell>
          <cell r="H803">
            <v>1</v>
          </cell>
        </row>
        <row r="804">
          <cell r="A804" t="str">
            <v>CIMS.CAN.TR.Transportation Personal.Mode.Intercity AirAir IntercityService requestedCIMS.Generic Fuels.Jet Fuel</v>
          </cell>
          <cell r="H804">
            <v>3.318720661430973</v>
          </cell>
          <cell r="I804">
            <v>2.9481661104022976</v>
          </cell>
          <cell r="J804">
            <v>2.5776115593735938</v>
          </cell>
          <cell r="K804">
            <v>2.2070570083448899</v>
          </cell>
          <cell r="L804">
            <v>1.9106133675219326</v>
          </cell>
          <cell r="M804">
            <v>1.9106133675219326</v>
          </cell>
          <cell r="N804">
            <v>1.9106133675219326</v>
          </cell>
          <cell r="O804">
            <v>1.9106133675219326</v>
          </cell>
          <cell r="P804">
            <v>1.9106133675219326</v>
          </cell>
          <cell r="Q804">
            <v>1.9106133675219326</v>
          </cell>
          <cell r="R804">
            <v>1.9106133675219326</v>
          </cell>
        </row>
      </sheetData>
      <sheetData sheetId="1">
        <row r="6">
          <cell r="H6">
            <v>100</v>
          </cell>
          <cell r="I6">
            <v>100</v>
          </cell>
          <cell r="J6">
            <v>100</v>
          </cell>
          <cell r="K6">
            <v>100</v>
          </cell>
          <cell r="L6">
            <v>100</v>
          </cell>
          <cell r="M6">
            <v>100</v>
          </cell>
          <cell r="N6">
            <v>100</v>
          </cell>
          <cell r="O6">
            <v>100</v>
          </cell>
          <cell r="P6">
            <v>100</v>
          </cell>
          <cell r="Q6">
            <v>100</v>
          </cell>
          <cell r="R6">
            <v>100</v>
          </cell>
        </row>
        <row r="7">
          <cell r="H7">
            <v>0.1</v>
          </cell>
          <cell r="I7">
            <v>0.1</v>
          </cell>
          <cell r="J7">
            <v>0.1</v>
          </cell>
          <cell r="K7">
            <v>0.1</v>
          </cell>
          <cell r="L7">
            <v>0.1</v>
          </cell>
          <cell r="M7">
            <v>0.1</v>
          </cell>
          <cell r="N7">
            <v>0.1</v>
          </cell>
          <cell r="O7">
            <v>0.1</v>
          </cell>
          <cell r="P7">
            <v>0.1</v>
          </cell>
          <cell r="Q7">
            <v>0.1</v>
          </cell>
          <cell r="R7">
            <v>0.1</v>
          </cell>
        </row>
        <row r="27">
          <cell r="H27" t="str">
            <v>MB</v>
          </cell>
          <cell r="I27" t="str">
            <v>ON</v>
          </cell>
          <cell r="J27" t="str">
            <v>QC</v>
          </cell>
          <cell r="K27" t="str">
            <v>NB</v>
          </cell>
          <cell r="L27" t="str">
            <v>NS</v>
          </cell>
          <cell r="M27" t="str">
            <v>PE</v>
          </cell>
          <cell r="N27" t="str">
            <v>NL</v>
          </cell>
          <cell r="O27" t="str">
            <v>YT</v>
          </cell>
          <cell r="P27" t="str">
            <v>NT</v>
          </cell>
          <cell r="Q27" t="str">
            <v>NU</v>
          </cell>
          <cell r="R27" t="str">
            <v>BCTerr</v>
          </cell>
        </row>
        <row r="30">
          <cell r="H30">
            <v>0.6</v>
          </cell>
          <cell r="I30">
            <v>0.4</v>
          </cell>
          <cell r="J30">
            <v>0.4</v>
          </cell>
          <cell r="K30">
            <v>0.6</v>
          </cell>
          <cell r="L30">
            <v>0.6</v>
          </cell>
          <cell r="M30">
            <v>0.6</v>
          </cell>
          <cell r="N30">
            <v>0.6</v>
          </cell>
          <cell r="O30">
            <v>0.6</v>
          </cell>
          <cell r="P30">
            <v>0.6</v>
          </cell>
          <cell r="Q30">
            <v>0.6</v>
          </cell>
          <cell r="R30">
            <v>0.3</v>
          </cell>
        </row>
        <row r="31">
          <cell r="H31">
            <v>0.4</v>
          </cell>
          <cell r="I31">
            <v>0.6</v>
          </cell>
          <cell r="J31">
            <v>0.6</v>
          </cell>
          <cell r="K31">
            <v>0.4</v>
          </cell>
          <cell r="L31">
            <v>0.4</v>
          </cell>
          <cell r="M31">
            <v>0.4</v>
          </cell>
          <cell r="N31">
            <v>0.4</v>
          </cell>
          <cell r="O31">
            <v>0.4</v>
          </cell>
          <cell r="P31">
            <v>0.4</v>
          </cell>
          <cell r="Q31">
            <v>0.4</v>
          </cell>
          <cell r="R31">
            <v>0.7</v>
          </cell>
        </row>
        <row r="33">
          <cell r="H33">
            <v>2004</v>
          </cell>
          <cell r="I33">
            <v>2005</v>
          </cell>
          <cell r="J33">
            <v>2006</v>
          </cell>
          <cell r="K33">
            <v>2007</v>
          </cell>
          <cell r="L33">
            <v>2008</v>
          </cell>
          <cell r="M33">
            <v>2009</v>
          </cell>
          <cell r="N33">
            <v>2010</v>
          </cell>
          <cell r="O33">
            <v>2011</v>
          </cell>
          <cell r="P33">
            <v>2012</v>
          </cell>
          <cell r="Q33">
            <v>2013</v>
          </cell>
          <cell r="R33">
            <v>2014</v>
          </cell>
        </row>
        <row r="34">
          <cell r="H34">
            <v>-6.3096306668796176E-3</v>
          </cell>
          <cell r="I34">
            <v>-1.1596400374472515E-2</v>
          </cell>
          <cell r="J34">
            <v>-3.6162052213559702E-4</v>
          </cell>
          <cell r="K34">
            <v>-3.0793752735540601E-3</v>
          </cell>
          <cell r="L34">
            <v>-5.3494441396219174E-3</v>
          </cell>
          <cell r="M34">
            <v>-1.0984083419932679E-2</v>
          </cell>
          <cell r="N34">
            <v>1.2533139399358742E-3</v>
          </cell>
          <cell r="O34">
            <v>5.3535530003069477E-3</v>
          </cell>
          <cell r="P34">
            <v>1.7013016217488248E-2</v>
          </cell>
          <cell r="Q34">
            <v>1.4419246207910826E-2</v>
          </cell>
          <cell r="R34">
            <v>-1.2608737017647713E-3</v>
          </cell>
        </row>
        <row r="67">
          <cell r="H67">
            <v>0.70860001208784362</v>
          </cell>
          <cell r="I67">
            <v>0.7084999514001753</v>
          </cell>
          <cell r="J67">
            <v>0.70840001401528341</v>
          </cell>
          <cell r="K67">
            <v>0.70829990371553742</v>
          </cell>
          <cell r="L67">
            <v>0.70820003923531016</v>
          </cell>
          <cell r="M67">
            <v>0.70810000929274286</v>
          </cell>
          <cell r="N67">
            <v>0.70800002958343655</v>
          </cell>
          <cell r="O67">
            <v>0.7079000725653567</v>
          </cell>
          <cell r="P67">
            <v>0.70780004505415406</v>
          </cell>
          <cell r="Q67">
            <v>0.70770004679960696</v>
          </cell>
          <cell r="R67">
            <v>0.70760002175785319</v>
          </cell>
        </row>
        <row r="68">
          <cell r="H68">
            <v>0.29139998791215638</v>
          </cell>
          <cell r="I68">
            <v>0.2915000485998247</v>
          </cell>
          <cell r="J68">
            <v>0.29159998598471659</v>
          </cell>
          <cell r="K68">
            <v>0.29170009628446258</v>
          </cell>
          <cell r="L68">
            <v>0.29179996076468984</v>
          </cell>
          <cell r="M68">
            <v>0.29189999070725714</v>
          </cell>
          <cell r="N68">
            <v>0.29199997041656345</v>
          </cell>
          <cell r="O68">
            <v>0.2920999274346433</v>
          </cell>
          <cell r="P68">
            <v>0.29219995494584594</v>
          </cell>
          <cell r="Q68">
            <v>0.29229995320039304</v>
          </cell>
          <cell r="R68">
            <v>0.29239997824214681</v>
          </cell>
        </row>
        <row r="69">
          <cell r="H69">
            <v>0.64685000037551565</v>
          </cell>
          <cell r="I69">
            <v>0.64665003707695512</v>
          </cell>
          <cell r="J69">
            <v>0.64644998560796674</v>
          </cell>
          <cell r="K69">
            <v>0.64625002062043024</v>
          </cell>
          <cell r="L69">
            <v>0.64604999471927083</v>
          </cell>
          <cell r="M69">
            <v>0.64585005968542109</v>
          </cell>
          <cell r="N69">
            <v>0.64565003936424437</v>
          </cell>
          <cell r="O69">
            <v>0.64544996645707897</v>
          </cell>
          <cell r="P69">
            <v>0.64525005843605188</v>
          </cell>
          <cell r="Q69">
            <v>0.64505001283268404</v>
          </cell>
          <cell r="R69">
            <v>0.64485003734061985</v>
          </cell>
        </row>
        <row r="70">
          <cell r="H70">
            <v>0.35314999962448435</v>
          </cell>
          <cell r="I70">
            <v>0.35334996292304488</v>
          </cell>
          <cell r="J70">
            <v>0.35355001439203326</v>
          </cell>
          <cell r="K70">
            <v>0.35374997937956976</v>
          </cell>
          <cell r="L70">
            <v>0.35395000528072917</v>
          </cell>
          <cell r="M70">
            <v>0.35414994031457891</v>
          </cell>
          <cell r="N70">
            <v>0.35434996063575563</v>
          </cell>
          <cell r="O70">
            <v>0.35455003354292103</v>
          </cell>
          <cell r="P70">
            <v>0.35474994156394812</v>
          </cell>
          <cell r="Q70">
            <v>0.35494998716731596</v>
          </cell>
          <cell r="R70">
            <v>0.35514996265938015</v>
          </cell>
        </row>
        <row r="73">
          <cell r="H73">
            <v>0.44768765662812759</v>
          </cell>
          <cell r="I73">
            <v>0.4475678508507499</v>
          </cell>
          <cell r="J73">
            <v>0.44744822293930697</v>
          </cell>
          <cell r="K73">
            <v>0.4473284183238504</v>
          </cell>
          <cell r="L73">
            <v>0.44720893807026585</v>
          </cell>
          <cell r="M73">
            <v>0.44708929006321152</v>
          </cell>
          <cell r="N73">
            <v>0.44696973234169068</v>
          </cell>
          <cell r="O73">
            <v>0.44685023192592455</v>
          </cell>
          <cell r="P73">
            <v>0.44673067742255712</v>
          </cell>
          <cell r="Q73">
            <v>0.44661118806138023</v>
          </cell>
          <cell r="R73">
            <v>0.44649169686222534</v>
          </cell>
        </row>
        <row r="74">
          <cell r="H74">
            <v>0.55231234337187241</v>
          </cell>
          <cell r="I74">
            <v>0.5524321491492501</v>
          </cell>
          <cell r="J74">
            <v>0.55255177706069303</v>
          </cell>
          <cell r="K74">
            <v>0.5526715816761496</v>
          </cell>
          <cell r="L74">
            <v>0.55279106192973415</v>
          </cell>
          <cell r="M74">
            <v>0.55291070993678848</v>
          </cell>
          <cell r="N74">
            <v>0.55303026765830932</v>
          </cell>
          <cell r="O74">
            <v>0.55314976807407545</v>
          </cell>
          <cell r="P74">
            <v>0.55326932257744288</v>
          </cell>
          <cell r="Q74">
            <v>0.55338881193861977</v>
          </cell>
          <cell r="R74">
            <v>0.55350830313777466</v>
          </cell>
        </row>
        <row r="75">
          <cell r="H75">
            <v>0.37909511847871302</v>
          </cell>
          <cell r="I75">
            <v>0.37888912238417127</v>
          </cell>
          <cell r="J75">
            <v>0.37868313204143067</v>
          </cell>
          <cell r="K75">
            <v>0.37847732722059202</v>
          </cell>
          <cell r="L75">
            <v>0.37827155613570562</v>
          </cell>
          <cell r="M75">
            <v>0.37806597483783577</v>
          </cell>
          <cell r="N75">
            <v>0.37786040212595706</v>
          </cell>
          <cell r="O75">
            <v>0.37765487164108824</v>
          </cell>
          <cell r="P75">
            <v>0.3774496066390064</v>
          </cell>
          <cell r="Q75">
            <v>0.37724429645873903</v>
          </cell>
          <cell r="R75">
            <v>0.37703915424099355</v>
          </cell>
        </row>
        <row r="76">
          <cell r="H76">
            <v>0.62090488152128698</v>
          </cell>
          <cell r="I76">
            <v>0.62111087761582873</v>
          </cell>
          <cell r="J76">
            <v>0.62131686795856933</v>
          </cell>
          <cell r="K76">
            <v>0.62152267277940798</v>
          </cell>
          <cell r="L76">
            <v>0.62172844386429438</v>
          </cell>
          <cell r="M76">
            <v>0.62193402516216423</v>
          </cell>
          <cell r="N76">
            <v>0.62213959787404294</v>
          </cell>
          <cell r="O76">
            <v>0.62234512835891176</v>
          </cell>
          <cell r="P76">
            <v>0.6225503933609936</v>
          </cell>
          <cell r="Q76">
            <v>0.62275570354126097</v>
          </cell>
          <cell r="R76">
            <v>0.62296084575900645</v>
          </cell>
        </row>
      </sheetData>
      <sheetData sheetId="2">
        <row r="3">
          <cell r="H3">
            <v>583515.56313599995</v>
          </cell>
          <cell r="I3">
            <v>583511.37980592006</v>
          </cell>
          <cell r="J3">
            <v>600746.77006699995</v>
          </cell>
          <cell r="K3">
            <v>598245.11664899997</v>
          </cell>
          <cell r="L3">
            <v>609778.06996300002</v>
          </cell>
          <cell r="M3">
            <v>627196.83626599982</v>
          </cell>
          <cell r="N3">
            <v>632098.51705599995</v>
          </cell>
          <cell r="O3">
            <v>630615.42513600003</v>
          </cell>
          <cell r="P3">
            <v>641923.65778499993</v>
          </cell>
          <cell r="Q3">
            <v>627701.5820719999</v>
          </cell>
          <cell r="R3">
            <v>644673.16613799997</v>
          </cell>
        </row>
        <row r="11">
          <cell r="H11">
            <v>1314.3520000000001</v>
          </cell>
          <cell r="I11">
            <v>1176.8639999999998</v>
          </cell>
          <cell r="J11">
            <v>1221.8312000000001</v>
          </cell>
          <cell r="K11">
            <v>1190.8799999999999</v>
          </cell>
          <cell r="L11">
            <v>1134.22</v>
          </cell>
          <cell r="M11">
            <v>1025.2776000000001</v>
          </cell>
          <cell r="N11">
            <v>841.19360000000006</v>
          </cell>
          <cell r="O11">
            <v>1030.5899999999999</v>
          </cell>
          <cell r="P11">
            <v>875.64</v>
          </cell>
          <cell r="Q11">
            <v>762.13</v>
          </cell>
          <cell r="R11">
            <v>867.9896</v>
          </cell>
        </row>
        <row r="12">
          <cell r="H12">
            <v>2667.902</v>
          </cell>
          <cell r="I12">
            <v>2698.3559999999998</v>
          </cell>
          <cell r="J12">
            <v>2804.297</v>
          </cell>
          <cell r="K12">
            <v>3152.37</v>
          </cell>
          <cell r="L12">
            <v>2994.1330000000003</v>
          </cell>
          <cell r="M12">
            <v>2471.8110000000001</v>
          </cell>
          <cell r="N12">
            <v>2763.1039999999998</v>
          </cell>
          <cell r="O12">
            <v>2378.8140000000003</v>
          </cell>
          <cell r="P12">
            <v>2099.5949999999998</v>
          </cell>
          <cell r="Q12">
            <v>1983.3389999999999</v>
          </cell>
          <cell r="R12">
            <v>1999.704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</row>
        <row r="14">
          <cell r="H14">
            <v>63397.251999999993</v>
          </cell>
          <cell r="I14">
            <v>55272.421000000002</v>
          </cell>
          <cell r="J14">
            <v>59549.582999999999</v>
          </cell>
          <cell r="K14">
            <v>62075.883000000002</v>
          </cell>
          <cell r="L14">
            <v>61287.060000000005</v>
          </cell>
          <cell r="M14">
            <v>65737.557000000001</v>
          </cell>
          <cell r="N14">
            <v>69091.072</v>
          </cell>
          <cell r="O14">
            <v>63472.448000000004</v>
          </cell>
          <cell r="P14">
            <v>67372.386999999988</v>
          </cell>
          <cell r="Q14">
            <v>63258.828000000001</v>
          </cell>
          <cell r="R14">
            <v>62492.303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H16">
            <v>1008276.7880000001</v>
          </cell>
          <cell r="I16">
            <v>992732.72800000012</v>
          </cell>
          <cell r="J16">
            <v>1011930.34</v>
          </cell>
          <cell r="K16">
            <v>988414.46499999997</v>
          </cell>
          <cell r="L16">
            <v>997213.7969999999</v>
          </cell>
          <cell r="M16">
            <v>1002743.1719999999</v>
          </cell>
          <cell r="N16">
            <v>975872.93400000001</v>
          </cell>
          <cell r="O16">
            <v>969628.978</v>
          </cell>
          <cell r="P16">
            <v>992292.57299999997</v>
          </cell>
          <cell r="Q16">
            <v>963579.05900000001</v>
          </cell>
          <cell r="R16">
            <v>1034250.83</v>
          </cell>
        </row>
        <row r="17">
          <cell r="H17">
            <v>4737.8820000000005</v>
          </cell>
          <cell r="I17">
            <v>4724.695999999999</v>
          </cell>
          <cell r="J17">
            <v>22627.655000000002</v>
          </cell>
          <cell r="K17">
            <v>24460.838</v>
          </cell>
          <cell r="L17">
            <v>26893.922999999999</v>
          </cell>
          <cell r="M17">
            <v>32407.581999999999</v>
          </cell>
          <cell r="N17">
            <v>47067.218999999997</v>
          </cell>
          <cell r="O17">
            <v>48455.296000000002</v>
          </cell>
          <cell r="P17">
            <v>44913.195000000007</v>
          </cell>
          <cell r="Q17">
            <v>47259.292000000001</v>
          </cell>
          <cell r="R17">
            <v>0</v>
          </cell>
        </row>
        <row r="18">
          <cell r="H18">
            <v>3534</v>
          </cell>
          <cell r="I18">
            <v>3496</v>
          </cell>
          <cell r="J18">
            <v>3277</v>
          </cell>
          <cell r="K18">
            <v>3776</v>
          </cell>
          <cell r="L18">
            <v>3426</v>
          </cell>
          <cell r="M18">
            <v>3591</v>
          </cell>
          <cell r="N18">
            <v>3715</v>
          </cell>
          <cell r="O18">
            <v>3682</v>
          </cell>
          <cell r="P18">
            <v>4081.0000000000005</v>
          </cell>
          <cell r="Q18">
            <v>4483</v>
          </cell>
          <cell r="R18">
            <v>4385</v>
          </cell>
        </row>
        <row r="19">
          <cell r="H19">
            <v>1721.893</v>
          </cell>
          <cell r="I19">
            <v>1748.2280000000001</v>
          </cell>
          <cell r="J19">
            <v>1753.1009999999997</v>
          </cell>
          <cell r="K19">
            <v>1744.4079999999999</v>
          </cell>
          <cell r="L19">
            <v>1708.5970000000002</v>
          </cell>
          <cell r="M19">
            <v>1658.3319999999999</v>
          </cell>
          <cell r="N19">
            <v>1307.501</v>
          </cell>
          <cell r="O19">
            <v>1427.8510000000001</v>
          </cell>
          <cell r="P19">
            <v>1230.258</v>
          </cell>
          <cell r="Q19">
            <v>3517.12</v>
          </cell>
          <cell r="R19">
            <v>3527.7269999999999</v>
          </cell>
        </row>
        <row r="20">
          <cell r="H20">
            <v>102742.53400000001</v>
          </cell>
          <cell r="I20">
            <v>102396.23760000001</v>
          </cell>
          <cell r="J20">
            <v>104374.769</v>
          </cell>
          <cell r="K20">
            <v>98910.805200000017</v>
          </cell>
          <cell r="L20">
            <v>89543.730599999995</v>
          </cell>
          <cell r="M20">
            <v>91935.11020000001</v>
          </cell>
          <cell r="N20">
            <v>93458.722400000013</v>
          </cell>
          <cell r="O20">
            <v>105725.274</v>
          </cell>
          <cell r="P20">
            <v>109693.985</v>
          </cell>
          <cell r="Q20">
            <v>107406.269</v>
          </cell>
          <cell r="R20">
            <v>109922.68800000001</v>
          </cell>
        </row>
        <row r="21">
          <cell r="H21">
            <v>1188392.6029999999</v>
          </cell>
          <cell r="I21">
            <v>1164245.5306000002</v>
          </cell>
          <cell r="J21">
            <v>1207538.5762</v>
          </cell>
          <cell r="K21">
            <v>1183725.6492000001</v>
          </cell>
          <cell r="L21">
            <v>1184201.4605999999</v>
          </cell>
          <cell r="M21">
            <v>1201569.8417999998</v>
          </cell>
          <cell r="N21">
            <v>1194116.746</v>
          </cell>
          <cell r="O21">
            <v>1195801.2509999999</v>
          </cell>
          <cell r="P21">
            <v>1222558.6330000001</v>
          </cell>
          <cell r="Q21">
            <v>1192249.0370000002</v>
          </cell>
          <cell r="R21">
            <v>1217446.2416000001</v>
          </cell>
        </row>
        <row r="22">
          <cell r="H22">
            <v>2.036608238198818E-3</v>
          </cell>
          <cell r="I22">
            <v>1.9952404886897602E-3</v>
          </cell>
          <cell r="J22">
            <v>2.0100625361087268E-3</v>
          </cell>
          <cell r="K22">
            <v>1.9786632874339216E-3</v>
          </cell>
          <cell r="L22">
            <v>1.9420204151845844E-3</v>
          </cell>
          <cell r="M22">
            <v>1.9157779062686522E-3</v>
          </cell>
          <cell r="N22">
            <v>1.8891307506329884E-3</v>
          </cell>
          <cell r="O22">
            <v>1.8962448480262129E-3</v>
          </cell>
          <cell r="P22">
            <v>1.9045234089338904E-3</v>
          </cell>
          <cell r="Q22">
            <v>1.8993882938202384E-3</v>
          </cell>
          <cell r="R22">
            <v>1.8884704770531604E-3</v>
          </cell>
        </row>
        <row r="24">
          <cell r="H24">
            <v>1.1059914010588976E-3</v>
          </cell>
          <cell r="I24">
            <v>1.0108383232474139E-3</v>
          </cell>
          <cell r="J24">
            <v>1.01183616331743E-3</v>
          </cell>
          <cell r="K24">
            <v>1.0060439264831635E-3</v>
          </cell>
          <cell r="L24">
            <v>9.5779311015654737E-4</v>
          </cell>
          <cell r="M24">
            <v>8.5328173555362637E-4</v>
          </cell>
          <cell r="N24">
            <v>7.0444837392808824E-4</v>
          </cell>
          <cell r="O24">
            <v>8.6184054343324979E-4</v>
          </cell>
          <cell r="P24">
            <v>7.162355868783922E-4</v>
          </cell>
          <cell r="Q24">
            <v>6.3923725358395892E-4</v>
          </cell>
          <cell r="R24">
            <v>7.1295928340890441E-4</v>
          </cell>
        </row>
        <row r="25">
          <cell r="H25">
            <v>2.2449668512452029E-3</v>
          </cell>
          <cell r="I25">
            <v>2.3176863720570933E-3</v>
          </cell>
          <cell r="J25">
            <v>2.3223249801466676E-3</v>
          </cell>
          <cell r="K25">
            <v>2.6630917410047448E-3</v>
          </cell>
          <cell r="L25">
            <v>2.5283983339143674E-3</v>
          </cell>
          <cell r="M25">
            <v>2.0571513315423497E-3</v>
          </cell>
          <cell r="N25">
            <v>2.3139312041772502E-3</v>
          </cell>
          <cell r="O25">
            <v>1.9893054953828613E-3</v>
          </cell>
          <cell r="P25">
            <v>1.7173777545931408E-3</v>
          </cell>
          <cell r="Q25">
            <v>1.6635274497604812E-3</v>
          </cell>
          <cell r="R25">
            <v>1.6425398770560382E-3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27">
          <cell r="H27">
            <v>5.3347060424272938E-2</v>
          </cell>
          <cell r="I27">
            <v>4.7474883559583056E-2</v>
          </cell>
          <cell r="J27">
            <v>4.9314849375161514E-2</v>
          </cell>
          <cell r="K27">
            <v>5.2441106638141097E-2</v>
          </cell>
          <cell r="L27">
            <v>5.1753913535073387E-2</v>
          </cell>
          <cell r="M27">
            <v>5.4709726154180523E-2</v>
          </cell>
          <cell r="N27">
            <v>5.7859562083387779E-2</v>
          </cell>
          <cell r="O27">
            <v>5.3079429334030696E-2</v>
          </cell>
          <cell r="P27">
            <v>5.5107693963664467E-2</v>
          </cell>
          <cell r="Q27">
            <v>5.3058401421883464E-2</v>
          </cell>
          <cell r="R27">
            <v>5.1330646779007637E-2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H29">
            <v>0.8484374485794407</v>
          </cell>
          <cell r="I29">
            <v>0.85268330597618014</v>
          </cell>
          <cell r="J29">
            <v>0.83801077658689871</v>
          </cell>
          <cell r="K29">
            <v>0.83500299724687244</v>
          </cell>
          <cell r="L29">
            <v>0.84209809747637121</v>
          </cell>
          <cell r="M29">
            <v>0.83452757976835568</v>
          </cell>
          <cell r="N29">
            <v>0.81723410819665365</v>
          </cell>
          <cell r="O29">
            <v>0.81086131762208702</v>
          </cell>
          <cell r="P29">
            <v>0.81165233815006721</v>
          </cell>
          <cell r="Q29">
            <v>0.80820284109820573</v>
          </cell>
          <cell r="R29">
            <v>0.84952484525375027</v>
          </cell>
        </row>
        <row r="30">
          <cell r="H30">
            <v>3.9867986287020008E-3</v>
          </cell>
          <cell r="I30">
            <v>4.0581611660257793E-3</v>
          </cell>
          <cell r="J30">
            <v>1.8738660152131048E-2</v>
          </cell>
          <cell r="K30">
            <v>2.0664279781832405E-2</v>
          </cell>
          <cell r="L30">
            <v>2.2710597727496167E-2</v>
          </cell>
          <cell r="M30">
            <v>2.6971034785170822E-2</v>
          </cell>
          <cell r="N30">
            <v>3.9415927427250065E-2</v>
          </cell>
          <cell r="O30">
            <v>4.0521195273444319E-2</v>
          </cell>
          <cell r="P30">
            <v>3.6737047850039596E-2</v>
          </cell>
          <cell r="Q30">
            <v>3.9638775569000514E-2</v>
          </cell>
          <cell r="R30">
            <v>0</v>
          </cell>
        </row>
        <row r="31">
          <cell r="H31">
            <v>2.9737647231047265E-3</v>
          </cell>
          <cell r="I31">
            <v>3.0028030240307796E-3</v>
          </cell>
          <cell r="J31">
            <v>2.7137849378794862E-3</v>
          </cell>
          <cell r="K31">
            <v>3.1899283440820448E-3</v>
          </cell>
          <cell r="L31">
            <v>2.8930888146888006E-3</v>
          </cell>
          <cell r="M31">
            <v>2.9885903216583217E-3</v>
          </cell>
          <cell r="N31">
            <v>3.1110860914096918E-3</v>
          </cell>
          <cell r="O31">
            <v>3.0791069978567871E-3</v>
          </cell>
          <cell r="P31">
            <v>3.3380812092306416E-3</v>
          </cell>
          <cell r="Q31">
            <v>3.760120462148043E-3</v>
          </cell>
          <cell r="R31">
            <v>3.6018017471039355E-3</v>
          </cell>
        </row>
        <row r="32">
          <cell r="H32">
            <v>1.4489260499040654E-3</v>
          </cell>
          <cell r="I32">
            <v>1.5015973469952178E-3</v>
          </cell>
          <cell r="J32">
            <v>1.4517970974615392E-3</v>
          </cell>
          <cell r="K32">
            <v>1.4736590367699872E-3</v>
          </cell>
          <cell r="L32">
            <v>1.4428262899914889E-3</v>
          </cell>
          <cell r="M32">
            <v>1.3801378349474485E-3</v>
          </cell>
          <cell r="N32">
            <v>1.0949524025852661E-3</v>
          </cell>
          <cell r="O32">
            <v>1.1940537767508993E-3</v>
          </cell>
          <cell r="P32">
            <v>1.0062977486659324E-3</v>
          </cell>
          <cell r="Q32">
            <v>2.9499877046241635E-3</v>
          </cell>
          <cell r="R32">
            <v>2.8976449878918412E-3</v>
          </cell>
        </row>
        <row r="33">
          <cell r="H33">
            <v>8.6455043342271651E-2</v>
          </cell>
          <cell r="I33">
            <v>8.7950724231880509E-2</v>
          </cell>
          <cell r="J33">
            <v>8.6435970707003568E-2</v>
          </cell>
          <cell r="K33">
            <v>8.3558893284814029E-2</v>
          </cell>
          <cell r="L33">
            <v>7.5615284712308023E-2</v>
          </cell>
          <cell r="M33">
            <v>7.651249806859127E-2</v>
          </cell>
          <cell r="N33">
            <v>7.8265984220608195E-2</v>
          </cell>
          <cell r="O33">
            <v>8.8413750957014189E-2</v>
          </cell>
          <cell r="P33">
            <v>8.9724927736860527E-2</v>
          </cell>
          <cell r="Q33">
            <v>9.008710904079345E-2</v>
          </cell>
          <cell r="R33">
            <v>9.0289562071781265E-2</v>
          </cell>
        </row>
        <row r="36">
          <cell r="A36" t="str">
            <v>LDV (car + light truck)</v>
          </cell>
        </row>
        <row r="37">
          <cell r="H37">
            <v>493848.956786</v>
          </cell>
          <cell r="I37">
            <v>487776.17175099999</v>
          </cell>
          <cell r="J37">
            <v>509297.12032600003</v>
          </cell>
          <cell r="K37">
            <v>503610.99292499997</v>
          </cell>
          <cell r="L37">
            <v>511551.19204400002</v>
          </cell>
          <cell r="M37">
            <v>520417.12192899996</v>
          </cell>
          <cell r="N37">
            <v>518233.13842700003</v>
          </cell>
          <cell r="O37">
            <v>518628.278207</v>
          </cell>
          <cell r="P37">
            <v>530979.54442499997</v>
          </cell>
          <cell r="Q37">
            <v>519042.19020399998</v>
          </cell>
          <cell r="R37">
            <v>535198.690649</v>
          </cell>
        </row>
        <row r="38">
          <cell r="H38">
            <v>1338.944</v>
          </cell>
          <cell r="I38">
            <v>1364.8890000000001</v>
          </cell>
          <cell r="J38">
            <v>1423.2829999999999</v>
          </cell>
          <cell r="K38">
            <v>1438.0550000000001</v>
          </cell>
          <cell r="L38">
            <v>1244.1790000000001</v>
          </cell>
          <cell r="M38">
            <v>1290.94</v>
          </cell>
          <cell r="N38">
            <v>1300.761</v>
          </cell>
          <cell r="O38">
            <v>1355.912</v>
          </cell>
          <cell r="P38">
            <v>1418.001</v>
          </cell>
          <cell r="Q38">
            <v>1478.635</v>
          </cell>
          <cell r="R38">
            <v>1514.6970000000001</v>
          </cell>
        </row>
        <row r="39">
          <cell r="H39">
            <v>16581.73</v>
          </cell>
          <cell r="I39">
            <v>16787.707000000002</v>
          </cell>
          <cell r="J39">
            <v>17478.572</v>
          </cell>
          <cell r="K39">
            <v>18243.462</v>
          </cell>
          <cell r="L39">
            <v>18599.148000000001</v>
          </cell>
          <cell r="M39">
            <v>18819.169999999998</v>
          </cell>
          <cell r="N39">
            <v>18916.659</v>
          </cell>
          <cell r="O39">
            <v>19088.688999999998</v>
          </cell>
          <cell r="P39">
            <v>19652.14</v>
          </cell>
          <cell r="Q39">
            <v>20273.215</v>
          </cell>
          <cell r="R39">
            <v>21017.470999999998</v>
          </cell>
        </row>
        <row r="40">
          <cell r="H40">
            <v>18239.302634362248</v>
          </cell>
          <cell r="I40">
            <v>17783.492560602608</v>
          </cell>
          <cell r="J40">
            <v>17819.049241763882</v>
          </cell>
          <cell r="K40">
            <v>16867.425056855584</v>
          </cell>
          <cell r="L40">
            <v>16807.218610074724</v>
          </cell>
          <cell r="M40">
            <v>16878.095535803051</v>
          </cell>
          <cell r="N40">
            <v>16701.043430837857</v>
          </cell>
          <cell r="O40">
            <v>16546.590133550366</v>
          </cell>
          <cell r="P40">
            <v>16437.834370979912</v>
          </cell>
          <cell r="Q40">
            <v>15557.452990624071</v>
          </cell>
          <cell r="R40">
            <v>15457.788292844929</v>
          </cell>
        </row>
        <row r="41">
          <cell r="H41">
            <v>302439.19167128351</v>
          </cell>
          <cell r="I41">
            <v>298544.06254407635</v>
          </cell>
          <cell r="J41">
            <v>311451.53514371539</v>
          </cell>
          <cell r="K41">
            <v>307720.22806259268</v>
          </cell>
          <cell r="L41">
            <v>312599.9463971341</v>
          </cell>
          <cell r="M41">
            <v>317631.74916451873</v>
          </cell>
          <cell r="N41">
            <v>315927.94352534984</v>
          </cell>
          <cell r="O41">
            <v>315852.71306981141</v>
          </cell>
          <cell r="P41">
            <v>323038.6223553092</v>
          </cell>
          <cell r="Q41">
            <v>315399.58933131478</v>
          </cell>
          <cell r="R41">
            <v>324883.61716900778</v>
          </cell>
        </row>
        <row r="46"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</row>
        <row r="48">
          <cell r="H48">
            <v>15549.103999999999</v>
          </cell>
          <cell r="I48">
            <v>9202.1769999999997</v>
          </cell>
          <cell r="J48">
            <v>9435.2309999999998</v>
          </cell>
          <cell r="K48">
            <v>9294.2860000000001</v>
          </cell>
          <cell r="L48">
            <v>9715.6660000000011</v>
          </cell>
          <cell r="M48">
            <v>10395.269</v>
          </cell>
          <cell r="N48">
            <v>11089.92</v>
          </cell>
          <cell r="O48">
            <v>11201.45</v>
          </cell>
          <cell r="P48">
            <v>12192.416999999999</v>
          </cell>
          <cell r="Q48">
            <v>12752.258000000002</v>
          </cell>
          <cell r="R48">
            <v>13852.789000000001</v>
          </cell>
        </row>
        <row r="49"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</row>
        <row r="50">
          <cell r="H50">
            <v>1007762.1370000001</v>
          </cell>
          <cell r="I50">
            <v>992008.93500000006</v>
          </cell>
          <cell r="J50">
            <v>1010931.508</v>
          </cell>
          <cell r="K50">
            <v>987838.353</v>
          </cell>
          <cell r="L50">
            <v>996507.071</v>
          </cell>
          <cell r="M50">
            <v>1002075.473</v>
          </cell>
          <cell r="N50">
            <v>975107.60899999994</v>
          </cell>
          <cell r="O50">
            <v>968687.76300000004</v>
          </cell>
          <cell r="P50">
            <v>991138.78199999989</v>
          </cell>
          <cell r="Q50">
            <v>962096.92200000002</v>
          </cell>
          <cell r="R50">
            <v>1032755.807</v>
          </cell>
        </row>
        <row r="51">
          <cell r="H51">
            <v>4735.4589999999998</v>
          </cell>
          <cell r="I51">
            <v>4721.1749999999993</v>
          </cell>
          <cell r="J51">
            <v>22605.576000000001</v>
          </cell>
          <cell r="K51">
            <v>24446.61</v>
          </cell>
          <cell r="L51">
            <v>26874.709000000003</v>
          </cell>
          <cell r="M51">
            <v>32385.824000000001</v>
          </cell>
          <cell r="N51">
            <v>47029.873999999996</v>
          </cell>
          <cell r="O51">
            <v>48407.251000000004</v>
          </cell>
          <cell r="P51">
            <v>44860.434000000008</v>
          </cell>
          <cell r="Q51">
            <v>47186.18</v>
          </cell>
          <cell r="R51">
            <v>0</v>
          </cell>
        </row>
        <row r="52"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H53">
            <v>1095.3979999999999</v>
          </cell>
          <cell r="I53">
            <v>1203.7649999999999</v>
          </cell>
          <cell r="J53">
            <v>1099.7289999999998</v>
          </cell>
          <cell r="K53">
            <v>1099.4939999999999</v>
          </cell>
          <cell r="L53">
            <v>930.46</v>
          </cell>
          <cell r="M53">
            <v>996.048</v>
          </cell>
          <cell r="N53">
            <v>942.02699999999993</v>
          </cell>
          <cell r="O53">
            <v>728.53499999999997</v>
          </cell>
          <cell r="P53">
            <v>521.73700000000008</v>
          </cell>
          <cell r="Q53">
            <v>1143.559</v>
          </cell>
          <cell r="R53">
            <v>657.00599999999997</v>
          </cell>
        </row>
        <row r="54"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H55">
            <v>3604.51</v>
          </cell>
          <cell r="I55">
            <v>5578.7060000000001</v>
          </cell>
          <cell r="J55">
            <v>6633.2710000000006</v>
          </cell>
          <cell r="K55">
            <v>7005.77</v>
          </cell>
          <cell r="L55">
            <v>5493.7669999999998</v>
          </cell>
          <cell r="M55">
            <v>5843.8289999999997</v>
          </cell>
          <cell r="N55">
            <v>6493.2610000000004</v>
          </cell>
          <cell r="O55">
            <v>7017.0389999999998</v>
          </cell>
          <cell r="P55">
            <v>5745.1759999999995</v>
          </cell>
          <cell r="Q55">
            <v>5063.0030000000006</v>
          </cell>
          <cell r="R55">
            <v>5258.6810000000005</v>
          </cell>
        </row>
        <row r="56">
          <cell r="H56">
            <v>1032746.6080000002</v>
          </cell>
          <cell r="I56">
            <v>1012714.7580000001</v>
          </cell>
          <cell r="J56">
            <v>1050705.3150000002</v>
          </cell>
          <cell r="K56">
            <v>1029684.5129999999</v>
          </cell>
          <cell r="L56">
            <v>1039521.673</v>
          </cell>
          <cell r="M56">
            <v>1051696.443</v>
          </cell>
          <cell r="N56">
            <v>1040662.691</v>
          </cell>
          <cell r="O56">
            <v>1036042.0380000001</v>
          </cell>
          <cell r="P56">
            <v>1054458.5459999999</v>
          </cell>
          <cell r="Q56">
            <v>1028241.9220000001</v>
          </cell>
          <cell r="R56">
            <v>1052524.2830000001</v>
          </cell>
        </row>
        <row r="57">
          <cell r="H57">
            <v>2.0912195800132493E-3</v>
          </cell>
          <cell r="I57">
            <v>2.076187433192146E-3</v>
          </cell>
          <cell r="J57">
            <v>2.0630497858056722E-3</v>
          </cell>
          <cell r="K57">
            <v>2.0446029325522394E-3</v>
          </cell>
          <cell r="L57">
            <v>2.0320970592334923E-3</v>
          </cell>
          <cell r="M57">
            <v>2.0208721017896908E-3</v>
          </cell>
          <cell r="N57">
            <v>2.0080975411158335E-3</v>
          </cell>
          <cell r="O57">
            <v>1.9976582101959447E-3</v>
          </cell>
          <cell r="P57">
            <v>1.9858741397314611E-3</v>
          </cell>
          <cell r="Q57">
            <v>1.9810372671167031E-3</v>
          </cell>
          <cell r="R57">
            <v>1.9666047421074096E-3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1">
          <cell r="H61">
            <v>1.5056068816446789E-2</v>
          </cell>
          <cell r="I61">
            <v>9.0866425390830514E-3</v>
          </cell>
          <cell r="J61">
            <v>8.9799022288185506E-3</v>
          </cell>
          <cell r="K61">
            <v>9.0263433922308598E-3</v>
          </cell>
          <cell r="L61">
            <v>9.3462851736040731E-3</v>
          </cell>
          <cell r="M61">
            <v>9.8842865440783856E-3</v>
          </cell>
          <cell r="N61">
            <v>1.0656594202818405E-2</v>
          </cell>
          <cell r="O61">
            <v>1.08117717130702E-2</v>
          </cell>
          <cell r="P61">
            <v>1.1562727663643973E-2</v>
          </cell>
          <cell r="Q61">
            <v>1.2402001637120569E-2</v>
          </cell>
          <cell r="R61">
            <v>1.3161491115925161E-2</v>
          </cell>
        </row>
        <row r="62"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3">
          <cell r="H63">
            <v>0.97580774334530651</v>
          </cell>
          <cell r="I63">
            <v>0.97955414114741268</v>
          </cell>
          <cell r="J63">
            <v>0.96214561168370971</v>
          </cell>
          <cell r="K63">
            <v>0.95936021230611646</v>
          </cell>
          <cell r="L63">
            <v>0.9586207742298799</v>
          </cell>
          <cell r="M63">
            <v>0.95281816313987477</v>
          </cell>
          <cell r="N63">
            <v>0.93700640700685978</v>
          </cell>
          <cell r="O63">
            <v>0.93498885901384632</v>
          </cell>
          <cell r="P63">
            <v>0.93995044732654676</v>
          </cell>
          <cell r="Q63">
            <v>0.93567175332499219</v>
          </cell>
          <cell r="R63">
            <v>0.98121803333253832</v>
          </cell>
        </row>
        <row r="64">
          <cell r="H64">
            <v>4.5853057887748575E-3</v>
          </cell>
          <cell r="I64">
            <v>4.6619000688049601E-3</v>
          </cell>
          <cell r="J64">
            <v>2.1514667982811143E-2</v>
          </cell>
          <cell r="K64">
            <v>2.374184489652512E-2</v>
          </cell>
          <cell r="L64">
            <v>2.5852956891645303E-2</v>
          </cell>
          <cell r="M64">
            <v>3.0793889449334196E-2</v>
          </cell>
          <cell r="N64">
            <v>4.5192236069122226E-2</v>
          </cell>
          <cell r="O64">
            <v>4.6723249853303735E-2</v>
          </cell>
          <cell r="P64">
            <v>4.2543572879345806E-2</v>
          </cell>
          <cell r="Q64">
            <v>4.5890153854279435E-2</v>
          </cell>
          <cell r="R64">
            <v>0</v>
          </cell>
        </row>
        <row r="65"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</row>
        <row r="66">
          <cell r="H66">
            <v>1.0606648247640622E-3</v>
          </cell>
          <cell r="I66">
            <v>1.1886515827786521E-3</v>
          </cell>
          <cell r="J66">
            <v>1.0466578823768486E-3</v>
          </cell>
          <cell r="K66">
            <v>1.0677969670502367E-3</v>
          </cell>
          <cell r="L66">
            <v>8.950847530814301E-4</v>
          </cell>
          <cell r="M66">
            <v>9.4708697231944521E-4</v>
          </cell>
          <cell r="N66">
            <v>9.0521838454185534E-4</v>
          </cell>
          <cell r="O66">
            <v>7.0319057845025386E-4</v>
          </cell>
          <cell r="P66">
            <v>4.9479138082683823E-4</v>
          </cell>
          <cell r="Q66">
            <v>1.1121497534118238E-3</v>
          </cell>
          <cell r="R66">
            <v>6.2421932739389343E-4</v>
          </cell>
        </row>
        <row r="67"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H68">
            <v>3.4902172247076499E-3</v>
          </cell>
          <cell r="I68">
            <v>5.5086646619205279E-3</v>
          </cell>
          <cell r="J68">
            <v>6.3131602222836376E-3</v>
          </cell>
          <cell r="K68">
            <v>6.8038024380774591E-3</v>
          </cell>
          <cell r="L68">
            <v>5.2848989517893389E-3</v>
          </cell>
          <cell r="M68">
            <v>5.5565738943932136E-3</v>
          </cell>
          <cell r="N68">
            <v>6.2395443366576892E-3</v>
          </cell>
          <cell r="O68">
            <v>6.7729288413295053E-3</v>
          </cell>
          <cell r="P68">
            <v>5.4484607496367151E-3</v>
          </cell>
          <cell r="Q68">
            <v>4.9239414301958401E-3</v>
          </cell>
          <cell r="R68">
            <v>4.9962562241426221E-3</v>
          </cell>
        </row>
        <row r="71">
          <cell r="A71" t="str">
            <v>Car</v>
          </cell>
        </row>
        <row r="72">
          <cell r="H72">
            <v>321214.13972199999</v>
          </cell>
          <cell r="I72">
            <v>317063.16433900001</v>
          </cell>
          <cell r="J72">
            <v>327975.16368200001</v>
          </cell>
          <cell r="K72">
            <v>321261.85104799998</v>
          </cell>
          <cell r="L72">
            <v>322826.684014</v>
          </cell>
          <cell r="M72">
            <v>322099.16097199998</v>
          </cell>
          <cell r="N72">
            <v>314700.49289499997</v>
          </cell>
          <cell r="O72">
            <v>310693.19359899999</v>
          </cell>
          <cell r="P72">
            <v>311549.78181999997</v>
          </cell>
          <cell r="Q72">
            <v>297457.26598299999</v>
          </cell>
          <cell r="R72">
            <v>300410.78618200001</v>
          </cell>
        </row>
        <row r="73">
          <cell r="H73">
            <v>845.50300000000004</v>
          </cell>
          <cell r="I73">
            <v>865.79399999999998</v>
          </cell>
          <cell r="J73">
            <v>881.36</v>
          </cell>
          <cell r="K73">
            <v>914.09400000000005</v>
          </cell>
          <cell r="L73">
            <v>759.89300000000003</v>
          </cell>
          <cell r="M73">
            <v>703.86</v>
          </cell>
          <cell r="N73">
            <v>698.97799999999995</v>
          </cell>
          <cell r="O73">
            <v>747.51</v>
          </cell>
          <cell r="P73">
            <v>765.101</v>
          </cell>
          <cell r="Q73">
            <v>757.08500000000004</v>
          </cell>
          <cell r="R73">
            <v>721.08600000000001</v>
          </cell>
        </row>
        <row r="74">
          <cell r="H74">
            <v>11123.984</v>
          </cell>
          <cell r="I74">
            <v>11262.521000000001</v>
          </cell>
          <cell r="J74">
            <v>11606.775</v>
          </cell>
          <cell r="K74">
            <v>12000.415999999999</v>
          </cell>
          <cell r="L74">
            <v>12097.825999999999</v>
          </cell>
          <cell r="M74">
            <v>12061.093999999999</v>
          </cell>
          <cell r="N74">
            <v>11913.971</v>
          </cell>
          <cell r="O74">
            <v>11920.513999999999</v>
          </cell>
          <cell r="P74">
            <v>12081.436</v>
          </cell>
          <cell r="Q74">
            <v>12238.972</v>
          </cell>
          <cell r="R74">
            <v>12463.897999999999</v>
          </cell>
        </row>
        <row r="75">
          <cell r="H75">
            <v>18241.198</v>
          </cell>
          <cell r="I75">
            <v>17781.745999999999</v>
          </cell>
          <cell r="J75">
            <v>17845.91</v>
          </cell>
          <cell r="K75">
            <v>16905.085999999999</v>
          </cell>
          <cell r="L75">
            <v>16848.52</v>
          </cell>
          <cell r="M75">
            <v>16859.617999999999</v>
          </cell>
          <cell r="N75">
            <v>16673.659</v>
          </cell>
          <cell r="O75">
            <v>16450.228999999999</v>
          </cell>
          <cell r="P75">
            <v>16273.811</v>
          </cell>
          <cell r="Q75">
            <v>15335.755999999999</v>
          </cell>
          <cell r="R75">
            <v>15206.609</v>
          </cell>
        </row>
        <row r="76">
          <cell r="H76">
            <v>202914.79469283202</v>
          </cell>
          <cell r="I76">
            <v>200267.28774166599</v>
          </cell>
          <cell r="J76">
            <v>207133.46204025001</v>
          </cell>
          <cell r="K76">
            <v>202868.06451577597</v>
          </cell>
          <cell r="L76">
            <v>203830.46331751999</v>
          </cell>
          <cell r="M76">
            <v>203345.43750209198</v>
          </cell>
          <cell r="N76">
            <v>198649.48978988899</v>
          </cell>
          <cell r="O76">
            <v>196095.18509770598</v>
          </cell>
          <cell r="P76">
            <v>196611.00607259598</v>
          </cell>
          <cell r="Q76">
            <v>187693.88828283199</v>
          </cell>
          <cell r="R76">
            <v>189533.62350188199</v>
          </cell>
        </row>
        <row r="77">
          <cell r="H77">
            <v>1.5830000971996494</v>
          </cell>
          <cell r="I77">
            <v>1.5831999719694332</v>
          </cell>
          <cell r="J77">
            <v>1.5834001925689252</v>
          </cell>
          <cell r="K77">
            <v>1.5835999215293797</v>
          </cell>
          <cell r="L77">
            <v>1.5837999814145143</v>
          </cell>
          <cell r="M77">
            <v>1.5839999408331269</v>
          </cell>
          <cell r="N77">
            <v>1.5841998548692866</v>
          </cell>
          <cell r="O77">
            <v>1.5843999098916919</v>
          </cell>
          <cell r="P77">
            <v>1.5845999064007861</v>
          </cell>
          <cell r="Q77">
            <v>1.5847999564842936</v>
          </cell>
          <cell r="R77">
            <v>1.5849999627059157</v>
          </cell>
        </row>
        <row r="78">
          <cell r="H78">
            <v>28875.81820703805</v>
          </cell>
          <cell r="I78">
            <v>28152.05976876758</v>
          </cell>
          <cell r="J78">
            <v>28257.217330567706</v>
          </cell>
          <cell r="K78">
            <v>26770.892863047415</v>
          </cell>
          <cell r="L78">
            <v>26684.685662862074</v>
          </cell>
          <cell r="M78">
            <v>26705.633914469119</v>
          </cell>
          <cell r="N78">
            <v>26414.408167939975</v>
          </cell>
          <cell r="O78">
            <v>26063.741345297694</v>
          </cell>
          <cell r="P78">
            <v>25787.479387384083</v>
          </cell>
          <cell r="Q78">
            <v>24304.105441453743</v>
          </cell>
          <cell r="R78">
            <v>24102.474697883441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</row>
        <row r="82"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5800.9430000000002</v>
          </cell>
          <cell r="I83">
            <v>6555.94</v>
          </cell>
          <cell r="J83">
            <v>6784.4119999999994</v>
          </cell>
          <cell r="K83">
            <v>6321.7049999999999</v>
          </cell>
          <cell r="L83">
            <v>6466.2190000000001</v>
          </cell>
          <cell r="M83">
            <v>7009.83</v>
          </cell>
          <cell r="N83">
            <v>7589.4920000000002</v>
          </cell>
          <cell r="O83">
            <v>7794.3590000000004</v>
          </cell>
          <cell r="P83">
            <v>8357.2209999999995</v>
          </cell>
          <cell r="Q83">
            <v>8377.6410000000014</v>
          </cell>
          <cell r="R83">
            <v>8388.4989999999998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5">
          <cell r="H85">
            <v>607146.84600000002</v>
          </cell>
          <cell r="I85">
            <v>592402.85600000003</v>
          </cell>
          <cell r="J85">
            <v>597049.30500000005</v>
          </cell>
          <cell r="K85">
            <v>577599.72100000002</v>
          </cell>
          <cell r="L85">
            <v>575998.02799999993</v>
          </cell>
          <cell r="M85">
            <v>567186.68999999994</v>
          </cell>
          <cell r="N85">
            <v>540306.326</v>
          </cell>
          <cell r="O85">
            <v>526893.59299999999</v>
          </cell>
          <cell r="P85">
            <v>527081.76699999999</v>
          </cell>
          <cell r="Q85">
            <v>498110.40700000001</v>
          </cell>
          <cell r="R85">
            <v>522925.35</v>
          </cell>
        </row>
        <row r="86">
          <cell r="H86">
            <v>2872.6039999999998</v>
          </cell>
          <cell r="I86">
            <v>2823.9869999999996</v>
          </cell>
          <cell r="J86">
            <v>13400.688</v>
          </cell>
          <cell r="K86">
            <v>14178.171</v>
          </cell>
          <cell r="L86">
            <v>15382.993</v>
          </cell>
          <cell r="M86">
            <v>18021.581000000002</v>
          </cell>
          <cell r="N86">
            <v>25818.337</v>
          </cell>
          <cell r="O86">
            <v>25984.416000000001</v>
          </cell>
          <cell r="P86">
            <v>23751.348000000002</v>
          </cell>
          <cell r="Q86">
            <v>24306.954000000002</v>
          </cell>
          <cell r="R86">
            <v>0</v>
          </cell>
        </row>
        <row r="87"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H88">
            <v>1091.558</v>
          </cell>
          <cell r="I88">
            <v>1197.6379999999999</v>
          </cell>
          <cell r="J88">
            <v>1093.6889999999999</v>
          </cell>
          <cell r="K88">
            <v>1092.9159999999999</v>
          </cell>
          <cell r="L88">
            <v>925.12300000000005</v>
          </cell>
          <cell r="M88">
            <v>989.57899999999995</v>
          </cell>
          <cell r="N88">
            <v>934.39599999999996</v>
          </cell>
          <cell r="O88">
            <v>721.35699999999997</v>
          </cell>
          <cell r="P88">
            <v>516.02700000000004</v>
          </cell>
          <cell r="Q88">
            <v>1135.2439999999999</v>
          </cell>
          <cell r="R88">
            <v>651.08299999999997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H90">
            <v>2752.873</v>
          </cell>
          <cell r="I90">
            <v>4239.741</v>
          </cell>
          <cell r="J90">
            <v>5038.259</v>
          </cell>
          <cell r="K90">
            <v>5347.2220000000007</v>
          </cell>
          <cell r="L90">
            <v>4252.8919999999998</v>
          </cell>
          <cell r="M90">
            <v>4565.3019999999997</v>
          </cell>
          <cell r="N90">
            <v>5101.2610000000004</v>
          </cell>
          <cell r="O90">
            <v>5554.7339999999995</v>
          </cell>
          <cell r="P90">
            <v>4529.0129999999999</v>
          </cell>
          <cell r="Q90">
            <v>4007.395</v>
          </cell>
          <cell r="R90">
            <v>4165.6350000000002</v>
          </cell>
        </row>
        <row r="91">
          <cell r="H91">
            <v>619664.82400000002</v>
          </cell>
          <cell r="I91">
            <v>607220.16200000001</v>
          </cell>
          <cell r="J91">
            <v>623366.353</v>
          </cell>
          <cell r="K91">
            <v>604539.73499999987</v>
          </cell>
          <cell r="L91">
            <v>603025.255</v>
          </cell>
          <cell r="M91">
            <v>597772.98199999996</v>
          </cell>
          <cell r="N91">
            <v>579749.81200000003</v>
          </cell>
          <cell r="O91">
            <v>566948.45900000003</v>
          </cell>
          <cell r="P91">
            <v>564235.37600000005</v>
          </cell>
          <cell r="Q91">
            <v>535937.64099999995</v>
          </cell>
          <cell r="R91">
            <v>536130.56699999992</v>
          </cell>
        </row>
        <row r="92">
          <cell r="H92">
            <v>1.9291330840426235E-3</v>
          </cell>
          <cell r="I92">
            <v>1.915139411624517E-3</v>
          </cell>
          <cell r="J92">
            <v>1.9006510919967311E-3</v>
          </cell>
          <cell r="K92">
            <v>1.8817663318190716E-3</v>
          </cell>
          <cell r="L92">
            <v>1.8679535641293167E-3</v>
          </cell>
          <cell r="M92">
            <v>1.8558663120887926E-3</v>
          </cell>
          <cell r="N92">
            <v>1.8422272131408256E-3</v>
          </cell>
          <cell r="O92">
            <v>1.8247855784434695E-3</v>
          </cell>
          <cell r="P92">
            <v>1.8110600903132421E-3</v>
          </cell>
          <cell r="Q92">
            <v>1.8017298694281327E-3</v>
          </cell>
          <cell r="R92">
            <v>1.7846581802665104E-3</v>
          </cell>
        </row>
        <row r="94"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</row>
        <row r="95"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H96">
            <v>9.3614205217496735E-3</v>
          </cell>
          <cell r="I96">
            <v>1.0796644133829008E-2</v>
          </cell>
          <cell r="J96">
            <v>1.0883506893417456E-2</v>
          </cell>
          <cell r="K96">
            <v>1.0457054572268937E-2</v>
          </cell>
          <cell r="L96">
            <v>1.0722965491718917E-2</v>
          </cell>
          <cell r="M96">
            <v>1.1726575491161961E-2</v>
          </cell>
          <cell r="N96">
            <v>1.3090977940670724E-2</v>
          </cell>
          <cell r="O96">
            <v>1.3747914605408602E-2</v>
          </cell>
          <cell r="P96">
            <v>1.4811586361788132E-2</v>
          </cell>
          <cell r="Q96">
            <v>1.5631745858283544E-2</v>
          </cell>
          <cell r="R96">
            <v>1.5646373320848169E-2</v>
          </cell>
        </row>
        <row r="97"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</row>
        <row r="98">
          <cell r="H98">
            <v>0.97979879199985054</v>
          </cell>
          <cell r="I98">
            <v>0.97559813239534698</v>
          </cell>
          <cell r="J98">
            <v>0.95778237328122207</v>
          </cell>
          <cell r="K98">
            <v>0.9554371492222925</v>
          </cell>
          <cell r="L98">
            <v>0.95518060516387482</v>
          </cell>
          <cell r="M98">
            <v>0.94883293002359215</v>
          </cell>
          <cell r="N98">
            <v>0.93196464201699469</v>
          </cell>
          <cell r="O98">
            <v>0.92935007518910984</v>
          </cell>
          <cell r="P98">
            <v>0.93415228718307086</v>
          </cell>
          <cell r="Q98">
            <v>0.92941859069756971</v>
          </cell>
          <cell r="R98">
            <v>0.97536940101383929</v>
          </cell>
        </row>
        <row r="99">
          <cell r="H99">
            <v>4.6357383681343185E-3</v>
          </cell>
          <cell r="I99">
            <v>4.6506805549714264E-3</v>
          </cell>
          <cell r="J99">
            <v>2.1497291176381477E-2</v>
          </cell>
          <cell r="K99">
            <v>2.345283556919547E-2</v>
          </cell>
          <cell r="L99">
            <v>2.5509699423782839E-2</v>
          </cell>
          <cell r="M99">
            <v>3.0147868074773581E-2</v>
          </cell>
          <cell r="N99">
            <v>4.4533584083335583E-2</v>
          </cell>
          <cell r="O99">
            <v>4.583206037076467E-2</v>
          </cell>
          <cell r="P99">
            <v>4.209475160593263E-2</v>
          </cell>
          <cell r="Q99">
            <v>4.5354071333086311E-2</v>
          </cell>
          <cell r="R99">
            <v>0</v>
          </cell>
        </row>
        <row r="100"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1.7615297136827635E-3</v>
          </cell>
          <cell r="I101">
            <v>1.9723291072143287E-3</v>
          </cell>
          <cell r="J101">
            <v>1.7544883433899421E-3</v>
          </cell>
          <cell r="K101">
            <v>1.8078480813175997E-3</v>
          </cell>
          <cell r="L101">
            <v>1.53413641025698E-3</v>
          </cell>
          <cell r="M101">
            <v>1.6554428349858073E-3</v>
          </cell>
          <cell r="N101">
            <v>1.6117228167380586E-3</v>
          </cell>
          <cell r="O101">
            <v>1.2723502261075903E-3</v>
          </cell>
          <cell r="P101">
            <v>9.1455981306638246E-4</v>
          </cell>
          <cell r="Q101">
            <v>2.118238976239402E-3</v>
          </cell>
          <cell r="R101">
            <v>1.2144112648589203E-3</v>
          </cell>
        </row>
        <row r="102"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3">
          <cell r="H103">
            <v>4.4425193965826918E-3</v>
          </cell>
          <cell r="I103">
            <v>6.982213808638324E-3</v>
          </cell>
          <cell r="J103">
            <v>8.0823403055891273E-3</v>
          </cell>
          <cell r="K103">
            <v>8.8451125549257759E-3</v>
          </cell>
          <cell r="L103">
            <v>7.0525935103663276E-3</v>
          </cell>
          <cell r="M103">
            <v>7.6371835754865218E-3</v>
          </cell>
          <cell r="N103">
            <v>8.7990731422608898E-3</v>
          </cell>
          <cell r="O103">
            <v>9.7975996086092174E-3</v>
          </cell>
          <cell r="P103">
            <v>8.026815036141938E-3</v>
          </cell>
          <cell r="Q103">
            <v>7.4773531348211473E-3</v>
          </cell>
          <cell r="R103">
            <v>7.7698144004536883E-3</v>
          </cell>
        </row>
        <row r="106">
          <cell r="A106" t="str">
            <v>Light Truck</v>
          </cell>
        </row>
        <row r="107">
          <cell r="H107">
            <v>169858.28094299999</v>
          </cell>
          <cell r="I107">
            <v>167768.28509399999</v>
          </cell>
          <cell r="J107">
            <v>178123.105522</v>
          </cell>
          <cell r="K107">
            <v>179077.011229</v>
          </cell>
          <cell r="L107">
            <v>185810.89496100001</v>
          </cell>
          <cell r="M107">
            <v>195281.01173999999</v>
          </cell>
          <cell r="N107">
            <v>200440.613147</v>
          </cell>
          <cell r="O107">
            <v>204725.48007200001</v>
          </cell>
          <cell r="P107">
            <v>216178.57783699999</v>
          </cell>
          <cell r="Q107">
            <v>218415.05096600001</v>
          </cell>
          <cell r="R107">
            <v>231543.231761</v>
          </cell>
        </row>
        <row r="108">
          <cell r="H108">
            <v>493.44099999999997</v>
          </cell>
          <cell r="I108">
            <v>499.09500000000003</v>
          </cell>
          <cell r="J108">
            <v>541.923</v>
          </cell>
          <cell r="K108">
            <v>523.96100000000001</v>
          </cell>
          <cell r="L108">
            <v>484.286</v>
          </cell>
          <cell r="M108">
            <v>587.08000000000004</v>
          </cell>
          <cell r="N108">
            <v>601.78300000000002</v>
          </cell>
          <cell r="O108">
            <v>608.40200000000004</v>
          </cell>
          <cell r="P108">
            <v>652.9</v>
          </cell>
          <cell r="Q108">
            <v>721.55</v>
          </cell>
          <cell r="R108">
            <v>793.61099999999999</v>
          </cell>
        </row>
        <row r="109">
          <cell r="H109">
            <v>5457.7460000000001</v>
          </cell>
          <cell r="I109">
            <v>5525.1859999999997</v>
          </cell>
          <cell r="J109">
            <v>5871.7969999999996</v>
          </cell>
          <cell r="K109">
            <v>6243.0460000000003</v>
          </cell>
          <cell r="L109">
            <v>6501.3220000000001</v>
          </cell>
          <cell r="M109">
            <v>6758.076</v>
          </cell>
          <cell r="N109">
            <v>7002.6880000000001</v>
          </cell>
          <cell r="O109">
            <v>7168.1750000000002</v>
          </cell>
          <cell r="P109">
            <v>7570.7039999999997</v>
          </cell>
          <cell r="Q109">
            <v>8034.2430000000004</v>
          </cell>
          <cell r="R109">
            <v>8553.5730000000003</v>
          </cell>
        </row>
        <row r="110">
          <cell r="H110">
            <v>18235.439498</v>
          </cell>
          <cell r="I110">
            <v>17787.052744000001</v>
          </cell>
          <cell r="J110">
            <v>17765.953609</v>
          </cell>
          <cell r="K110">
            <v>16795.032993000001</v>
          </cell>
          <cell r="L110">
            <v>16730.363928999999</v>
          </cell>
          <cell r="M110">
            <v>16911.072273000002</v>
          </cell>
          <cell r="N110">
            <v>16747.633728000001</v>
          </cell>
          <cell r="O110">
            <v>16706.836533999998</v>
          </cell>
          <cell r="P110">
            <v>16699.585175</v>
          </cell>
          <cell r="Q110">
            <v>15895.17532</v>
          </cell>
          <cell r="R110">
            <v>15823.795935</v>
          </cell>
        </row>
        <row r="111">
          <cell r="H111">
            <v>99524.396978451507</v>
          </cell>
          <cell r="I111">
            <v>98276.774802410378</v>
          </cell>
          <cell r="J111">
            <v>104318.07310346536</v>
          </cell>
          <cell r="K111">
            <v>104852.16354681669</v>
          </cell>
          <cell r="L111">
            <v>108769.48307961413</v>
          </cell>
          <cell r="M111">
            <v>114286.31166242676</v>
          </cell>
          <cell r="N111">
            <v>117278.45373546088</v>
          </cell>
          <cell r="O111">
            <v>119757.52797210544</v>
          </cell>
          <cell r="P111">
            <v>126427.61628271319</v>
          </cell>
          <cell r="Q111">
            <v>127705.70104848278</v>
          </cell>
          <cell r="R111">
            <v>135349.99366712576</v>
          </cell>
        </row>
        <row r="112">
          <cell r="H112">
            <v>1.7066999258460898</v>
          </cell>
          <cell r="I112">
            <v>1.7071000287840665</v>
          </cell>
          <cell r="J112">
            <v>1.7074999587591395</v>
          </cell>
          <cell r="K112">
            <v>1.7079000105614583</v>
          </cell>
          <cell r="L112">
            <v>1.7082998806291578</v>
          </cell>
          <cell r="M112">
            <v>1.7086999212715113</v>
          </cell>
          <cell r="N112">
            <v>1.7091000670858421</v>
          </cell>
          <cell r="O112">
            <v>1.7094998831278962</v>
          </cell>
          <cell r="P112">
            <v>1.7098999743346319</v>
          </cell>
          <cell r="Q112">
            <v>1.7102999253187603</v>
          </cell>
          <cell r="R112">
            <v>1.7106999822286506</v>
          </cell>
        </row>
        <row r="113">
          <cell r="H113">
            <v>31122.423239007458</v>
          </cell>
          <cell r="I113">
            <v>30364.278251266111</v>
          </cell>
          <cell r="J113">
            <v>30335.365054684287</v>
          </cell>
          <cell r="K113">
            <v>28684.237026124742</v>
          </cell>
          <cell r="L113">
            <v>28580.478702793065</v>
          </cell>
          <cell r="M113">
            <v>28895.947861491939</v>
          </cell>
          <cell r="N113">
            <v>28623.381928053914</v>
          </cell>
          <cell r="O113">
            <v>28560.335102309866</v>
          </cell>
          <cell r="P113">
            <v>28554.620262131499</v>
          </cell>
          <cell r="Q113">
            <v>27185.517162724602</v>
          </cell>
          <cell r="R113">
            <v>27069.767424794292</v>
          </cell>
        </row>
        <row r="116"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</row>
        <row r="118">
          <cell r="H118">
            <v>9748.1610000000001</v>
          </cell>
          <cell r="I118">
            <v>2646.2370000000001</v>
          </cell>
          <cell r="J118">
            <v>2650.819</v>
          </cell>
          <cell r="K118">
            <v>2972.5810000000001</v>
          </cell>
          <cell r="L118">
            <v>3249.4470000000001</v>
          </cell>
          <cell r="M118">
            <v>3385.4389999999999</v>
          </cell>
          <cell r="N118">
            <v>3500.4279999999999</v>
          </cell>
          <cell r="O118">
            <v>3407.0909999999999</v>
          </cell>
          <cell r="P118">
            <v>3835.1959999999999</v>
          </cell>
          <cell r="Q118">
            <v>4374.6170000000002</v>
          </cell>
          <cell r="R118">
            <v>5464.29</v>
          </cell>
        </row>
        <row r="119"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H120">
            <v>400615.29100000003</v>
          </cell>
          <cell r="I120">
            <v>399606.07900000003</v>
          </cell>
          <cell r="J120">
            <v>413882.20299999998</v>
          </cell>
          <cell r="K120">
            <v>410238.63199999998</v>
          </cell>
          <cell r="L120">
            <v>420509.04300000001</v>
          </cell>
          <cell r="M120">
            <v>434888.783</v>
          </cell>
          <cell r="N120">
            <v>434801.283</v>
          </cell>
          <cell r="O120">
            <v>441794.17</v>
          </cell>
          <cell r="P120">
            <v>464057.01499999996</v>
          </cell>
          <cell r="Q120">
            <v>463986.51500000001</v>
          </cell>
          <cell r="R120">
            <v>509830.45700000005</v>
          </cell>
        </row>
        <row r="121">
          <cell r="H121">
            <v>1862.855</v>
          </cell>
          <cell r="I121">
            <v>1897.1880000000001</v>
          </cell>
          <cell r="J121">
            <v>9204.8880000000008</v>
          </cell>
          <cell r="K121">
            <v>10268.439</v>
          </cell>
          <cell r="L121">
            <v>11491.716</v>
          </cell>
          <cell r="M121">
            <v>14364.243</v>
          </cell>
          <cell r="N121">
            <v>21211.537</v>
          </cell>
          <cell r="O121">
            <v>22422.834999999999</v>
          </cell>
          <cell r="P121">
            <v>21109.086000000003</v>
          </cell>
          <cell r="Q121">
            <v>22879.225999999999</v>
          </cell>
          <cell r="R121">
            <v>0</v>
          </cell>
        </row>
        <row r="122"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3.8400000000000003</v>
          </cell>
          <cell r="I123">
            <v>6.1269999999999998</v>
          </cell>
          <cell r="J123">
            <v>6.04</v>
          </cell>
          <cell r="K123">
            <v>6.5779999999999994</v>
          </cell>
          <cell r="L123">
            <v>5.3369999999999997</v>
          </cell>
          <cell r="M123">
            <v>6.4690000000000003</v>
          </cell>
          <cell r="N123">
            <v>7.6309999999999993</v>
          </cell>
          <cell r="O123">
            <v>7.1779999999999999</v>
          </cell>
          <cell r="P123">
            <v>5.71</v>
          </cell>
          <cell r="Q123">
            <v>8.3149999999999995</v>
          </cell>
          <cell r="R123">
            <v>5.923</v>
          </cell>
        </row>
        <row r="124"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H125">
            <v>851.63699999999994</v>
          </cell>
          <cell r="I125">
            <v>1338.9649999999999</v>
          </cell>
          <cell r="J125">
            <v>1595.0120000000002</v>
          </cell>
          <cell r="K125">
            <v>1658.548</v>
          </cell>
          <cell r="L125">
            <v>1240.875</v>
          </cell>
          <cell r="M125">
            <v>1278.527</v>
          </cell>
          <cell r="N125">
            <v>1392</v>
          </cell>
          <cell r="O125">
            <v>1462.3050000000001</v>
          </cell>
          <cell r="P125">
            <v>1216.163</v>
          </cell>
          <cell r="Q125">
            <v>1055.6080000000002</v>
          </cell>
          <cell r="R125">
            <v>1093.046</v>
          </cell>
        </row>
        <row r="126">
          <cell r="H126">
            <v>413081.78400000004</v>
          </cell>
          <cell r="I126">
            <v>405494.59600000008</v>
          </cell>
          <cell r="J126">
            <v>427338.96199999994</v>
          </cell>
          <cell r="K126">
            <v>425144.77799999999</v>
          </cell>
          <cell r="L126">
            <v>436496.41800000001</v>
          </cell>
          <cell r="M126">
            <v>453923.46100000001</v>
          </cell>
          <cell r="N126">
            <v>460912.87900000002</v>
          </cell>
          <cell r="O126">
            <v>469093.57900000003</v>
          </cell>
          <cell r="P126">
            <v>490223.17</v>
          </cell>
          <cell r="Q126">
            <v>492304.28100000008</v>
          </cell>
          <cell r="R126">
            <v>516393.71600000001</v>
          </cell>
        </row>
        <row r="127">
          <cell r="H127">
            <v>2.4319201966880822E-3</v>
          </cell>
          <cell r="I127">
            <v>2.4169919587173632E-3</v>
          </cell>
          <cell r="J127">
            <v>2.3991214432718235E-3</v>
          </cell>
          <cell r="K127">
            <v>2.3740890864899101E-3</v>
          </cell>
          <cell r="L127">
            <v>2.349143294808502E-3</v>
          </cell>
          <cell r="M127">
            <v>2.3244628699709952E-3</v>
          </cell>
          <cell r="N127">
            <v>2.2994984487598518E-3</v>
          </cell>
          <cell r="O127">
            <v>2.2913297301099221E-3</v>
          </cell>
          <cell r="P127">
            <v>2.2676769127865726E-3</v>
          </cell>
          <cell r="Q127">
            <v>2.2539851481051805E-3</v>
          </cell>
          <cell r="R127">
            <v>2.2302259153617757E-3</v>
          </cell>
        </row>
        <row r="129"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H131">
            <v>2.3598622300904943E-2</v>
          </cell>
          <cell r="I131">
            <v>6.5259488686256117E-3</v>
          </cell>
          <cell r="J131">
            <v>6.2030828820143959E-3</v>
          </cell>
          <cell r="K131">
            <v>6.9919264067733657E-3</v>
          </cell>
          <cell r="L131">
            <v>7.4443841140524551E-3</v>
          </cell>
          <cell r="M131">
            <v>7.4581714559142382E-3</v>
          </cell>
          <cell r="N131">
            <v>7.5945545448731101E-3</v>
          </cell>
          <cell r="O131">
            <v>7.263137149016486E-3</v>
          </cell>
          <cell r="P131">
            <v>7.8233674675148458E-3</v>
          </cell>
          <cell r="Q131">
            <v>8.8860023543041247E-3</v>
          </cell>
          <cell r="R131">
            <v>1.058163535049679E-2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0.96982076314456889</v>
          </cell>
          <cell r="I133">
            <v>0.98547818624936734</v>
          </cell>
          <cell r="J133">
            <v>0.96851033910640716</v>
          </cell>
          <cell r="K133">
            <v>0.96493865908427079</v>
          </cell>
          <cell r="L133">
            <v>0.96337341077561833</v>
          </cell>
          <cell r="M133">
            <v>0.95806632695726646</v>
          </cell>
          <cell r="N133">
            <v>0.94334808769793566</v>
          </cell>
          <cell r="O133">
            <v>0.94180391669782371</v>
          </cell>
          <cell r="P133">
            <v>0.94662399372106376</v>
          </cell>
          <cell r="Q133">
            <v>0.94247913923787296</v>
          </cell>
          <cell r="R133">
            <v>0.98729020358566877</v>
          </cell>
        </row>
        <row r="134">
          <cell r="H134">
            <v>4.5096517739450833E-3</v>
          </cell>
          <cell r="I134">
            <v>4.6787010695452024E-3</v>
          </cell>
          <cell r="J134">
            <v>2.1540015815361115E-2</v>
          </cell>
          <cell r="K134">
            <v>2.4152805188636235E-2</v>
          </cell>
          <cell r="L134">
            <v>2.6327171372114214E-2</v>
          </cell>
          <cell r="M134">
            <v>3.1644636671467392E-2</v>
          </cell>
          <cell r="N134">
            <v>4.6020707961167646E-2</v>
          </cell>
          <cell r="O134">
            <v>4.7800345184430666E-2</v>
          </cell>
          <cell r="P134">
            <v>4.3060155642990115E-2</v>
          </cell>
          <cell r="Q134">
            <v>4.6473749839278759E-2</v>
          </cell>
          <cell r="R134">
            <v>0</v>
          </cell>
        </row>
        <row r="135"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H136">
            <v>9.2959799941214549E-6</v>
          </cell>
          <cell r="I136">
            <v>1.5109942426951599E-5</v>
          </cell>
          <cell r="J136">
            <v>1.4133979199397224E-5</v>
          </cell>
          <cell r="K136">
            <v>1.547237633011689E-5</v>
          </cell>
          <cell r="L136">
            <v>1.2226904459958247E-5</v>
          </cell>
          <cell r="M136">
            <v>1.4251301278300748E-5</v>
          </cell>
          <cell r="N136">
            <v>1.6556274184735895E-5</v>
          </cell>
          <cell r="O136">
            <v>1.5301850891461465E-5</v>
          </cell>
          <cell r="P136">
            <v>1.1647756265784011E-5</v>
          </cell>
          <cell r="Q136">
            <v>1.6889960784232949E-5</v>
          </cell>
          <cell r="R136">
            <v>1.1469930435791747E-5</v>
          </cell>
        </row>
        <row r="137"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H138">
            <v>2.0616668005868782E-3</v>
          </cell>
          <cell r="I138">
            <v>3.3020538700348047E-3</v>
          </cell>
          <cell r="J138">
            <v>3.732428217018041E-3</v>
          </cell>
          <cell r="K138">
            <v>3.9011369439894664E-3</v>
          </cell>
          <cell r="L138">
            <v>2.8428068337550483E-3</v>
          </cell>
          <cell r="M138">
            <v>2.8166136140735849E-3</v>
          </cell>
          <cell r="N138">
            <v>3.0200935218388635E-3</v>
          </cell>
          <cell r="O138">
            <v>3.1172991178376372E-3</v>
          </cell>
          <cell r="P138">
            <v>2.4808354121654431E-3</v>
          </cell>
          <cell r="Q138">
            <v>2.1442186077597811E-3</v>
          </cell>
          <cell r="R138">
            <v>2.1166911333986875E-3</v>
          </cell>
        </row>
        <row r="141">
          <cell r="A141" t="str">
            <v>Motorcycle</v>
          </cell>
        </row>
        <row r="142">
          <cell r="H142">
            <v>2776.5361210000001</v>
          </cell>
          <cell r="I142">
            <v>2944.7223180000001</v>
          </cell>
          <cell r="J142">
            <v>3198.851122</v>
          </cell>
          <cell r="K142">
            <v>3272.1306479999998</v>
          </cell>
          <cell r="L142">
            <v>2913.613069</v>
          </cell>
          <cell r="M142">
            <v>3036.9492169999999</v>
          </cell>
          <cell r="N142">
            <v>3092.032385</v>
          </cell>
          <cell r="O142">
            <v>3209.6045359999998</v>
          </cell>
          <cell r="P142">
            <v>3251.1847680000001</v>
          </cell>
          <cell r="Q142">
            <v>3169.873255</v>
          </cell>
          <cell r="R142">
            <v>3244.6727059999998</v>
          </cell>
        </row>
        <row r="144">
          <cell r="H144">
            <v>443.71499999999997</v>
          </cell>
          <cell r="I144">
            <v>484.89699999999999</v>
          </cell>
          <cell r="J144">
            <v>522.42999999999995</v>
          </cell>
          <cell r="K144">
            <v>566.88900000000001</v>
          </cell>
          <cell r="L144">
            <v>594.86</v>
          </cell>
          <cell r="M144">
            <v>616.17999999999995</v>
          </cell>
          <cell r="N144">
            <v>631.09699999999998</v>
          </cell>
          <cell r="O144">
            <v>661.452</v>
          </cell>
          <cell r="P144">
            <v>672.428</v>
          </cell>
          <cell r="Q144">
            <v>688.20399999999995</v>
          </cell>
          <cell r="R144">
            <v>709.25800000000004</v>
          </cell>
        </row>
        <row r="145">
          <cell r="H145">
            <v>4926.9915559999999</v>
          </cell>
          <cell r="I145">
            <v>4781.5559800000001</v>
          </cell>
          <cell r="J145">
            <v>4821.4643040000001</v>
          </cell>
          <cell r="K145">
            <v>4544.8689139999997</v>
          </cell>
          <cell r="L145">
            <v>4547.2516340000002</v>
          </cell>
          <cell r="M145">
            <v>4575.72372</v>
          </cell>
          <cell r="N145">
            <v>4548.6552469999997</v>
          </cell>
          <cell r="O145">
            <v>4504.9827590000004</v>
          </cell>
          <cell r="P145">
            <v>4488.7406639999999</v>
          </cell>
          <cell r="Q145">
            <v>4276.24154</v>
          </cell>
          <cell r="R145">
            <v>4247.2024780000002</v>
          </cell>
        </row>
        <row r="146">
          <cell r="H146">
            <v>2186.1800582705396</v>
          </cell>
          <cell r="I146">
            <v>2318.5621500340599</v>
          </cell>
          <cell r="J146">
            <v>2518.8775963387197</v>
          </cell>
          <cell r="K146">
            <v>2576.4361937885456</v>
          </cell>
          <cell r="L146">
            <v>2704.9781070012405</v>
          </cell>
          <cell r="M146">
            <v>2819.4694417895994</v>
          </cell>
          <cell r="N146">
            <v>2870.6426804159587</v>
          </cell>
          <cell r="O146">
            <v>2979.8298559060681</v>
          </cell>
          <cell r="P146">
            <v>3018.3549072121918</v>
          </cell>
          <cell r="Q146">
            <v>2942.9265327941598</v>
          </cell>
          <cell r="R146">
            <v>3012.3623351413244</v>
          </cell>
        </row>
        <row r="147">
          <cell r="H147">
            <v>1.2700399999058101</v>
          </cell>
          <cell r="I147">
            <v>1.2700639997753529</v>
          </cell>
          <cell r="J147">
            <v>1.2699509998618617</v>
          </cell>
          <cell r="K147">
            <v>1.270022000113445</v>
          </cell>
          <cell r="L147">
            <v>1.0771300002239403</v>
          </cell>
          <cell r="M147">
            <v>1.0771349999354345</v>
          </cell>
          <cell r="N147">
            <v>1.0771219999251045</v>
          </cell>
          <cell r="O147">
            <v>1.077109999968124</v>
          </cell>
          <cell r="P147">
            <v>1.077137999985182</v>
          </cell>
          <cell r="Q147">
            <v>1.0771159998990412</v>
          </cell>
          <cell r="R147">
            <v>1.077118999978393</v>
          </cell>
        </row>
        <row r="148">
          <cell r="H148">
            <v>6257.4763553181665</v>
          </cell>
          <cell r="I148">
            <v>6072.882113108557</v>
          </cell>
          <cell r="J148">
            <v>6123.0234136630752</v>
          </cell>
          <cell r="K148">
            <v>5772.0835084117007</v>
          </cell>
          <cell r="L148">
            <v>4897.9811535487333</v>
          </cell>
          <cell r="M148">
            <v>4928.672168846766</v>
          </cell>
          <cell r="N148">
            <v>4899.4566366184599</v>
          </cell>
          <cell r="O148">
            <v>4852.3619794028891</v>
          </cell>
          <cell r="P148">
            <v>4834.9931412731175</v>
          </cell>
          <cell r="Q148">
            <v>4606.0081821669155</v>
          </cell>
          <cell r="R148">
            <v>4574.7424858091126</v>
          </cell>
        </row>
        <row r="155">
          <cell r="H155">
            <v>3290.201</v>
          </cell>
          <cell r="I155">
            <v>3489.4360000000001</v>
          </cell>
          <cell r="J155">
            <v>3702.75</v>
          </cell>
          <cell r="K155">
            <v>3787.3610000000003</v>
          </cell>
          <cell r="L155">
            <v>5112.4090000000006</v>
          </cell>
          <cell r="M155">
            <v>5328.7969999999996</v>
          </cell>
          <cell r="N155">
            <v>5425.5149999999994</v>
          </cell>
          <cell r="O155">
            <v>5631.8780000000006</v>
          </cell>
          <cell r="P155">
            <v>5704.6910000000007</v>
          </cell>
          <cell r="Q155">
            <v>5562.1310000000003</v>
          </cell>
          <cell r="R155">
            <v>5693.3649999999998</v>
          </cell>
        </row>
        <row r="161">
          <cell r="H161">
            <v>3290.201</v>
          </cell>
          <cell r="I161">
            <v>3489.4360000000001</v>
          </cell>
          <cell r="J161">
            <v>3702.75</v>
          </cell>
          <cell r="K161">
            <v>3787.3610000000003</v>
          </cell>
          <cell r="L161">
            <v>5112.4090000000006</v>
          </cell>
          <cell r="M161">
            <v>5328.7969999999996</v>
          </cell>
          <cell r="N161">
            <v>5425.5149999999994</v>
          </cell>
          <cell r="O161">
            <v>5631.8780000000006</v>
          </cell>
          <cell r="P161">
            <v>5704.6910000000007</v>
          </cell>
          <cell r="Q161">
            <v>5562.1310000000003</v>
          </cell>
          <cell r="R161">
            <v>5693.3649999999998</v>
          </cell>
        </row>
        <row r="162">
          <cell r="H162">
            <v>1.1850020516985019E-3</v>
          </cell>
          <cell r="I162">
            <v>1.1849796426204151E-3</v>
          </cell>
          <cell r="J162">
            <v>1.1575249546733985E-3</v>
          </cell>
          <cell r="K162">
            <v>1.157460201754145E-3</v>
          </cell>
          <cell r="L162">
            <v>1.7546629833571769E-3</v>
          </cell>
          <cell r="M162">
            <v>1.7546546284576874E-3</v>
          </cell>
          <cell r="N162">
            <v>1.7546759944430527E-3</v>
          </cell>
          <cell r="O162">
            <v>1.7546953018139683E-3</v>
          </cell>
          <cell r="P162">
            <v>1.7546498913715385E-3</v>
          </cell>
          <cell r="Q162">
            <v>1.7546856143937529E-3</v>
          </cell>
          <cell r="R162">
            <v>1.7546808309731566E-3</v>
          </cell>
        </row>
        <row r="164"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</row>
        <row r="168"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M168">
            <v>1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</row>
        <row r="169"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0"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</row>
        <row r="172"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</row>
        <row r="173"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</row>
        <row r="176">
          <cell r="A176" t="str">
            <v>School Bus</v>
          </cell>
        </row>
        <row r="177">
          <cell r="H177">
            <v>26962.838038000002</v>
          </cell>
          <cell r="I177">
            <v>32052.456394000001</v>
          </cell>
          <cell r="J177">
            <v>26678.621509000001</v>
          </cell>
          <cell r="K177">
            <v>28154.973752999998</v>
          </cell>
          <cell r="L177">
            <v>33056.296740999998</v>
          </cell>
          <cell r="M177">
            <v>36421.562686999998</v>
          </cell>
          <cell r="N177">
            <v>36816.908038000001</v>
          </cell>
          <cell r="O177">
            <v>34902.886499</v>
          </cell>
          <cell r="P177">
            <v>32586.305829000001</v>
          </cell>
          <cell r="Q177">
            <v>29833.39775</v>
          </cell>
          <cell r="R177">
            <v>28732.961362999999</v>
          </cell>
        </row>
        <row r="179">
          <cell r="H179">
            <v>46.923999999999999</v>
          </cell>
          <cell r="I179">
            <v>49.215000000000003</v>
          </cell>
          <cell r="J179">
            <v>47.97</v>
          </cell>
          <cell r="K179">
            <v>48.448</v>
          </cell>
          <cell r="L179">
            <v>49.47</v>
          </cell>
          <cell r="M179">
            <v>50.036999999999999</v>
          </cell>
          <cell r="N179">
            <v>49.826000000000001</v>
          </cell>
          <cell r="O179">
            <v>49.695999999999998</v>
          </cell>
          <cell r="P179">
            <v>50.067999999999998</v>
          </cell>
          <cell r="Q179">
            <v>53.231000000000002</v>
          </cell>
          <cell r="R179">
            <v>50.465000000000003</v>
          </cell>
        </row>
        <row r="180">
          <cell r="H180">
            <v>27799.059316999999</v>
          </cell>
          <cell r="I180">
            <v>31161.441709999999</v>
          </cell>
          <cell r="J180">
            <v>26320.502124999999</v>
          </cell>
          <cell r="K180">
            <v>27206.835136999998</v>
          </cell>
          <cell r="L180">
            <v>30949.928193</v>
          </cell>
          <cell r="M180">
            <v>33358.964857999999</v>
          </cell>
          <cell r="N180">
            <v>33510.637916</v>
          </cell>
          <cell r="O180">
            <v>31522.79549</v>
          </cell>
          <cell r="P180">
            <v>29211.892856999999</v>
          </cell>
          <cell r="Q180">
            <v>25154.918054999998</v>
          </cell>
          <cell r="R180">
            <v>25554.943480000002</v>
          </cell>
        </row>
        <row r="181">
          <cell r="H181">
            <v>1304.4430593909078</v>
          </cell>
          <cell r="I181">
            <v>1533.61035375765</v>
          </cell>
          <cell r="J181">
            <v>1262.59448693625</v>
          </cell>
          <cell r="K181">
            <v>1318.1167487173761</v>
          </cell>
          <cell r="L181">
            <v>1531.0929477077098</v>
          </cell>
          <cell r="M181">
            <v>1669.1825245997459</v>
          </cell>
          <cell r="N181">
            <v>1669.7010448026158</v>
          </cell>
          <cell r="O181">
            <v>1566.5568446710399</v>
          </cell>
          <cell r="P181">
            <v>1462.5810515642761</v>
          </cell>
          <cell r="Q181">
            <v>1339.0214429857049</v>
          </cell>
          <cell r="R181">
            <v>1289.6302227182002</v>
          </cell>
        </row>
        <row r="182">
          <cell r="H182">
            <v>20.670000000298931</v>
          </cell>
          <cell r="I182">
            <v>20.90000000030328</v>
          </cell>
          <cell r="J182">
            <v>21.130000000029337</v>
          </cell>
          <cell r="K182">
            <v>21.360000000301071</v>
          </cell>
          <cell r="L182">
            <v>21.589999999993825</v>
          </cell>
          <cell r="M182">
            <v>21.820000000139913</v>
          </cell>
          <cell r="N182">
            <v>22.050000000061281</v>
          </cell>
          <cell r="O182">
            <v>22.279999999827158</v>
          </cell>
          <cell r="P182">
            <v>22.280000000101143</v>
          </cell>
          <cell r="Q182">
            <v>22.280000000207984</v>
          </cell>
          <cell r="R182">
            <v>22.280000000650183</v>
          </cell>
        </row>
        <row r="183">
          <cell r="H183">
            <v>574606.55609069997</v>
          </cell>
          <cell r="I183">
            <v>651274.13174845057</v>
          </cell>
          <cell r="J183">
            <v>556152.20990202215</v>
          </cell>
          <cell r="K183">
            <v>581137.99853451119</v>
          </cell>
          <cell r="L183">
            <v>668208.94968667894</v>
          </cell>
          <cell r="M183">
            <v>727892.61320622731</v>
          </cell>
          <cell r="N183">
            <v>738909.56604985357</v>
          </cell>
          <cell r="O183">
            <v>702327.88351175154</v>
          </cell>
          <cell r="P183">
            <v>650840.97285691451</v>
          </cell>
          <cell r="Q183">
            <v>560451.57427063177</v>
          </cell>
          <cell r="R183">
            <v>569364.14075101539</v>
          </cell>
        </row>
        <row r="186"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</row>
        <row r="187"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</row>
        <row r="188">
          <cell r="H188">
            <v>13006.576000000001</v>
          </cell>
          <cell r="I188">
            <v>13155.498</v>
          </cell>
          <cell r="J188">
            <v>12895.581</v>
          </cell>
          <cell r="K188">
            <v>14627.888000000001</v>
          </cell>
          <cell r="L188">
            <v>14028.971</v>
          </cell>
          <cell r="M188">
            <v>15010.550000000001</v>
          </cell>
          <cell r="N188">
            <v>15750.966999999999</v>
          </cell>
          <cell r="O188">
            <v>13722.001</v>
          </cell>
          <cell r="P188">
            <v>12462.077000000001</v>
          </cell>
          <cell r="Q188">
            <v>11324.987999999999</v>
          </cell>
          <cell r="R188">
            <v>10458.083000000001</v>
          </cell>
        </row>
        <row r="189"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</row>
        <row r="190">
          <cell r="H190">
            <v>272.33699999999999</v>
          </cell>
          <cell r="I190">
            <v>544.38099999999997</v>
          </cell>
          <cell r="J190">
            <v>817.05799999999999</v>
          </cell>
          <cell r="K190">
            <v>361.45500000000004</v>
          </cell>
          <cell r="L190">
            <v>510.24199999999996</v>
          </cell>
          <cell r="M190">
            <v>464.97199999999998</v>
          </cell>
          <cell r="N190">
            <v>558.37599999999998</v>
          </cell>
          <cell r="O190">
            <v>704.95500000000004</v>
          </cell>
          <cell r="P190">
            <v>698.947</v>
          </cell>
          <cell r="Q190">
            <v>979.11800000000005</v>
          </cell>
          <cell r="R190">
            <v>980.404</v>
          </cell>
        </row>
        <row r="191">
          <cell r="H191">
            <v>1.282</v>
          </cell>
          <cell r="I191">
            <v>2.6480000000000001</v>
          </cell>
          <cell r="J191">
            <v>18.061</v>
          </cell>
          <cell r="K191">
            <v>8.9269999999999996</v>
          </cell>
          <cell r="L191">
            <v>13.872</v>
          </cell>
          <cell r="M191">
            <v>15.152000000000001</v>
          </cell>
          <cell r="N191">
            <v>27.247</v>
          </cell>
          <cell r="O191">
            <v>35.985000000000007</v>
          </cell>
          <cell r="P191">
            <v>31.961999999999996</v>
          </cell>
          <cell r="Q191">
            <v>48.298999999999999</v>
          </cell>
          <cell r="R191">
            <v>0</v>
          </cell>
        </row>
        <row r="192"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</row>
        <row r="193"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234.631</v>
          </cell>
          <cell r="M193">
            <v>72.943999999999988</v>
          </cell>
          <cell r="N193">
            <v>0</v>
          </cell>
          <cell r="O193">
            <v>34.321999999999996</v>
          </cell>
          <cell r="P193">
            <v>39.207000000000001</v>
          </cell>
          <cell r="Q193">
            <v>235.38500000000002</v>
          </cell>
          <cell r="R193">
            <v>944.37400000000002</v>
          </cell>
        </row>
        <row r="194"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</row>
        <row r="195"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</row>
        <row r="196">
          <cell r="H196">
            <v>13280.195</v>
          </cell>
          <cell r="I196">
            <v>13702.526999999998</v>
          </cell>
          <cell r="J196">
            <v>13730.699999999999</v>
          </cell>
          <cell r="K196">
            <v>14998.27</v>
          </cell>
          <cell r="L196">
            <v>14787.715999999999</v>
          </cell>
          <cell r="M196">
            <v>15563.618</v>
          </cell>
          <cell r="N196">
            <v>16336.589999999998</v>
          </cell>
          <cell r="O196">
            <v>14497.263000000001</v>
          </cell>
          <cell r="P196">
            <v>13232.193000000001</v>
          </cell>
          <cell r="Q196">
            <v>12587.79</v>
          </cell>
          <cell r="R196">
            <v>12382.861000000001</v>
          </cell>
        </row>
        <row r="197">
          <cell r="H197">
            <v>4.9253698669567321E-4</v>
          </cell>
          <cell r="I197">
            <v>4.2750317890035468E-4</v>
          </cell>
          <cell r="J197">
            <v>5.1467051981557454E-4</v>
          </cell>
          <cell r="K197">
            <v>5.3270410164747142E-4</v>
          </cell>
          <cell r="L197">
            <v>4.473494449745386E-4</v>
          </cell>
          <cell r="M197">
            <v>4.2731878732801175E-4</v>
          </cell>
          <cell r="N197">
            <v>4.437252031902962E-4</v>
          </cell>
          <cell r="O197">
            <v>4.1536000182722309E-4</v>
          </cell>
          <cell r="P197">
            <v>4.0606606558709962E-4</v>
          </cell>
          <cell r="Q197">
            <v>4.2193618391991579E-4</v>
          </cell>
          <cell r="R197">
            <v>4.3096361852717541E-4</v>
          </cell>
        </row>
        <row r="199"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</row>
        <row r="200"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</row>
        <row r="201">
          <cell r="H201">
            <v>0.97939646217544252</v>
          </cell>
          <cell r="I201">
            <v>0.96007823958310767</v>
          </cell>
          <cell r="J201">
            <v>0.93917870174135343</v>
          </cell>
          <cell r="K201">
            <v>0.97530501851213514</v>
          </cell>
          <cell r="L201">
            <v>0.94869085935921416</v>
          </cell>
          <cell r="M201">
            <v>0.96446404685594322</v>
          </cell>
          <cell r="N201">
            <v>0.96415267812927918</v>
          </cell>
          <cell r="O201">
            <v>0.94652356103355506</v>
          </cell>
          <cell r="P201">
            <v>0.94179982108785743</v>
          </cell>
          <cell r="Q201">
            <v>0.89968040458253584</v>
          </cell>
          <cell r="R201">
            <v>0.84456112363693658</v>
          </cell>
        </row>
        <row r="202"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H203">
            <v>2.0507003097469577E-2</v>
          </cell>
          <cell r="I203">
            <v>3.9728511390636198E-2</v>
          </cell>
          <cell r="J203">
            <v>5.9505924679732286E-2</v>
          </cell>
          <cell r="K203">
            <v>2.4099779507903245E-2</v>
          </cell>
          <cell r="L203">
            <v>3.4504449503899047E-2</v>
          </cell>
          <cell r="M203">
            <v>2.9875572633561165E-2</v>
          </cell>
          <cell r="N203">
            <v>3.4179470746343026E-2</v>
          </cell>
          <cell r="O203">
            <v>4.8626764927972958E-2</v>
          </cell>
          <cell r="P203">
            <v>5.2821705366600982E-2</v>
          </cell>
          <cell r="Q203">
            <v>7.778315335734072E-2</v>
          </cell>
          <cell r="R203">
            <v>7.9174271600076909E-2</v>
          </cell>
        </row>
        <row r="204">
          <cell r="H204">
            <v>9.653472708796821E-5</v>
          </cell>
          <cell r="I204">
            <v>1.9324902625625189E-4</v>
          </cell>
          <cell r="J204">
            <v>1.3153735789144035E-3</v>
          </cell>
          <cell r="K204">
            <v>5.952019799616889E-4</v>
          </cell>
          <cell r="L204">
            <v>9.3807590029454184E-4</v>
          </cell>
          <cell r="M204">
            <v>9.7355255057018236E-4</v>
          </cell>
          <cell r="N204">
            <v>1.6678511243778539E-3</v>
          </cell>
          <cell r="O204">
            <v>2.4821926731963132E-3</v>
          </cell>
          <cell r="P204">
            <v>2.4154726280065588E-3</v>
          </cell>
          <cell r="Q204">
            <v>3.8369721770064478E-3</v>
          </cell>
          <cell r="R204">
            <v>0</v>
          </cell>
        </row>
        <row r="205"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</row>
        <row r="206"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1.5866615236592319E-2</v>
          </cell>
          <cell r="M206">
            <v>4.6868279599255125E-3</v>
          </cell>
          <cell r="N206">
            <v>0</v>
          </cell>
          <cell r="O206">
            <v>2.3674813652756381E-3</v>
          </cell>
          <cell r="P206">
            <v>2.9630009175349845E-3</v>
          </cell>
          <cell r="Q206">
            <v>1.8699469883116895E-2</v>
          </cell>
          <cell r="R206">
            <v>7.6264604762986521E-2</v>
          </cell>
        </row>
        <row r="207"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</row>
        <row r="208"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</row>
        <row r="211">
          <cell r="A211" t="str">
            <v>Urban Transit</v>
          </cell>
        </row>
        <row r="212">
          <cell r="H212">
            <v>20840.837533999998</v>
          </cell>
          <cell r="I212">
            <v>21199.291406</v>
          </cell>
          <cell r="J212">
            <v>18728.153077999999</v>
          </cell>
          <cell r="K212">
            <v>19930.405091000001</v>
          </cell>
          <cell r="L212">
            <v>21616.217629999999</v>
          </cell>
          <cell r="M212">
            <v>23583.582764999999</v>
          </cell>
          <cell r="N212">
            <v>26734.688356999999</v>
          </cell>
          <cell r="O212">
            <v>25299.960234999999</v>
          </cell>
          <cell r="P212">
            <v>25111.832183999999</v>
          </cell>
          <cell r="Q212">
            <v>24039.116838000002</v>
          </cell>
          <cell r="R212">
            <v>23801.307912</v>
          </cell>
        </row>
        <row r="214">
          <cell r="H214">
            <v>24.016999999999999</v>
          </cell>
          <cell r="I214">
            <v>22.989000000000001</v>
          </cell>
          <cell r="J214">
            <v>25.876999999999999</v>
          </cell>
          <cell r="K214">
            <v>27.065999999999999</v>
          </cell>
          <cell r="L214">
            <v>28.074999999999999</v>
          </cell>
          <cell r="M214">
            <v>28.2</v>
          </cell>
          <cell r="N214">
            <v>28.788</v>
          </cell>
          <cell r="O214">
            <v>29.454000000000001</v>
          </cell>
          <cell r="P214">
            <v>29.018999999999998</v>
          </cell>
          <cell r="Q214">
            <v>28.213999999999999</v>
          </cell>
          <cell r="R214">
            <v>30.954999999999998</v>
          </cell>
        </row>
        <row r="215">
          <cell r="H215">
            <v>74293.970188000007</v>
          </cell>
          <cell r="I215">
            <v>78280.929537000004</v>
          </cell>
          <cell r="J215">
            <v>60920.657797</v>
          </cell>
          <cell r="K215">
            <v>61466.039457999999</v>
          </cell>
          <cell r="L215">
            <v>63737.203534</v>
          </cell>
          <cell r="M215">
            <v>68661.515696000002</v>
          </cell>
          <cell r="N215">
            <v>75563.444912999999</v>
          </cell>
          <cell r="O215">
            <v>69327.294108999995</v>
          </cell>
          <cell r="P215">
            <v>69843.284006000002</v>
          </cell>
          <cell r="Q215">
            <v>68767.389756999997</v>
          </cell>
          <cell r="R215">
            <v>62058.133313999999</v>
          </cell>
        </row>
        <row r="216">
          <cell r="H216">
            <v>1784.3182820051961</v>
          </cell>
          <cell r="I216">
            <v>1799.600289126093</v>
          </cell>
          <cell r="J216">
            <v>1576.4438618129689</v>
          </cell>
          <cell r="K216">
            <v>1663.639823970228</v>
          </cell>
          <cell r="L216">
            <v>1789.4219892170499</v>
          </cell>
          <cell r="M216">
            <v>1936.2547426271999</v>
          </cell>
          <cell r="N216">
            <v>2175.3204521554439</v>
          </cell>
          <cell r="O216">
            <v>2041.966120686486</v>
          </cell>
          <cell r="P216">
            <v>2026.782258570114</v>
          </cell>
          <cell r="Q216">
            <v>1940.203134603998</v>
          </cell>
          <cell r="R216">
            <v>1921.00951673487</v>
          </cell>
        </row>
        <row r="217">
          <cell r="H217">
            <v>11.68000000010049</v>
          </cell>
          <cell r="I217">
            <v>11.780000000052581</v>
          </cell>
          <cell r="J217">
            <v>11.879999999785548</v>
          </cell>
          <cell r="K217">
            <v>11.979999999901823</v>
          </cell>
          <cell r="L217">
            <v>12.080000000144201</v>
          </cell>
          <cell r="M217">
            <v>12.179999999897072</v>
          </cell>
          <cell r="N217">
            <v>12.29000000000441</v>
          </cell>
          <cell r="O217">
            <v>12.389999999850358</v>
          </cell>
          <cell r="P217">
            <v>12.390000000156054</v>
          </cell>
          <cell r="Q217">
            <v>12.390000000132185</v>
          </cell>
          <cell r="R217">
            <v>12.389999999820386</v>
          </cell>
        </row>
        <row r="218">
          <cell r="H218">
            <v>867753.57180330588</v>
          </cell>
          <cell r="I218">
            <v>922149.3499499762</v>
          </cell>
          <cell r="J218">
            <v>723737.41461529548</v>
          </cell>
          <cell r="K218">
            <v>736363.15270080545</v>
          </cell>
          <cell r="L218">
            <v>769945.41869991098</v>
          </cell>
          <cell r="M218">
            <v>836297.26117021288</v>
          </cell>
          <cell r="N218">
            <v>928674.73798110324</v>
          </cell>
          <cell r="O218">
            <v>858965.17400013574</v>
          </cell>
          <cell r="P218">
            <v>865358.28884523932</v>
          </cell>
          <cell r="Q218">
            <v>852027.95909831999</v>
          </cell>
          <cell r="R218">
            <v>768900.27174931346</v>
          </cell>
        </row>
        <row r="221"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2"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</row>
        <row r="223">
          <cell r="H223">
            <v>27890.450999999997</v>
          </cell>
          <cell r="I223">
            <v>26478.037</v>
          </cell>
          <cell r="J223">
            <v>30302.748</v>
          </cell>
          <cell r="K223">
            <v>31200.587</v>
          </cell>
          <cell r="L223">
            <v>32348.182000000001</v>
          </cell>
          <cell r="M223">
            <v>34974.845000000001</v>
          </cell>
          <cell r="N223">
            <v>36984.824999999997</v>
          </cell>
          <cell r="O223">
            <v>33496.442000000003</v>
          </cell>
          <cell r="P223">
            <v>36984.369999999995</v>
          </cell>
          <cell r="Q223">
            <v>33329.211000000003</v>
          </cell>
          <cell r="R223">
            <v>33290.076999999997</v>
          </cell>
        </row>
        <row r="224"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</row>
        <row r="225">
          <cell r="H225">
            <v>46.788000000000004</v>
          </cell>
          <cell r="I225">
            <v>22</v>
          </cell>
          <cell r="J225">
            <v>33.785000000000004</v>
          </cell>
          <cell r="K225">
            <v>51.832000000000001</v>
          </cell>
          <cell r="L225">
            <v>45.045999999999999</v>
          </cell>
          <cell r="M225">
            <v>51.933</v>
          </cell>
          <cell r="N225">
            <v>62.451999999999998</v>
          </cell>
          <cell r="O225">
            <v>52.503</v>
          </cell>
          <cell r="P225">
            <v>173.54</v>
          </cell>
          <cell r="Q225">
            <v>200.58</v>
          </cell>
          <cell r="R225">
            <v>242.12</v>
          </cell>
        </row>
        <row r="226">
          <cell r="H226">
            <v>0.22</v>
          </cell>
          <cell r="I226">
            <v>0.107</v>
          </cell>
          <cell r="J226">
            <v>0.747</v>
          </cell>
          <cell r="K226">
            <v>1.28</v>
          </cell>
          <cell r="L226">
            <v>1.2249999999999999</v>
          </cell>
          <cell r="M226">
            <v>1.6919999999999999</v>
          </cell>
          <cell r="N226">
            <v>3.0469999999999997</v>
          </cell>
          <cell r="O226">
            <v>2.68</v>
          </cell>
          <cell r="P226">
            <v>7.9359999999999999</v>
          </cell>
          <cell r="Q226">
            <v>9.8940000000000001</v>
          </cell>
          <cell r="R226">
            <v>0</v>
          </cell>
        </row>
        <row r="227">
          <cell r="H227">
            <v>3534</v>
          </cell>
          <cell r="I227">
            <v>3496</v>
          </cell>
          <cell r="J227">
            <v>3277</v>
          </cell>
          <cell r="K227">
            <v>3776</v>
          </cell>
          <cell r="L227">
            <v>3426</v>
          </cell>
          <cell r="M227">
            <v>3591</v>
          </cell>
          <cell r="N227">
            <v>3715</v>
          </cell>
          <cell r="O227">
            <v>3682</v>
          </cell>
          <cell r="P227">
            <v>4081.0000000000005</v>
          </cell>
          <cell r="Q227">
            <v>4483</v>
          </cell>
          <cell r="R227">
            <v>4385</v>
          </cell>
        </row>
        <row r="228">
          <cell r="H228">
            <v>626.495</v>
          </cell>
          <cell r="I228">
            <v>544.46300000000008</v>
          </cell>
          <cell r="J228">
            <v>653.37199999999996</v>
          </cell>
          <cell r="K228">
            <v>644.91399999999999</v>
          </cell>
          <cell r="L228">
            <v>543.50600000000009</v>
          </cell>
          <cell r="M228">
            <v>589.33999999999992</v>
          </cell>
          <cell r="N228">
            <v>365.47400000000005</v>
          </cell>
          <cell r="O228">
            <v>664.99400000000003</v>
          </cell>
          <cell r="P228">
            <v>669.31399999999996</v>
          </cell>
          <cell r="Q228">
            <v>2138.1759999999999</v>
          </cell>
          <cell r="R228">
            <v>1926.347</v>
          </cell>
        </row>
        <row r="229"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</row>
        <row r="230"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H231">
            <v>32097.953999999998</v>
          </cell>
          <cell r="I231">
            <v>30540.607</v>
          </cell>
          <cell r="J231">
            <v>34267.652000000002</v>
          </cell>
          <cell r="K231">
            <v>35674.61299999999</v>
          </cell>
          <cell r="L231">
            <v>36363.958999999995</v>
          </cell>
          <cell r="M231">
            <v>39208.81</v>
          </cell>
          <cell r="N231">
            <v>41130.797999999995</v>
          </cell>
          <cell r="O231">
            <v>37898.618999999999</v>
          </cell>
          <cell r="P231">
            <v>41916.159999999996</v>
          </cell>
          <cell r="Q231">
            <v>40160.861000000004</v>
          </cell>
          <cell r="R231">
            <v>39843.544000000002</v>
          </cell>
        </row>
        <row r="232">
          <cell r="H232">
            <v>1.5401470285268046E-3</v>
          </cell>
          <cell r="I232">
            <v>1.4406428222103755E-3</v>
          </cell>
          <cell r="J232">
            <v>1.8297400633837347E-3</v>
          </cell>
          <cell r="K232">
            <v>1.7899592525647972E-3</v>
          </cell>
          <cell r="L232">
            <v>1.6822535571409305E-3</v>
          </cell>
          <cell r="M232">
            <v>1.6625467975200584E-3</v>
          </cell>
          <cell r="N232">
            <v>1.538480548221189E-3</v>
          </cell>
          <cell r="O232">
            <v>1.4979714848551817E-3</v>
          </cell>
          <cell r="P232">
            <v>1.6691796796375086E-3</v>
          </cell>
          <cell r="Q232">
            <v>1.6706462750127092E-3</v>
          </cell>
          <cell r="R232">
            <v>1.6740064935638233E-3</v>
          </cell>
        </row>
        <row r="234"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</row>
        <row r="235"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H236">
            <v>0.86891678516331594</v>
          </cell>
          <cell r="I236">
            <v>0.86697808592998826</v>
          </cell>
          <cell r="J236">
            <v>0.88429601187732376</v>
          </cell>
          <cell r="K236">
            <v>0.87458795979090254</v>
          </cell>
          <cell r="L236">
            <v>0.8895671123157961</v>
          </cell>
          <cell r="M236">
            <v>0.89201495786278651</v>
          </cell>
          <cell r="N236">
            <v>0.89920027809817848</v>
          </cell>
          <cell r="O236">
            <v>0.88384334004360432</v>
          </cell>
          <cell r="P236">
            <v>0.88234155991388519</v>
          </cell>
          <cell r="Q236">
            <v>0.82989284019583143</v>
          </cell>
          <cell r="R236">
            <v>0.83551997784132848</v>
          </cell>
        </row>
        <row r="237"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H238">
            <v>1.4576630024455766E-3</v>
          </cell>
          <cell r="I238">
            <v>7.2035241473753289E-4</v>
          </cell>
          <cell r="J238">
            <v>9.8591522990836965E-4</v>
          </cell>
          <cell r="K238">
            <v>1.4529099446712994E-3</v>
          </cell>
          <cell r="L238">
            <v>1.238754009155054E-3</v>
          </cell>
          <cell r="M238">
            <v>1.3245237486167014E-3</v>
          </cell>
          <cell r="N238">
            <v>1.5183755977698271E-3</v>
          </cell>
          <cell r="O238">
            <v>1.3853539095976032E-3</v>
          </cell>
          <cell r="P238">
            <v>4.1401693284881056E-3</v>
          </cell>
          <cell r="Q238">
            <v>4.9944148358771487E-3</v>
          </cell>
          <cell r="R238">
            <v>6.0767686729875231E-3</v>
          </cell>
        </row>
        <row r="239">
          <cell r="H239">
            <v>6.8540194181847233E-6</v>
          </cell>
          <cell r="I239">
            <v>3.5035321989507281E-6</v>
          </cell>
          <cell r="J239">
            <v>2.1798984068123487E-5</v>
          </cell>
          <cell r="K239">
            <v>3.5879856636426595E-5</v>
          </cell>
          <cell r="L239">
            <v>3.3687201110308146E-5</v>
          </cell>
          <cell r="M239">
            <v>4.3153566762163912E-5</v>
          </cell>
          <cell r="N239">
            <v>7.4080741151679087E-5</v>
          </cell>
          <cell r="O239">
            <v>7.0714977767395696E-5</v>
          </cell>
          <cell r="P239">
            <v>1.8933032033468717E-4</v>
          </cell>
          <cell r="Q239">
            <v>2.4635926007662032E-4</v>
          </cell>
          <cell r="R239">
            <v>0</v>
          </cell>
        </row>
        <row r="240">
          <cell r="H240">
            <v>0.11010047556302187</v>
          </cell>
          <cell r="I240">
            <v>0.11447054736010977</v>
          </cell>
          <cell r="J240">
            <v>9.5629545905275323E-2</v>
          </cell>
          <cell r="K240">
            <v>0.10584557707745844</v>
          </cell>
          <cell r="L240">
            <v>9.4214164084829174E-2</v>
          </cell>
          <cell r="M240">
            <v>9.1586559245230861E-2</v>
          </cell>
          <cell r="N240">
            <v>9.0321612529861456E-2</v>
          </cell>
          <cell r="O240">
            <v>9.7153935872966779E-2</v>
          </cell>
          <cell r="P240">
            <v>9.7361017803157562E-2</v>
          </cell>
          <cell r="Q240">
            <v>0.11162609287684344</v>
          </cell>
          <cell r="R240">
            <v>0.11005547096914872</v>
          </cell>
        </row>
        <row r="241">
          <cell r="H241">
            <v>1.9518222251798355E-2</v>
          </cell>
          <cell r="I241">
            <v>1.7827510762965518E-2</v>
          </cell>
          <cell r="J241">
            <v>1.9066728003424335E-2</v>
          </cell>
          <cell r="K241">
            <v>1.8077673330331577E-2</v>
          </cell>
          <cell r="L241">
            <v>1.4946282389109507E-2</v>
          </cell>
          <cell r="M241">
            <v>1.5030805576603828E-2</v>
          </cell>
          <cell r="N241">
            <v>8.885653033038652E-3</v>
          </cell>
          <cell r="O241">
            <v>1.7546655196064007E-2</v>
          </cell>
          <cell r="P241">
            <v>1.5967922634134425E-2</v>
          </cell>
          <cell r="Q241">
            <v>5.3240292831371314E-2</v>
          </cell>
          <cell r="R241">
            <v>4.8347782516535175E-2</v>
          </cell>
        </row>
        <row r="242"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</row>
        <row r="243"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6">
          <cell r="A246" t="str">
            <v>Inter-City Bus</v>
          </cell>
        </row>
        <row r="247">
          <cell r="H247">
            <v>9591.4451379999991</v>
          </cell>
          <cell r="I247">
            <v>7788.9344730000003</v>
          </cell>
          <cell r="J247">
            <v>9216.3843140000008</v>
          </cell>
          <cell r="K247">
            <v>8686.3214000000007</v>
          </cell>
          <cell r="L247">
            <v>7789.8079479999997</v>
          </cell>
          <cell r="M247">
            <v>7210.499245</v>
          </cell>
          <cell r="N247">
            <v>7719.5125939999998</v>
          </cell>
          <cell r="O247">
            <v>6724.0703949999997</v>
          </cell>
          <cell r="P247">
            <v>8220.9792269999998</v>
          </cell>
          <cell r="Q247">
            <v>6782.42436</v>
          </cell>
          <cell r="R247">
            <v>6406.9552940000003</v>
          </cell>
        </row>
        <row r="249">
          <cell r="H249">
            <v>8.0150000000000006</v>
          </cell>
          <cell r="I249">
            <v>8.2390000000000008</v>
          </cell>
          <cell r="J249">
            <v>8.7309999999999999</v>
          </cell>
          <cell r="K249">
            <v>8.6419999999999995</v>
          </cell>
          <cell r="L249">
            <v>8.0259999999999998</v>
          </cell>
          <cell r="M249">
            <v>8.0879999999999992</v>
          </cell>
          <cell r="N249">
            <v>7.9770000000000003</v>
          </cell>
          <cell r="O249">
            <v>8.2370000000000001</v>
          </cell>
          <cell r="P249">
            <v>9.7910000000000004</v>
          </cell>
          <cell r="Q249">
            <v>9.2070000000000007</v>
          </cell>
          <cell r="R249">
            <v>9.1319999999999997</v>
          </cell>
        </row>
        <row r="250">
          <cell r="H250">
            <v>70893.770992000005</v>
          </cell>
          <cell r="I250">
            <v>56005.554965000003</v>
          </cell>
          <cell r="J250">
            <v>62535.142752</v>
          </cell>
          <cell r="K250">
            <v>59545.533441</v>
          </cell>
          <cell r="L250">
            <v>57498.319650999998</v>
          </cell>
          <cell r="M250">
            <v>52814.327093</v>
          </cell>
          <cell r="N250">
            <v>57329.459294</v>
          </cell>
          <cell r="O250">
            <v>48360.495632999999</v>
          </cell>
          <cell r="P250">
            <v>49742.093321</v>
          </cell>
          <cell r="Q250">
            <v>43640.967848</v>
          </cell>
          <cell r="R250">
            <v>41563.618368000003</v>
          </cell>
        </row>
        <row r="251">
          <cell r="H251">
            <v>568.2135745008801</v>
          </cell>
          <cell r="I251">
            <v>461.42976735663507</v>
          </cell>
          <cell r="J251">
            <v>545.99433136771199</v>
          </cell>
          <cell r="K251">
            <v>514.59249999712199</v>
          </cell>
          <cell r="L251">
            <v>461.48151351892596</v>
          </cell>
          <cell r="M251">
            <v>427.16227752818395</v>
          </cell>
          <cell r="N251">
            <v>457.31709678823802</v>
          </cell>
          <cell r="O251">
            <v>398.34540252902099</v>
          </cell>
          <cell r="P251">
            <v>487.02483570591102</v>
          </cell>
          <cell r="Q251">
            <v>401.802390976536</v>
          </cell>
          <cell r="R251">
            <v>379.55896293657599</v>
          </cell>
        </row>
        <row r="252">
          <cell r="H252">
            <v>16.880000000748211</v>
          </cell>
          <cell r="I252">
            <v>16.880000000043346</v>
          </cell>
          <cell r="J252">
            <v>16.88000000093961</v>
          </cell>
          <cell r="K252">
            <v>16.880000000094409</v>
          </cell>
          <cell r="L252">
            <v>16.879999999567762</v>
          </cell>
          <cell r="M252">
            <v>16.88000000075909</v>
          </cell>
          <cell r="N252">
            <v>16.880000000469131</v>
          </cell>
          <cell r="O252">
            <v>16.880000000778534</v>
          </cell>
          <cell r="P252">
            <v>16.880000000583589</v>
          </cell>
          <cell r="Q252">
            <v>16.880000000786637</v>
          </cell>
          <cell r="R252">
            <v>16.879999999026758</v>
          </cell>
        </row>
        <row r="253">
          <cell r="H253">
            <v>1196686.8543980035</v>
          </cell>
          <cell r="I253">
            <v>945373.76781162759</v>
          </cell>
          <cell r="J253">
            <v>1055593.2097125186</v>
          </cell>
          <cell r="K253">
            <v>1005128.6044897016</v>
          </cell>
          <cell r="L253">
            <v>970571.63568402699</v>
          </cell>
          <cell r="M253">
            <v>891505.84136993077</v>
          </cell>
          <cell r="N253">
            <v>967721.27290961507</v>
          </cell>
          <cell r="O253">
            <v>816325.1663226902</v>
          </cell>
          <cell r="P253">
            <v>839646.53528750897</v>
          </cell>
          <cell r="Q253">
            <v>736659.53730856965</v>
          </cell>
          <cell r="R253">
            <v>701593.87801138859</v>
          </cell>
        </row>
        <row r="256"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</row>
        <row r="257"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</row>
        <row r="258">
          <cell r="H258">
            <v>6951.1210000000001</v>
          </cell>
          <cell r="I258">
            <v>6436.7089999999998</v>
          </cell>
          <cell r="J258">
            <v>6916.0230000000001</v>
          </cell>
          <cell r="K258">
            <v>6953.1219999999994</v>
          </cell>
          <cell r="L258">
            <v>5194.241</v>
          </cell>
          <cell r="M258">
            <v>5356.893</v>
          </cell>
          <cell r="N258">
            <v>5265.3600000000006</v>
          </cell>
          <cell r="O258">
            <v>5052.5550000000003</v>
          </cell>
          <cell r="P258">
            <v>5733.5230000000001</v>
          </cell>
          <cell r="Q258">
            <v>5852.3710000000001</v>
          </cell>
          <cell r="R258">
            <v>4891.3539999999994</v>
          </cell>
        </row>
        <row r="259"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</row>
        <row r="260">
          <cell r="H260">
            <v>195.52600000000001</v>
          </cell>
          <cell r="I260">
            <v>157.41200000000001</v>
          </cell>
          <cell r="J260">
            <v>147.989</v>
          </cell>
          <cell r="K260">
            <v>162.82499999999999</v>
          </cell>
          <cell r="L260">
            <v>151.43799999999999</v>
          </cell>
          <cell r="M260">
            <v>150.79400000000001</v>
          </cell>
          <cell r="N260">
            <v>144.49699999999999</v>
          </cell>
          <cell r="O260">
            <v>183.75700000000001</v>
          </cell>
          <cell r="P260">
            <v>281.30399999999997</v>
          </cell>
          <cell r="Q260">
            <v>302.43900000000002</v>
          </cell>
          <cell r="R260">
            <v>272.49899999999997</v>
          </cell>
        </row>
        <row r="261">
          <cell r="H261">
            <v>0.92100000000000004</v>
          </cell>
          <cell r="I261">
            <v>0.76600000000000001</v>
          </cell>
          <cell r="J261">
            <v>3.2709999999999999</v>
          </cell>
          <cell r="K261">
            <v>4.0209999999999999</v>
          </cell>
          <cell r="L261">
            <v>4.117</v>
          </cell>
          <cell r="M261">
            <v>4.9139999999999997</v>
          </cell>
          <cell r="N261">
            <v>7.0510000000000002</v>
          </cell>
          <cell r="O261">
            <v>9.379999999999999</v>
          </cell>
          <cell r="P261">
            <v>12.863</v>
          </cell>
          <cell r="Q261">
            <v>14.919</v>
          </cell>
          <cell r="R261">
            <v>0</v>
          </cell>
        </row>
        <row r="262"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</row>
        <row r="263"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</row>
        <row r="264"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</row>
        <row r="265"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</row>
        <row r="266">
          <cell r="H266">
            <v>7147.5680000000002</v>
          </cell>
          <cell r="I266">
            <v>6594.8869999999997</v>
          </cell>
          <cell r="J266">
            <v>7067.2829999999994</v>
          </cell>
          <cell r="K266">
            <v>7119.9679999999989</v>
          </cell>
          <cell r="L266">
            <v>5349.7960000000003</v>
          </cell>
          <cell r="M266">
            <v>5512.6009999999997</v>
          </cell>
          <cell r="N266">
            <v>5416.9080000000013</v>
          </cell>
          <cell r="O266">
            <v>5245.692</v>
          </cell>
          <cell r="P266">
            <v>6027.6900000000005</v>
          </cell>
          <cell r="Q266">
            <v>6169.7290000000003</v>
          </cell>
          <cell r="R266">
            <v>5163.8529999999992</v>
          </cell>
        </row>
        <row r="267">
          <cell r="H267">
            <v>7.4520240664071669E-4</v>
          </cell>
          <cell r="I267">
            <v>8.4669950978030263E-4</v>
          </cell>
          <cell r="J267">
            <v>7.6681730700667034E-4</v>
          </cell>
          <cell r="K267">
            <v>8.1967586416961246E-4</v>
          </cell>
          <cell r="L267">
            <v>6.8676866435115865E-4</v>
          </cell>
          <cell r="M267">
            <v>7.6452417685538498E-4</v>
          </cell>
          <cell r="N267">
            <v>7.0171632393090458E-4</v>
          </cell>
          <cell r="O267">
            <v>7.801363893960245E-4</v>
          </cell>
          <cell r="P267">
            <v>7.3320827526280284E-4</v>
          </cell>
          <cell r="Q267">
            <v>9.0966425462649764E-4</v>
          </cell>
          <cell r="R267">
            <v>8.0597612485853543E-4</v>
          </cell>
        </row>
        <row r="269"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</row>
        <row r="270"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</row>
        <row r="271">
          <cell r="H271">
            <v>0.97251554654674144</v>
          </cell>
          <cell r="I271">
            <v>0.97601505529965871</v>
          </cell>
          <cell r="J271">
            <v>0.97859714971085787</v>
          </cell>
          <cell r="K271">
            <v>0.97656646771446165</v>
          </cell>
          <cell r="L271">
            <v>0.97092319034221108</v>
          </cell>
          <cell r="M271">
            <v>0.97175416831365091</v>
          </cell>
          <cell r="N271">
            <v>0.97202315416839258</v>
          </cell>
          <cell r="O271">
            <v>0.96318178802720411</v>
          </cell>
          <cell r="P271">
            <v>0.9511973907085467</v>
          </cell>
          <cell r="Q271">
            <v>0.94856208433141875</v>
          </cell>
          <cell r="R271">
            <v>0.94722952028262619</v>
          </cell>
        </row>
        <row r="272"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</row>
        <row r="273">
          <cell r="H273">
            <v>2.7355598435719674E-2</v>
          </cell>
          <cell r="I273">
            <v>2.3868794112772519E-2</v>
          </cell>
          <cell r="J273">
            <v>2.0940013297896805E-2</v>
          </cell>
          <cell r="K273">
            <v>2.2868782556326097E-2</v>
          </cell>
          <cell r="L273">
            <v>2.8307247603460015E-2</v>
          </cell>
          <cell r="M273">
            <v>2.7354419447371579E-2</v>
          </cell>
          <cell r="N273">
            <v>2.6675180748870011E-2</v>
          </cell>
          <cell r="O273">
            <v>3.5030078014492656E-2</v>
          </cell>
          <cell r="P273">
            <v>4.6668624298860747E-2</v>
          </cell>
          <cell r="Q273">
            <v>4.9019819184926927E-2</v>
          </cell>
          <cell r="R273">
            <v>5.2770479717373829E-2</v>
          </cell>
        </row>
        <row r="274">
          <cell r="H274">
            <v>1.2885501753883278E-4</v>
          </cell>
          <cell r="I274">
            <v>1.1615058756882415E-4</v>
          </cell>
          <cell r="J274">
            <v>4.6283699124543339E-4</v>
          </cell>
          <cell r="K274">
            <v>5.6474972921226622E-4</v>
          </cell>
          <cell r="L274">
            <v>7.6956205432880058E-4</v>
          </cell>
          <cell r="M274">
            <v>8.9141223897757152E-4</v>
          </cell>
          <cell r="N274">
            <v>1.3016650827372366E-3</v>
          </cell>
          <cell r="O274">
            <v>1.7881339583033086E-3</v>
          </cell>
          <cell r="P274">
            <v>2.1339849925925184E-3</v>
          </cell>
          <cell r="Q274">
            <v>2.4180964836543065E-3</v>
          </cell>
          <cell r="R274">
            <v>0</v>
          </cell>
        </row>
        <row r="275"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</row>
        <row r="276"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</row>
        <row r="277"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</row>
        <row r="278"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</row>
        <row r="281">
          <cell r="A281" t="str">
            <v>Rail</v>
          </cell>
        </row>
        <row r="284">
          <cell r="H284">
            <v>352140</v>
          </cell>
          <cell r="I284">
            <v>352477</v>
          </cell>
          <cell r="J284">
            <v>358832</v>
          </cell>
          <cell r="K284">
            <v>340092</v>
          </cell>
          <cell r="L284">
            <v>299829</v>
          </cell>
          <cell r="M284">
            <v>341325</v>
          </cell>
          <cell r="N284">
            <v>352091</v>
          </cell>
          <cell r="O284">
            <v>371074</v>
          </cell>
          <cell r="P284">
            <v>386132</v>
          </cell>
          <cell r="Q284">
            <v>415462</v>
          </cell>
          <cell r="R284">
            <v>411813</v>
          </cell>
        </row>
        <row r="285">
          <cell r="H285">
            <v>3521400</v>
          </cell>
          <cell r="I285">
            <v>3524770</v>
          </cell>
          <cell r="J285">
            <v>3588320</v>
          </cell>
          <cell r="K285">
            <v>3400920</v>
          </cell>
          <cell r="L285">
            <v>2998290</v>
          </cell>
          <cell r="M285">
            <v>3413250</v>
          </cell>
          <cell r="N285">
            <v>3520910</v>
          </cell>
          <cell r="O285">
            <v>3710740</v>
          </cell>
          <cell r="P285">
            <v>3861320</v>
          </cell>
          <cell r="Q285">
            <v>4154620</v>
          </cell>
          <cell r="R285">
            <v>4118130</v>
          </cell>
        </row>
        <row r="287">
          <cell r="H287">
            <v>1478.454</v>
          </cell>
          <cell r="I287">
            <v>1450.481</v>
          </cell>
          <cell r="J287">
            <v>1453.0050000000001</v>
          </cell>
          <cell r="K287">
            <v>1574.2929999999999</v>
          </cell>
          <cell r="L287">
            <v>1413.3520000000001</v>
          </cell>
          <cell r="M287">
            <v>1403.8530000000001</v>
          </cell>
          <cell r="N287">
            <v>1404.39</v>
          </cell>
          <cell r="O287">
            <v>1373.8009999999999</v>
          </cell>
          <cell r="P287">
            <v>1365.414</v>
          </cell>
          <cell r="Q287">
            <v>1327.2170000000001</v>
          </cell>
          <cell r="R287">
            <v>1349.3710000000001</v>
          </cell>
        </row>
        <row r="289">
          <cell r="H289">
            <v>3522878.4539999999</v>
          </cell>
          <cell r="I289">
            <v>3526220.4810000001</v>
          </cell>
          <cell r="J289">
            <v>3589773.0049999999</v>
          </cell>
          <cell r="K289">
            <v>3402494.2930000001</v>
          </cell>
          <cell r="L289">
            <v>2999703.352</v>
          </cell>
          <cell r="M289">
            <v>3414653.8530000001</v>
          </cell>
          <cell r="N289">
            <v>3522314.39</v>
          </cell>
          <cell r="O289">
            <v>3712113.801</v>
          </cell>
          <cell r="P289">
            <v>3862685.4139999999</v>
          </cell>
          <cell r="Q289">
            <v>4155947.2170000002</v>
          </cell>
          <cell r="R289">
            <v>4119479.3709999998</v>
          </cell>
        </row>
        <row r="290">
          <cell r="H290">
            <v>0.99958032784289752</v>
          </cell>
          <cell r="I290">
            <v>0.99958865844951683</v>
          </cell>
          <cell r="J290">
            <v>0.99959523763815261</v>
          </cell>
          <cell r="K290">
            <v>0.99953731208212782</v>
          </cell>
          <cell r="L290">
            <v>0.99952883607672149</v>
          </cell>
          <cell r="M290">
            <v>0.99958887399413365</v>
          </cell>
          <cell r="N290">
            <v>0.99960128772037293</v>
          </cell>
          <cell r="O290">
            <v>0.99962991409378943</v>
          </cell>
          <cell r="P290">
            <v>0.99964651172599994</v>
          </cell>
          <cell r="Q290">
            <v>0.99968064632905562</v>
          </cell>
          <cell r="R290">
            <v>0.99967244137463118</v>
          </cell>
        </row>
        <row r="291">
          <cell r="H291">
            <v>4.196721571024715E-4</v>
          </cell>
          <cell r="I291">
            <v>4.1134155048315593E-4</v>
          </cell>
          <cell r="J291">
            <v>4.0476236184744504E-4</v>
          </cell>
          <cell r="K291">
            <v>4.6268791787213727E-4</v>
          </cell>
          <cell r="L291">
            <v>4.711639232785043E-4</v>
          </cell>
          <cell r="M291">
            <v>4.1112600586634045E-4</v>
          </cell>
          <cell r="N291">
            <v>3.9871227962703237E-4</v>
          </cell>
          <cell r="O291">
            <v>3.7008590621061082E-4</v>
          </cell>
          <cell r="P291">
            <v>3.534882740000426E-4</v>
          </cell>
          <cell r="Q291">
            <v>3.1935367094437284E-4</v>
          </cell>
          <cell r="R291">
            <v>3.2755862536882702E-4</v>
          </cell>
        </row>
        <row r="296">
          <cell r="H296">
            <v>2667.902</v>
          </cell>
          <cell r="I296">
            <v>2698.3559999999998</v>
          </cell>
          <cell r="J296">
            <v>2804.297</v>
          </cell>
          <cell r="K296">
            <v>3152.37</v>
          </cell>
          <cell r="L296">
            <v>2994.1330000000003</v>
          </cell>
          <cell r="M296">
            <v>2471.8110000000001</v>
          </cell>
          <cell r="N296">
            <v>2763.1039999999998</v>
          </cell>
          <cell r="O296">
            <v>2378.8140000000003</v>
          </cell>
          <cell r="P296">
            <v>2099.5949999999998</v>
          </cell>
          <cell r="Q296">
            <v>1983.3389999999999</v>
          </cell>
          <cell r="R296">
            <v>1999.704</v>
          </cell>
        </row>
        <row r="304">
          <cell r="H304">
            <v>2667.902</v>
          </cell>
          <cell r="I304">
            <v>2698.3559999999998</v>
          </cell>
          <cell r="J304">
            <v>2804.297</v>
          </cell>
          <cell r="K304">
            <v>3152.37</v>
          </cell>
          <cell r="L304">
            <v>2994.1330000000003</v>
          </cell>
          <cell r="M304">
            <v>2471.8110000000001</v>
          </cell>
          <cell r="N304">
            <v>2763.1039999999998</v>
          </cell>
          <cell r="O304">
            <v>2378.8140000000003</v>
          </cell>
          <cell r="P304">
            <v>2099.5949999999998</v>
          </cell>
          <cell r="Q304">
            <v>1983.3389999999999</v>
          </cell>
          <cell r="R304">
            <v>1999.704</v>
          </cell>
        </row>
        <row r="305">
          <cell r="A305" t="str">
            <v>Total tkm</v>
          </cell>
          <cell r="H305">
            <v>7.5730742199486631E-7</v>
          </cell>
          <cell r="I305">
            <v>7.6522611519594304E-7</v>
          </cell>
          <cell r="J305">
            <v>7.8119062015733224E-7</v>
          </cell>
          <cell r="K305">
            <v>9.2648796104828617E-7</v>
          </cell>
          <cell r="L305">
            <v>9.9814303237808973E-7</v>
          </cell>
          <cell r="M305">
            <v>7.2388332944153334E-7</v>
          </cell>
          <cell r="N305">
            <v>7.8445694905729296E-7</v>
          </cell>
          <cell r="O305">
            <v>6.4082464264947257E-7</v>
          </cell>
          <cell r="P305">
            <v>5.4355837324732235E-7</v>
          </cell>
          <cell r="Q305">
            <v>4.7722911202700193E-7</v>
          </cell>
          <cell r="R305">
            <v>4.8542639006214359E-7</v>
          </cell>
        </row>
        <row r="307"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</row>
        <row r="308"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</row>
        <row r="309">
          <cell r="H309">
            <v>1</v>
          </cell>
          <cell r="I309">
            <v>1</v>
          </cell>
          <cell r="J309">
            <v>1</v>
          </cell>
          <cell r="K309">
            <v>1</v>
          </cell>
          <cell r="L309">
            <v>1</v>
          </cell>
          <cell r="M309">
            <v>1</v>
          </cell>
          <cell r="N309">
            <v>1</v>
          </cell>
          <cell r="O309">
            <v>1</v>
          </cell>
          <cell r="P309">
            <v>1</v>
          </cell>
          <cell r="Q309">
            <v>1</v>
          </cell>
          <cell r="R309">
            <v>1</v>
          </cell>
        </row>
        <row r="310"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</row>
        <row r="311"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</row>
        <row r="312"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</row>
        <row r="313"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</row>
        <row r="314"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</row>
        <row r="315"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</row>
        <row r="316"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</row>
        <row r="319">
          <cell r="A319" t="str">
            <v>Air</v>
          </cell>
        </row>
        <row r="322">
          <cell r="H322">
            <v>625.95372000000009</v>
          </cell>
          <cell r="I322">
            <v>623.55856892000008</v>
          </cell>
          <cell r="J322">
            <v>559.20900000000006</v>
          </cell>
          <cell r="K322">
            <v>506.65888000000007</v>
          </cell>
          <cell r="L322">
            <v>455.86996000000005</v>
          </cell>
          <cell r="M322">
            <v>583.86272000000008</v>
          </cell>
          <cell r="N322">
            <v>619.31884000000002</v>
          </cell>
          <cell r="O322">
            <v>639.19128000000012</v>
          </cell>
          <cell r="P322">
            <v>636.45708000000013</v>
          </cell>
          <cell r="Q322">
            <v>665.30352000000005</v>
          </cell>
          <cell r="R322">
            <v>639.45475999999996</v>
          </cell>
        </row>
        <row r="323">
          <cell r="H323">
            <v>6259.5372000000007</v>
          </cell>
          <cell r="I323">
            <v>6235.5856892000002</v>
          </cell>
          <cell r="J323">
            <v>5592.09</v>
          </cell>
          <cell r="K323">
            <v>5066.5888000000004</v>
          </cell>
          <cell r="L323">
            <v>4558.6995999999999</v>
          </cell>
          <cell r="M323">
            <v>5838.6272000000008</v>
          </cell>
          <cell r="N323">
            <v>6193.1884</v>
          </cell>
          <cell r="O323">
            <v>6391.912800000001</v>
          </cell>
          <cell r="P323">
            <v>6364.5708000000013</v>
          </cell>
          <cell r="Q323">
            <v>6653.0352000000003</v>
          </cell>
          <cell r="R323">
            <v>6394.547599999999</v>
          </cell>
        </row>
        <row r="325">
          <cell r="H325">
            <v>30793.031640000001</v>
          </cell>
          <cell r="I325">
            <v>33244.044781920005</v>
          </cell>
          <cell r="J325">
            <v>35373.485840000001</v>
          </cell>
          <cell r="K325">
            <v>36288.130480000007</v>
          </cell>
          <cell r="L325">
            <v>34351.203600000001</v>
          </cell>
          <cell r="M325">
            <v>38160.216640000006</v>
          </cell>
          <cell r="N325">
            <v>41189.879639999999</v>
          </cell>
          <cell r="O325">
            <v>43686.428800000002</v>
          </cell>
          <cell r="P325">
            <v>43659.582120000006</v>
          </cell>
          <cell r="Q325">
            <v>46677.235919999999</v>
          </cell>
          <cell r="R325">
            <v>49183.879920000007</v>
          </cell>
        </row>
        <row r="327">
          <cell r="H327">
            <v>37052.56884</v>
          </cell>
          <cell r="I327">
            <v>39479.630471120006</v>
          </cell>
          <cell r="J327">
            <v>40965.575840000005</v>
          </cell>
          <cell r="K327">
            <v>41354.719280000005</v>
          </cell>
          <cell r="L327">
            <v>38909.903200000001</v>
          </cell>
          <cell r="M327">
            <v>43998.843840000009</v>
          </cell>
          <cell r="N327">
            <v>47383.068039999998</v>
          </cell>
          <cell r="O327">
            <v>50078.3416</v>
          </cell>
          <cell r="P327">
            <v>50024.152920000008</v>
          </cell>
          <cell r="Q327">
            <v>53330.271119999998</v>
          </cell>
          <cell r="R327">
            <v>55578.427520000005</v>
          </cell>
        </row>
        <row r="328">
          <cell r="H328">
            <v>0.16893665934553326</v>
          </cell>
          <cell r="I328">
            <v>0.15794437827277621</v>
          </cell>
          <cell r="J328">
            <v>0.13650705220991224</v>
          </cell>
          <cell r="K328">
            <v>0.12251537159993024</v>
          </cell>
          <cell r="L328">
            <v>0.11716039427206798</v>
          </cell>
          <cell r="M328">
            <v>0.13269955958915486</v>
          </cell>
          <cell r="N328">
            <v>0.13070467270654179</v>
          </cell>
          <cell r="O328">
            <v>0.12763826827683927</v>
          </cell>
          <cell r="P328">
            <v>0.12722995650078067</v>
          </cell>
          <cell r="Q328">
            <v>0.1247515727986796</v>
          </cell>
          <cell r="R328">
            <v>0.11505448940056659</v>
          </cell>
        </row>
        <row r="329">
          <cell r="H329">
            <v>0.83106334065446674</v>
          </cell>
          <cell r="I329">
            <v>0.84205562172722381</v>
          </cell>
          <cell r="J329">
            <v>0.86349294779008767</v>
          </cell>
          <cell r="K329">
            <v>0.8774846284000698</v>
          </cell>
          <cell r="L329">
            <v>0.88283960572793196</v>
          </cell>
          <cell r="M329">
            <v>0.86730044041084509</v>
          </cell>
          <cell r="N329">
            <v>0.86929532729345826</v>
          </cell>
          <cell r="O329">
            <v>0.87236173172316078</v>
          </cell>
          <cell r="P329">
            <v>0.87277004349921938</v>
          </cell>
          <cell r="Q329">
            <v>0.87524842720132046</v>
          </cell>
          <cell r="R329">
            <v>0.88494551059943338</v>
          </cell>
        </row>
        <row r="332">
          <cell r="H332">
            <v>98760.280000000013</v>
          </cell>
          <cell r="I332">
            <v>98521.017600000006</v>
          </cell>
          <cell r="J332">
            <v>100348.64079999999</v>
          </cell>
          <cell r="K332">
            <v>94567.555200000017</v>
          </cell>
          <cell r="L332">
            <v>85415.377599999993</v>
          </cell>
          <cell r="M332">
            <v>88438.021600000007</v>
          </cell>
          <cell r="N332">
            <v>89854.424800000008</v>
          </cell>
          <cell r="O332">
            <v>102315.87000000001</v>
          </cell>
          <cell r="P332">
            <v>106718.75</v>
          </cell>
          <cell r="Q332">
            <v>104660.79999999999</v>
          </cell>
          <cell r="R332">
            <v>107054.99440000001</v>
          </cell>
        </row>
        <row r="333">
          <cell r="H333">
            <v>1314.3520000000001</v>
          </cell>
          <cell r="I333">
            <v>1176.8639999999998</v>
          </cell>
          <cell r="J333">
            <v>1221.8312000000001</v>
          </cell>
          <cell r="K333">
            <v>1190.8799999999999</v>
          </cell>
          <cell r="L333">
            <v>1134.22</v>
          </cell>
          <cell r="M333">
            <v>1025.2776000000001</v>
          </cell>
          <cell r="N333">
            <v>841.19360000000006</v>
          </cell>
          <cell r="O333">
            <v>1030.5899999999999</v>
          </cell>
          <cell r="P333">
            <v>875.64</v>
          </cell>
          <cell r="Q333">
            <v>762.13</v>
          </cell>
          <cell r="R333">
            <v>867.9896</v>
          </cell>
        </row>
        <row r="342">
          <cell r="H342">
            <v>100074.63200000001</v>
          </cell>
          <cell r="I342">
            <v>99697.881600000008</v>
          </cell>
          <cell r="J342">
            <v>101570.47199999999</v>
          </cell>
          <cell r="K342">
            <v>95758.435200000022</v>
          </cell>
          <cell r="L342">
            <v>86549.597599999994</v>
          </cell>
          <cell r="M342">
            <v>89463.299200000009</v>
          </cell>
          <cell r="N342">
            <v>90695.618400000007</v>
          </cell>
          <cell r="O342">
            <v>103346.46</v>
          </cell>
          <cell r="P342">
            <v>107594.39</v>
          </cell>
          <cell r="Q342">
            <v>105422.93</v>
          </cell>
          <cell r="R342">
            <v>107922.98400000001</v>
          </cell>
        </row>
        <row r="343">
          <cell r="A343" t="str">
            <v>Total tkm</v>
          </cell>
          <cell r="H343">
            <v>2.7008824255112026E-3</v>
          </cell>
          <cell r="I343">
            <v>2.5252992596506351E-3</v>
          </cell>
          <cell r="J343">
            <v>2.4794103321458395E-3</v>
          </cell>
          <cell r="K343">
            <v>2.3155382715005098E-3</v>
          </cell>
          <cell r="L343">
            <v>2.2243591086600289E-3</v>
          </cell>
          <cell r="M343">
            <v>2.0333102279989365E-3</v>
          </cell>
          <cell r="N343">
            <v>1.9140934125125937E-3</v>
          </cell>
          <cell r="O343">
            <v>2.0636957354833812E-3</v>
          </cell>
          <cell r="P343">
            <v>2.1508488144130677E-3</v>
          </cell>
          <cell r="Q343">
            <v>1.9767934380604366E-3</v>
          </cell>
          <cell r="R343">
            <v>1.9418142760725592E-3</v>
          </cell>
        </row>
        <row r="345">
          <cell r="H345">
            <v>0.98686628195645032</v>
          </cell>
          <cell r="I345">
            <v>0.988195697028732</v>
          </cell>
          <cell r="J345">
            <v>0.98797060626044941</v>
          </cell>
          <cell r="K345">
            <v>0.98756370655480386</v>
          </cell>
          <cell r="L345">
            <v>0.98689514415489321</v>
          </cell>
          <cell r="M345">
            <v>0.98853968488566535</v>
          </cell>
          <cell r="N345">
            <v>0.99072509108113649</v>
          </cell>
          <cell r="O345">
            <v>0.99002781517625282</v>
          </cell>
          <cell r="P345">
            <v>0.99186165747117483</v>
          </cell>
          <cell r="Q345">
            <v>0.99277073782715008</v>
          </cell>
          <cell r="R345">
            <v>0.99195732393759606</v>
          </cell>
        </row>
        <row r="346">
          <cell r="H346">
            <v>1.3133718043549738E-2</v>
          </cell>
          <cell r="I346">
            <v>1.1804302971267944E-2</v>
          </cell>
          <cell r="J346">
            <v>1.2029393739550606E-2</v>
          </cell>
          <cell r="K346">
            <v>1.2436293445196143E-2</v>
          </cell>
          <cell r="L346">
            <v>1.3104855845106783E-2</v>
          </cell>
          <cell r="M346">
            <v>1.1460315114334617E-2</v>
          </cell>
          <cell r="N346">
            <v>9.2749089188634941E-3</v>
          </cell>
          <cell r="O346">
            <v>9.9721848237472269E-3</v>
          </cell>
          <cell r="P346">
            <v>8.1383425288251553E-3</v>
          </cell>
          <cell r="Q346">
            <v>7.2292621728498726E-3</v>
          </cell>
          <cell r="R346">
            <v>8.042676062403907E-3</v>
          </cell>
        </row>
        <row r="347"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</row>
        <row r="348"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</row>
        <row r="349"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</row>
        <row r="350"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</row>
        <row r="351"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</row>
        <row r="352"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</row>
        <row r="353"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</row>
        <row r="354"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</row>
      </sheetData>
      <sheetData sheetId="3">
        <row r="3">
          <cell r="H3">
            <v>68452.27679969203</v>
          </cell>
          <cell r="I3">
            <v>65589.853955767539</v>
          </cell>
          <cell r="J3">
            <v>69160.900484608021</v>
          </cell>
          <cell r="K3">
            <v>68206.046887320248</v>
          </cell>
          <cell r="L3">
            <v>66789.263063572624</v>
          </cell>
          <cell r="M3">
            <v>69468.653632831731</v>
          </cell>
          <cell r="N3">
            <v>66830.220644966437</v>
          </cell>
          <cell r="O3">
            <v>67405.680543611074</v>
          </cell>
          <cell r="P3">
            <v>69084.826618951047</v>
          </cell>
          <cell r="Q3">
            <v>69825.152318744469</v>
          </cell>
          <cell r="R3">
            <v>71039.343144412967</v>
          </cell>
        </row>
        <row r="11">
          <cell r="H11">
            <v>210.92849999999999</v>
          </cell>
          <cell r="I11">
            <v>169.11359999999999</v>
          </cell>
          <cell r="J11">
            <v>171.99180000000001</v>
          </cell>
          <cell r="K11">
            <v>143.376</v>
          </cell>
          <cell r="L11">
            <v>131.14409999999998</v>
          </cell>
          <cell r="M11">
            <v>104.1648</v>
          </cell>
          <cell r="N11">
            <v>108.0102</v>
          </cell>
          <cell r="O11">
            <v>120.38249999999999</v>
          </cell>
          <cell r="P11">
            <v>103.08750000000001</v>
          </cell>
          <cell r="Q11">
            <v>95.144999999999996</v>
          </cell>
          <cell r="R11">
            <v>105.08459999999998</v>
          </cell>
        </row>
        <row r="12">
          <cell r="H12">
            <v>175.04</v>
          </cell>
          <cell r="I12">
            <v>165.52199999999999</v>
          </cell>
          <cell r="J12">
            <v>160.48399999999998</v>
          </cell>
          <cell r="K12">
            <v>264.74700000000001</v>
          </cell>
          <cell r="L12">
            <v>198.148</v>
          </cell>
          <cell r="M12">
            <v>193.11800000000002</v>
          </cell>
          <cell r="N12">
            <v>250.76999999999998</v>
          </cell>
          <cell r="O12">
            <v>215.74199999999999</v>
          </cell>
          <cell r="P12">
            <v>153.76600000000002</v>
          </cell>
          <cell r="Q12">
            <v>176.31199999999998</v>
          </cell>
          <cell r="R12">
            <v>186.92400000000001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</row>
        <row r="14">
          <cell r="H14">
            <v>11239.264999999999</v>
          </cell>
          <cell r="I14">
            <v>8818.3960000000006</v>
          </cell>
          <cell r="J14">
            <v>10653.472000000002</v>
          </cell>
          <cell r="K14">
            <v>11030.754999999999</v>
          </cell>
          <cell r="L14">
            <v>8437.634</v>
          </cell>
          <cell r="M14">
            <v>8763.2989999999991</v>
          </cell>
          <cell r="N14">
            <v>8346.7659999999996</v>
          </cell>
          <cell r="O14">
            <v>8369.628999999999</v>
          </cell>
          <cell r="P14">
            <v>9467.2139999999981</v>
          </cell>
          <cell r="Q14">
            <v>9002.4329999999991</v>
          </cell>
          <cell r="R14">
            <v>8922.5280000000002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H16">
            <v>110514.72799999999</v>
          </cell>
          <cell r="I16">
            <v>103403.52100000002</v>
          </cell>
          <cell r="J16">
            <v>108986.43400000001</v>
          </cell>
          <cell r="K16">
            <v>103850.49600000001</v>
          </cell>
          <cell r="L16">
            <v>104871.658</v>
          </cell>
          <cell r="M16">
            <v>102044.802</v>
          </cell>
          <cell r="N16">
            <v>94663.888999999996</v>
          </cell>
          <cell r="O16">
            <v>97589.467000000004</v>
          </cell>
          <cell r="P16">
            <v>100475.851</v>
          </cell>
          <cell r="Q16">
            <v>103166.24199999998</v>
          </cell>
          <cell r="R16">
            <v>111007.15299999999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3632.201</v>
          </cell>
          <cell r="N17">
            <v>4026.6889999999994</v>
          </cell>
          <cell r="O17">
            <v>3863.84</v>
          </cell>
          <cell r="P17">
            <v>3587.9340000000002</v>
          </cell>
          <cell r="Q17">
            <v>3773.8319999999999</v>
          </cell>
          <cell r="R17">
            <v>0</v>
          </cell>
        </row>
        <row r="18">
          <cell r="H18">
            <v>507</v>
          </cell>
          <cell r="I18">
            <v>424</v>
          </cell>
          <cell r="J18">
            <v>514</v>
          </cell>
          <cell r="K18">
            <v>611</v>
          </cell>
          <cell r="L18">
            <v>674</v>
          </cell>
          <cell r="M18">
            <v>774</v>
          </cell>
          <cell r="N18">
            <v>734</v>
          </cell>
          <cell r="O18">
            <v>797</v>
          </cell>
          <cell r="P18">
            <v>756</v>
          </cell>
          <cell r="Q18">
            <v>820</v>
          </cell>
          <cell r="R18">
            <v>733</v>
          </cell>
        </row>
        <row r="19">
          <cell r="H19">
            <v>128.38800000000001</v>
          </cell>
          <cell r="I19">
            <v>140.92700000000002</v>
          </cell>
          <cell r="J19">
            <v>141.41199999999998</v>
          </cell>
          <cell r="K19">
            <v>139.57499999999999</v>
          </cell>
          <cell r="L19">
            <v>224.7</v>
          </cell>
          <cell r="M19">
            <v>297.73699999999997</v>
          </cell>
          <cell r="N19">
            <v>380.91399999999999</v>
          </cell>
          <cell r="O19">
            <v>468.43299999999999</v>
          </cell>
          <cell r="P19">
            <v>350.137</v>
          </cell>
          <cell r="Q19">
            <v>341.86500000000001</v>
          </cell>
          <cell r="R19">
            <v>398.13199999999995</v>
          </cell>
        </row>
        <row r="20">
          <cell r="H20">
            <v>17770.887500000004</v>
          </cell>
          <cell r="I20">
            <v>18233.893199999999</v>
          </cell>
          <cell r="J20">
            <v>18265.860200000003</v>
          </cell>
          <cell r="K20">
            <v>19138.7598</v>
          </cell>
          <cell r="L20">
            <v>17473.521400000001</v>
          </cell>
          <cell r="M20">
            <v>19574.158399999997</v>
          </cell>
          <cell r="N20">
            <v>20573.903399999999</v>
          </cell>
          <cell r="O20">
            <v>18370.151999999998</v>
          </cell>
          <cell r="P20">
            <v>18855.631000000001</v>
          </cell>
          <cell r="Q20">
            <v>17436.677</v>
          </cell>
          <cell r="R20">
            <v>14975.432400000002</v>
          </cell>
        </row>
        <row r="21">
          <cell r="H21">
            <v>140546.23699999999</v>
          </cell>
          <cell r="I21">
            <v>131355.37280000001</v>
          </cell>
          <cell r="J21">
            <v>138893.65400000001</v>
          </cell>
          <cell r="K21">
            <v>135178.70880000002</v>
          </cell>
          <cell r="L21">
            <v>132010.80549999999</v>
          </cell>
          <cell r="M21">
            <v>135383.48019999999</v>
          </cell>
          <cell r="N21">
            <v>129084.94159999999</v>
          </cell>
          <cell r="O21">
            <v>129794.6455</v>
          </cell>
          <cell r="P21">
            <v>133749.62049999999</v>
          </cell>
          <cell r="Q21">
            <v>134812.50599999999</v>
          </cell>
          <cell r="R21">
            <v>136328.25399999999</v>
          </cell>
        </row>
        <row r="22">
          <cell r="H22">
            <v>2.0532003254073255E-3</v>
          </cell>
          <cell r="I22">
            <v>2.0026782326514007E-3</v>
          </cell>
          <cell r="J22">
            <v>2.0082684439730685E-3</v>
          </cell>
          <cell r="K22">
            <v>1.9819167796562365E-3</v>
          </cell>
          <cell r="L22">
            <v>1.9765273555174124E-3</v>
          </cell>
          <cell r="M22">
            <v>1.9488427243106394E-3</v>
          </cell>
          <cell r="N22">
            <v>1.931535469346419E-3</v>
          </cell>
          <cell r="O22">
            <v>1.9255742906715946E-3</v>
          </cell>
          <cell r="P22">
            <v>1.9360202094407569E-3</v>
          </cell>
          <cell r="Q22">
            <v>1.9307155304809805E-3</v>
          </cell>
          <cell r="R22">
            <v>1.9190528510780831E-3</v>
          </cell>
        </row>
        <row r="24">
          <cell r="H24">
            <v>1.5007765736196835E-3</v>
          </cell>
          <cell r="I24">
            <v>1.2874509538143533E-3</v>
          </cell>
          <cell r="J24">
            <v>1.2382984754652649E-3</v>
          </cell>
          <cell r="K24">
            <v>1.0606404016784039E-3</v>
          </cell>
          <cell r="L24">
            <v>9.9343458668616326E-4</v>
          </cell>
          <cell r="M24">
            <v>7.6940554228713059E-4</v>
          </cell>
          <cell r="N24">
            <v>8.367374122900793E-4</v>
          </cell>
          <cell r="O24">
            <v>9.2748433139331623E-4</v>
          </cell>
          <cell r="P24">
            <v>7.7074985046406174E-4</v>
          </cell>
          <cell r="Q24">
            <v>7.0575796580771223E-4</v>
          </cell>
          <cell r="R24">
            <v>7.7082040528443933E-4</v>
          </cell>
        </row>
        <row r="25">
          <cell r="H25">
            <v>1.2454264428296291E-3</v>
          </cell>
          <cell r="I25">
            <v>1.2601083341449736E-3</v>
          </cell>
          <cell r="J25">
            <v>1.1554451580631608E-3</v>
          </cell>
          <cell r="K25">
            <v>1.9584962924279682E-3</v>
          </cell>
          <cell r="L25">
            <v>1.5009983406244728E-3</v>
          </cell>
          <cell r="M25">
            <v>1.4264517333629604E-3</v>
          </cell>
          <cell r="N25">
            <v>1.9426743111297189E-3</v>
          </cell>
          <cell r="O25">
            <v>1.6621795080136799E-3</v>
          </cell>
          <cell r="P25">
            <v>1.1496555984620534E-3</v>
          </cell>
          <cell r="Q25">
            <v>1.3078311888957837E-3</v>
          </cell>
          <cell r="R25">
            <v>1.371131768474054E-3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27">
          <cell r="H27">
            <v>7.9968451947952185E-2</v>
          </cell>
          <cell r="I27">
            <v>6.7133881256816019E-2</v>
          </cell>
          <cell r="J27">
            <v>7.6702366833836771E-2</v>
          </cell>
          <cell r="K27">
            <v>8.1601275067068824E-2</v>
          </cell>
          <cell r="L27">
            <v>6.3916237523450312E-2</v>
          </cell>
          <cell r="M27">
            <v>6.4729455817313222E-2</v>
          </cell>
          <cell r="N27">
            <v>6.4661035567296563E-2</v>
          </cell>
          <cell r="O27">
            <v>6.4483623093681469E-2</v>
          </cell>
          <cell r="P27">
            <v>7.0783109250018392E-2</v>
          </cell>
          <cell r="Q27">
            <v>6.677743235482915E-2</v>
          </cell>
          <cell r="R27">
            <v>6.544885405779495E-2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H29">
            <v>0.78632292375070845</v>
          </cell>
          <cell r="I29">
            <v>0.78720435103511821</v>
          </cell>
          <cell r="J29">
            <v>0.78467540352851539</v>
          </cell>
          <cell r="K29">
            <v>0.76824595324141753</v>
          </cell>
          <cell r="L29">
            <v>0.79441722670194603</v>
          </cell>
          <cell r="M29">
            <v>0.75374633485009201</v>
          </cell>
          <cell r="N29">
            <v>0.73334571660061088</v>
          </cell>
          <cell r="O29">
            <v>0.75187590847112418</v>
          </cell>
          <cell r="P29">
            <v>0.75122344739662272</v>
          </cell>
          <cell r="Q29">
            <v>0.7652572084076531</v>
          </cell>
          <cell r="R29">
            <v>0.81426373288694798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2.6828982344331849E-2</v>
          </cell>
          <cell r="N30">
            <v>3.1194103278735959E-2</v>
          </cell>
          <cell r="O30">
            <v>2.9768870550210796E-2</v>
          </cell>
          <cell r="P30">
            <v>2.6825750881289419E-2</v>
          </cell>
          <cell r="Q30">
            <v>2.7993189296547902E-2</v>
          </cell>
          <cell r="R30">
            <v>0</v>
          </cell>
        </row>
        <row r="31">
          <cell r="H31">
            <v>3.6073537849327124E-3</v>
          </cell>
          <cell r="I31">
            <v>3.2278847142825054E-3</v>
          </cell>
          <cell r="J31">
            <v>3.7006730343489987E-3</v>
          </cell>
          <cell r="K31">
            <v>4.5199425665767264E-3</v>
          </cell>
          <cell r="L31">
            <v>5.1056426589261295E-3</v>
          </cell>
          <cell r="M31">
            <v>5.717093391723875E-3</v>
          </cell>
          <cell r="N31">
            <v>5.6861783481645086E-3</v>
          </cell>
          <cell r="O31">
            <v>6.1404690226608775E-3</v>
          </cell>
          <cell r="P31">
            <v>5.6523524864879899E-3</v>
          </cell>
          <cell r="Q31">
            <v>6.0825217506156291E-3</v>
          </cell>
          <cell r="R31">
            <v>5.3767284366452762E-3</v>
          </cell>
        </row>
        <row r="32">
          <cell r="H32">
            <v>9.1349297384603768E-4</v>
          </cell>
          <cell r="I32">
            <v>1.0728681819096478E-3</v>
          </cell>
          <cell r="J32">
            <v>1.0181314691310517E-3</v>
          </cell>
          <cell r="K32">
            <v>1.0325220682977849E-3</v>
          </cell>
          <cell r="L32">
            <v>1.702133390891248E-3</v>
          </cell>
          <cell r="M32">
            <v>2.1992121901443038E-3</v>
          </cell>
          <cell r="N32">
            <v>2.9508786639138086E-3</v>
          </cell>
          <cell r="O32">
            <v>3.609031776276164E-3</v>
          </cell>
          <cell r="P32">
            <v>2.6178541568273087E-3</v>
          </cell>
          <cell r="Q32">
            <v>2.5358552417978197E-3</v>
          </cell>
          <cell r="R32">
            <v>2.9203924228355482E-3</v>
          </cell>
        </row>
        <row r="33">
          <cell r="H33">
            <v>0.12644157452611132</v>
          </cell>
          <cell r="I33">
            <v>0.13881345552391441</v>
          </cell>
          <cell r="J33">
            <v>0.13150968150063935</v>
          </cell>
          <cell r="K33">
            <v>0.14158117036253268</v>
          </cell>
          <cell r="L33">
            <v>0.1323643267974757</v>
          </cell>
          <cell r="M33">
            <v>0.14458306413074465</v>
          </cell>
          <cell r="N33">
            <v>0.15938267581785853</v>
          </cell>
          <cell r="O33">
            <v>0.14153243324663958</v>
          </cell>
          <cell r="P33">
            <v>0.14097708037982809</v>
          </cell>
          <cell r="Q33">
            <v>0.12934020379385278</v>
          </cell>
          <cell r="R33">
            <v>0.10984834002201777</v>
          </cell>
        </row>
        <row r="36">
          <cell r="A36" t="str">
            <v>LDV (car + light truck)</v>
          </cell>
        </row>
        <row r="37">
          <cell r="H37">
            <v>53336.700162880748</v>
          </cell>
          <cell r="I37">
            <v>50067.321544345235</v>
          </cell>
          <cell r="J37">
            <v>53356.906212795155</v>
          </cell>
          <cell r="K37">
            <v>51206.910800423298</v>
          </cell>
          <cell r="L37">
            <v>51447.615458754539</v>
          </cell>
          <cell r="M37">
            <v>52290.523821214323</v>
          </cell>
          <cell r="N37">
            <v>49030.67073925928</v>
          </cell>
          <cell r="O37">
            <v>50910.265397429255</v>
          </cell>
          <cell r="P37">
            <v>52469.840503555693</v>
          </cell>
          <cell r="Q37">
            <v>53955.349095622958</v>
          </cell>
          <cell r="R37">
            <v>56330.853634414714</v>
          </cell>
        </row>
        <row r="38">
          <cell r="H38">
            <v>145.90700000000001</v>
          </cell>
          <cell r="I38">
            <v>156.80599999999998</v>
          </cell>
          <cell r="J38">
            <v>167.21799999999999</v>
          </cell>
          <cell r="K38">
            <v>154.96699999999998</v>
          </cell>
          <cell r="L38">
            <v>130.11700000000002</v>
          </cell>
          <cell r="M38">
            <v>126.08199999999999</v>
          </cell>
          <cell r="N38">
            <v>125.81399999999999</v>
          </cell>
          <cell r="O38">
            <v>133.178</v>
          </cell>
          <cell r="P38">
            <v>143.56399999999999</v>
          </cell>
          <cell r="Q38">
            <v>148.78</v>
          </cell>
          <cell r="R38">
            <v>152.89400000000001</v>
          </cell>
        </row>
        <row r="39">
          <cell r="H39">
            <v>1985.6260000000002</v>
          </cell>
          <cell r="I39">
            <v>2067.355</v>
          </cell>
          <cell r="J39">
            <v>2209.7849999999999</v>
          </cell>
          <cell r="K39">
            <v>2414.3940000000002</v>
          </cell>
          <cell r="L39">
            <v>2464.0439999999999</v>
          </cell>
          <cell r="M39">
            <v>2467.0080000000003</v>
          </cell>
          <cell r="N39">
            <v>2479.2420000000002</v>
          </cell>
          <cell r="O39">
            <v>2461.2110000000002</v>
          </cell>
          <cell r="P39">
            <v>2590.241</v>
          </cell>
          <cell r="Q39">
            <v>2666.9490000000001</v>
          </cell>
          <cell r="R39">
            <v>2792.5789999999997</v>
          </cell>
        </row>
        <row r="40">
          <cell r="H40">
            <v>16394.548550828982</v>
          </cell>
          <cell r="I40">
            <v>14784.853587308931</v>
          </cell>
          <cell r="J40">
            <v>14733.343724443048</v>
          </cell>
          <cell r="K40">
            <v>12932.066180607062</v>
          </cell>
          <cell r="L40">
            <v>12730.198494703352</v>
          </cell>
          <cell r="M40">
            <v>12907.834792066336</v>
          </cell>
          <cell r="N40">
            <v>12032.640434728437</v>
          </cell>
          <cell r="O40">
            <v>12576.836470430791</v>
          </cell>
          <cell r="P40">
            <v>12305.486609091311</v>
          </cell>
          <cell r="Q40">
            <v>12277.17566324821</v>
          </cell>
          <cell r="R40">
            <v>12226.946714558429</v>
          </cell>
        </row>
        <row r="41">
          <cell r="H41">
            <v>32553.441860788353</v>
          </cell>
          <cell r="I41">
            <v>30565.540987991059</v>
          </cell>
          <cell r="J41">
            <v>32557.521962118379</v>
          </cell>
          <cell r="K41">
            <v>31223.102994060609</v>
          </cell>
          <cell r="L41">
            <v>31367.769219682828</v>
          </cell>
          <cell r="M41">
            <v>31843.731694705992</v>
          </cell>
          <cell r="N41">
            <v>29831.827536677003</v>
          </cell>
          <cell r="O41">
            <v>30954.248266225441</v>
          </cell>
          <cell r="P41">
            <v>31874.175939819288</v>
          </cell>
          <cell r="Q41">
            <v>32742.601357924152</v>
          </cell>
          <cell r="R41">
            <v>34144.714629194867</v>
          </cell>
        </row>
        <row r="46"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</row>
        <row r="48">
          <cell r="H48">
            <v>3298.1489999999999</v>
          </cell>
          <cell r="I48">
            <v>1581.567</v>
          </cell>
          <cell r="J48">
            <v>1849.5650000000001</v>
          </cell>
          <cell r="K48">
            <v>1889.232</v>
          </cell>
          <cell r="L48">
            <v>1587.1109999999999</v>
          </cell>
          <cell r="M48">
            <v>1673.174</v>
          </cell>
          <cell r="N48">
            <v>1649.1100000000001</v>
          </cell>
          <cell r="O48">
            <v>1795.422</v>
          </cell>
          <cell r="P48">
            <v>2097.4520000000002</v>
          </cell>
          <cell r="Q48">
            <v>2229.5749999999998</v>
          </cell>
          <cell r="R48">
            <v>2396.9429999999998</v>
          </cell>
        </row>
        <row r="49"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</row>
        <row r="50">
          <cell r="H50">
            <v>110452.163</v>
          </cell>
          <cell r="I50">
            <v>103322.77000000002</v>
          </cell>
          <cell r="J50">
            <v>108871.80500000001</v>
          </cell>
          <cell r="K50">
            <v>103787.96400000001</v>
          </cell>
          <cell r="L50">
            <v>104795.757</v>
          </cell>
          <cell r="M50">
            <v>101974.557</v>
          </cell>
          <cell r="N50">
            <v>94586.962</v>
          </cell>
          <cell r="O50">
            <v>97491.01</v>
          </cell>
          <cell r="P50">
            <v>100357.698</v>
          </cell>
          <cell r="Q50">
            <v>103006.567</v>
          </cell>
          <cell r="R50">
            <v>110845.80499999999</v>
          </cell>
        </row>
        <row r="51"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3629.701</v>
          </cell>
          <cell r="N51">
            <v>4023.4169999999995</v>
          </cell>
          <cell r="O51">
            <v>3859.942</v>
          </cell>
          <cell r="P51">
            <v>3583.7150000000001</v>
          </cell>
          <cell r="Q51">
            <v>3767.991</v>
          </cell>
          <cell r="R51">
            <v>0</v>
          </cell>
        </row>
        <row r="52"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H53">
            <v>73.605000000000004</v>
          </cell>
          <cell r="I53">
            <v>90.022000000000006</v>
          </cell>
          <cell r="J53">
            <v>81.639999999999986</v>
          </cell>
          <cell r="K53">
            <v>83.691999999999993</v>
          </cell>
          <cell r="L53">
            <v>117.253</v>
          </cell>
          <cell r="M53">
            <v>172.422</v>
          </cell>
          <cell r="N53">
            <v>279.084</v>
          </cell>
          <cell r="O53">
            <v>244.774</v>
          </cell>
          <cell r="P53">
            <v>156.459</v>
          </cell>
          <cell r="Q53">
            <v>120.24399999999999</v>
          </cell>
          <cell r="R53">
            <v>81.128999999999991</v>
          </cell>
        </row>
        <row r="54"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H55">
            <v>1335.2</v>
          </cell>
          <cell r="I55">
            <v>1523.8149999999998</v>
          </cell>
          <cell r="J55">
            <v>2138.2389999999996</v>
          </cell>
          <cell r="K55">
            <v>2578.9490000000001</v>
          </cell>
          <cell r="L55">
            <v>1777.0529999999999</v>
          </cell>
          <cell r="M55">
            <v>1925.019</v>
          </cell>
          <cell r="N55">
            <v>1807.0650000000001</v>
          </cell>
          <cell r="O55">
            <v>1720.2740000000001</v>
          </cell>
          <cell r="P55">
            <v>1537.5230000000001</v>
          </cell>
          <cell r="Q55">
            <v>1306.1680000000001</v>
          </cell>
          <cell r="R55">
            <v>1368.8319999999999</v>
          </cell>
        </row>
        <row r="56">
          <cell r="H56">
            <v>115159.117</v>
          </cell>
          <cell r="I56">
            <v>106518.17400000001</v>
          </cell>
          <cell r="J56">
            <v>112941.24900000001</v>
          </cell>
          <cell r="K56">
            <v>108339.837</v>
          </cell>
          <cell r="L56">
            <v>108277.174</v>
          </cell>
          <cell r="M56">
            <v>109374.87300000001</v>
          </cell>
          <cell r="N56">
            <v>102345.63800000001</v>
          </cell>
          <cell r="O56">
            <v>105111.42200000001</v>
          </cell>
          <cell r="P56">
            <v>107732.84700000001</v>
          </cell>
          <cell r="Q56">
            <v>110430.545</v>
          </cell>
          <cell r="R56">
            <v>114692.70899999999</v>
          </cell>
        </row>
        <row r="57">
          <cell r="H57">
            <v>2.1590971441488626E-3</v>
          </cell>
          <cell r="I57">
            <v>2.1274989497022637E-3</v>
          </cell>
          <cell r="J57">
            <v>2.1167128496838586E-3</v>
          </cell>
          <cell r="K57">
            <v>2.1157268678489469E-3</v>
          </cell>
          <cell r="L57">
            <v>2.1046101560684696E-3</v>
          </cell>
          <cell r="M57">
            <v>2.0916767514886987E-3</v>
          </cell>
          <cell r="N57">
            <v>2.0873799288666671E-3</v>
          </cell>
          <cell r="O57">
            <v>2.0646410145272521E-3</v>
          </cell>
          <cell r="P57">
            <v>2.053233742776469E-3</v>
          </cell>
          <cell r="Q57">
            <v>2.0467024465783412E-3</v>
          </cell>
          <cell r="R57">
            <v>2.0360548722437562E-3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1">
          <cell r="H61">
            <v>2.8639929568060163E-2</v>
          </cell>
          <cell r="I61">
            <v>1.4847860610152778E-2</v>
          </cell>
          <cell r="J61">
            <v>1.6376346254148473E-2</v>
          </cell>
          <cell r="K61">
            <v>1.7438017744110138E-2</v>
          </cell>
          <cell r="L61">
            <v>1.4657853925888387E-2</v>
          </cell>
          <cell r="M61">
            <v>1.5297608619851836E-2</v>
          </cell>
          <cell r="N61">
            <v>1.6113143971998103E-2</v>
          </cell>
          <cell r="O61">
            <v>1.7081131297034494E-2</v>
          </cell>
          <cell r="P61">
            <v>1.9469011154973005E-2</v>
          </cell>
          <cell r="Q61">
            <v>2.0189839686112206E-2</v>
          </cell>
          <cell r="R61">
            <v>2.0898826271511295E-2</v>
          </cell>
        </row>
        <row r="62"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3">
          <cell r="H63">
            <v>0.95912651883219979</v>
          </cell>
          <cell r="I63">
            <v>0.97000132578314768</v>
          </cell>
          <cell r="J63">
            <v>0.96396848772232013</v>
          </cell>
          <cell r="K63">
            <v>0.95798523307728445</v>
          </cell>
          <cell r="L63">
            <v>0.9678471752504364</v>
          </cell>
          <cell r="M63">
            <v>0.9323398894369459</v>
          </cell>
          <cell r="N63">
            <v>0.92419143451917307</v>
          </cell>
          <cell r="O63">
            <v>0.92750158018031559</v>
          </cell>
          <cell r="P63">
            <v>0.931542243564769</v>
          </cell>
          <cell r="Q63">
            <v>0.93277242270243255</v>
          </cell>
          <cell r="R63">
            <v>0.96645903620604168</v>
          </cell>
        </row>
        <row r="64"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3.3185876247828879E-2</v>
          </cell>
          <cell r="N64">
            <v>3.9312051579569997E-2</v>
          </cell>
          <cell r="O64">
            <v>3.6722383986014379E-2</v>
          </cell>
          <cell r="P64">
            <v>3.3264831477070309E-2</v>
          </cell>
          <cell r="Q64">
            <v>3.4120912832586309E-2</v>
          </cell>
          <cell r="R64">
            <v>0</v>
          </cell>
        </row>
        <row r="65"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</row>
        <row r="66">
          <cell r="H66">
            <v>6.3915912102729998E-4</v>
          </cell>
          <cell r="I66">
            <v>8.4513277518257109E-4</v>
          </cell>
          <cell r="J66">
            <v>7.2285370245905444E-4</v>
          </cell>
          <cell r="K66">
            <v>7.7249516260579189E-4</v>
          </cell>
          <cell r="L66">
            <v>1.0828967516274483E-3</v>
          </cell>
          <cell r="M66">
            <v>1.5764315447479422E-3</v>
          </cell>
          <cell r="N66">
            <v>2.7268773291539792E-3</v>
          </cell>
          <cell r="O66">
            <v>2.3287098142388369E-3</v>
          </cell>
          <cell r="P66">
            <v>1.4522868777430526E-3</v>
          </cell>
          <cell r="Q66">
            <v>1.0888654040419703E-3</v>
          </cell>
          <cell r="R66">
            <v>7.0735969799091589E-4</v>
          </cell>
        </row>
        <row r="67"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H68">
            <v>1.1594392478712736E-2</v>
          </cell>
          <cell r="I68">
            <v>1.4305680831517066E-2</v>
          </cell>
          <cell r="J68">
            <v>1.8932312321072342E-2</v>
          </cell>
          <cell r="K68">
            <v>2.3804254015999674E-2</v>
          </cell>
          <cell r="L68">
            <v>1.6412074072047724E-2</v>
          </cell>
          <cell r="M68">
            <v>1.7600194150625435E-2</v>
          </cell>
          <cell r="N68">
            <v>1.7656492600104753E-2</v>
          </cell>
          <cell r="O68">
            <v>1.6366194722396581E-2</v>
          </cell>
          <cell r="P68">
            <v>1.4271626925444567E-2</v>
          </cell>
          <cell r="Q68">
            <v>1.1827959374826957E-2</v>
          </cell>
          <cell r="R68">
            <v>1.1934777824456131E-2</v>
          </cell>
        </row>
        <row r="71">
          <cell r="A71" t="str">
            <v>Car</v>
          </cell>
        </row>
        <row r="72">
          <cell r="H72">
            <v>31915.163319368825</v>
          </cell>
          <cell r="I72">
            <v>30412.993381284072</v>
          </cell>
          <cell r="J72">
            <v>32175.680051466479</v>
          </cell>
          <cell r="K72">
            <v>30614.851316572796</v>
          </cell>
          <cell r="L72">
            <v>30402.396547694276</v>
          </cell>
          <cell r="M72">
            <v>30320.788448032647</v>
          </cell>
          <cell r="N72">
            <v>27942.423515657807</v>
          </cell>
          <cell r="O72">
            <v>28779.206953899247</v>
          </cell>
          <cell r="P72">
            <v>29159.557618821615</v>
          </cell>
          <cell r="Q72">
            <v>29352.893581214463</v>
          </cell>
          <cell r="R72">
            <v>30087.005056925242</v>
          </cell>
        </row>
        <row r="73">
          <cell r="H73">
            <v>90.822000000000003</v>
          </cell>
          <cell r="I73">
            <v>98.766999999999996</v>
          </cell>
          <cell r="J73">
            <v>101.97199999999999</v>
          </cell>
          <cell r="K73">
            <v>96.99</v>
          </cell>
          <cell r="L73">
            <v>76.206000000000003</v>
          </cell>
          <cell r="M73">
            <v>68.668999999999997</v>
          </cell>
          <cell r="N73">
            <v>67.188000000000002</v>
          </cell>
          <cell r="O73">
            <v>72.909000000000006</v>
          </cell>
          <cell r="P73">
            <v>77.400999999999996</v>
          </cell>
          <cell r="Q73">
            <v>77.213999999999999</v>
          </cell>
          <cell r="R73">
            <v>75.010999999999996</v>
          </cell>
        </row>
        <row r="74">
          <cell r="H74">
            <v>1270.5450000000001</v>
          </cell>
          <cell r="I74">
            <v>1335.7750000000001</v>
          </cell>
          <cell r="J74">
            <v>1415.2380000000001</v>
          </cell>
          <cell r="K74">
            <v>1534.0650000000001</v>
          </cell>
          <cell r="L74">
            <v>1551.422</v>
          </cell>
          <cell r="M74">
            <v>1529.5050000000001</v>
          </cell>
          <cell r="N74">
            <v>1515.538</v>
          </cell>
          <cell r="O74">
            <v>1498.857</v>
          </cell>
          <cell r="P74">
            <v>1557.2139999999999</v>
          </cell>
          <cell r="Q74">
            <v>1577.15</v>
          </cell>
          <cell r="R74">
            <v>1630.846</v>
          </cell>
        </row>
        <row r="75">
          <cell r="H75">
            <v>15868.142</v>
          </cell>
          <cell r="I75">
            <v>14381.032999999999</v>
          </cell>
          <cell r="J75">
            <v>14358.45</v>
          </cell>
          <cell r="K75">
            <v>12602.1</v>
          </cell>
          <cell r="L75">
            <v>12373.072</v>
          </cell>
          <cell r="M75">
            <v>12515.102999999999</v>
          </cell>
          <cell r="N75">
            <v>11638.239</v>
          </cell>
          <cell r="O75">
            <v>12118.638000000001</v>
          </cell>
          <cell r="P75">
            <v>11817.156999999999</v>
          </cell>
          <cell r="Q75">
            <v>11743.66</v>
          </cell>
          <cell r="R75">
            <v>11639.565000000001</v>
          </cell>
        </row>
        <row r="76">
          <cell r="H76">
            <v>20161.188477390002</v>
          </cell>
          <cell r="I76">
            <v>19209.824355574998</v>
          </cell>
          <cell r="J76">
            <v>20320.624061100003</v>
          </cell>
          <cell r="K76">
            <v>19332.440536499998</v>
          </cell>
          <cell r="L76">
            <v>19195.856108384003</v>
          </cell>
          <cell r="M76">
            <v>19141.912614015</v>
          </cell>
          <cell r="N76">
            <v>17638.193457582001</v>
          </cell>
          <cell r="O76">
            <v>18164.105396766001</v>
          </cell>
          <cell r="P76">
            <v>18401.842320598</v>
          </cell>
          <cell r="Q76">
            <v>18521.513369</v>
          </cell>
          <cell r="R76">
            <v>18982.338021990003</v>
          </cell>
        </row>
        <row r="77">
          <cell r="H77">
            <v>1.5830000971996494</v>
          </cell>
          <cell r="I77">
            <v>1.5831999719694332</v>
          </cell>
          <cell r="J77">
            <v>1.5834001925689252</v>
          </cell>
          <cell r="K77">
            <v>1.5835999215293797</v>
          </cell>
          <cell r="L77">
            <v>1.5837999814145143</v>
          </cell>
          <cell r="M77">
            <v>1.5839999408331269</v>
          </cell>
          <cell r="N77">
            <v>1.5841998548692866</v>
          </cell>
          <cell r="O77">
            <v>1.5843999098916919</v>
          </cell>
          <cell r="P77">
            <v>1.5845999064007861</v>
          </cell>
          <cell r="Q77">
            <v>1.5847999564842936</v>
          </cell>
          <cell r="R77">
            <v>1.5849999627059157</v>
          </cell>
        </row>
        <row r="78">
          <cell r="H78">
            <v>25119.270328377839</v>
          </cell>
          <cell r="I78">
            <v>22768.051042491494</v>
          </cell>
          <cell r="J78">
            <v>22735.172494991286</v>
          </cell>
          <cell r="K78">
            <v>19956.684571105397</v>
          </cell>
          <cell r="L78">
            <v>19596.471203640449</v>
          </cell>
          <cell r="M78">
            <v>19823.922411520489</v>
          </cell>
          <cell r="N78">
            <v>18437.296534734072</v>
          </cell>
          <cell r="O78">
            <v>19200.768955210035</v>
          </cell>
          <cell r="P78">
            <v>18725.465876123391</v>
          </cell>
          <cell r="Q78">
            <v>18611.351856966339</v>
          </cell>
          <cell r="R78">
            <v>18448.710090913082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</row>
        <row r="82"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950.88099999999997</v>
          </cell>
          <cell r="I83">
            <v>1109.2329999999999</v>
          </cell>
          <cell r="J83">
            <v>1313.8789999999999</v>
          </cell>
          <cell r="K83">
            <v>1251.9940000000001</v>
          </cell>
          <cell r="L83">
            <v>1027.4849999999999</v>
          </cell>
          <cell r="M83">
            <v>1087.086</v>
          </cell>
          <cell r="N83">
            <v>1070.2570000000001</v>
          </cell>
          <cell r="O83">
            <v>1180.5740000000001</v>
          </cell>
          <cell r="P83">
            <v>1339.2250000000001</v>
          </cell>
          <cell r="Q83">
            <v>1347.981</v>
          </cell>
          <cell r="R83">
            <v>1332.9949999999999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5">
          <cell r="H85">
            <v>60278.320999999996</v>
          </cell>
          <cell r="I85">
            <v>56287.941000000006</v>
          </cell>
          <cell r="J85">
            <v>58666.317000000003</v>
          </cell>
          <cell r="K85">
            <v>55444.645000000004</v>
          </cell>
          <cell r="L85">
            <v>55384.78</v>
          </cell>
          <cell r="M85">
            <v>52710.698000000004</v>
          </cell>
          <cell r="N85">
            <v>47900.959000000003</v>
          </cell>
          <cell r="O85">
            <v>48976.028999999995</v>
          </cell>
          <cell r="P85">
            <v>49464.016000000003</v>
          </cell>
          <cell r="Q85">
            <v>49704.932999999997</v>
          </cell>
          <cell r="R85">
            <v>52592.724999999999</v>
          </cell>
        </row>
        <row r="86"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1876.194</v>
          </cell>
          <cell r="N86">
            <v>2037.5489999999998</v>
          </cell>
          <cell r="O86">
            <v>1939.098</v>
          </cell>
          <cell r="P86">
            <v>1766.3310000000001</v>
          </cell>
          <cell r="Q86">
            <v>1818.212</v>
          </cell>
          <cell r="R86">
            <v>0</v>
          </cell>
        </row>
        <row r="87"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H88">
            <v>73.163000000000011</v>
          </cell>
          <cell r="I88">
            <v>88.960999999999999</v>
          </cell>
          <cell r="J88">
            <v>80.60499999999999</v>
          </cell>
          <cell r="K88">
            <v>82.559999999999988</v>
          </cell>
          <cell r="L88">
            <v>115.961</v>
          </cell>
          <cell r="M88">
            <v>170.28700000000001</v>
          </cell>
          <cell r="N88">
            <v>275.05900000000003</v>
          </cell>
          <cell r="O88">
            <v>240.40100000000001</v>
          </cell>
          <cell r="P88">
            <v>152.863</v>
          </cell>
          <cell r="Q88">
            <v>116.62599999999999</v>
          </cell>
          <cell r="R88">
            <v>78.131999999999991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H90">
            <v>1000.9570000000001</v>
          </cell>
          <cell r="I90">
            <v>1130.5149999999999</v>
          </cell>
          <cell r="J90">
            <v>1571.6319999999998</v>
          </cell>
          <cell r="K90">
            <v>1885.7860000000001</v>
          </cell>
          <cell r="L90">
            <v>1316.1659999999999</v>
          </cell>
          <cell r="M90">
            <v>1437.578</v>
          </cell>
          <cell r="N90">
            <v>1357.5609999999999</v>
          </cell>
          <cell r="O90">
            <v>1305.8590000000002</v>
          </cell>
          <cell r="P90">
            <v>1169.22</v>
          </cell>
          <cell r="Q90">
            <v>999.11300000000006</v>
          </cell>
          <cell r="R90">
            <v>1050.636</v>
          </cell>
        </row>
        <row r="91">
          <cell r="H91">
            <v>62303.322</v>
          </cell>
          <cell r="I91">
            <v>58616.650000000009</v>
          </cell>
          <cell r="J91">
            <v>61632.433000000005</v>
          </cell>
          <cell r="K91">
            <v>58664.985000000001</v>
          </cell>
          <cell r="L91">
            <v>57844.392</v>
          </cell>
          <cell r="M91">
            <v>57281.843000000008</v>
          </cell>
          <cell r="N91">
            <v>52641.385000000002</v>
          </cell>
          <cell r="O91">
            <v>53641.960999999988</v>
          </cell>
          <cell r="P91">
            <v>53891.654999999999</v>
          </cell>
          <cell r="Q91">
            <v>53986.864999999991</v>
          </cell>
          <cell r="R91">
            <v>55054.487999999998</v>
          </cell>
        </row>
        <row r="92">
          <cell r="H92">
            <v>1.9521542589816254E-3</v>
          </cell>
          <cell r="I92">
            <v>1.9273554978666539E-3</v>
          </cell>
          <cell r="J92">
            <v>1.9154974471842117E-3</v>
          </cell>
          <cell r="K92">
            <v>1.916226356723894E-3</v>
          </cell>
          <cell r="L92">
            <v>1.9026260613782741E-3</v>
          </cell>
          <cell r="M92">
            <v>1.8891937159937779E-3</v>
          </cell>
          <cell r="N92">
            <v>1.8839233816101131E-3</v>
          </cell>
          <cell r="O92">
            <v>1.8639138001935848E-3</v>
          </cell>
          <cell r="P92">
            <v>1.848164355045447E-3</v>
          </cell>
          <cell r="Q92">
            <v>1.8392348560331035E-3</v>
          </cell>
          <cell r="R92">
            <v>1.8298427475860676E-3</v>
          </cell>
        </row>
        <row r="94"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</row>
        <row r="95"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H96">
            <v>1.5262123583073146E-2</v>
          </cell>
          <cell r="I96">
            <v>1.8923514052747809E-2</v>
          </cell>
          <cell r="J96">
            <v>2.1317980421120156E-2</v>
          </cell>
          <cell r="K96">
            <v>2.1341418565094666E-2</v>
          </cell>
          <cell r="L96">
            <v>1.7762914683241895E-2</v>
          </cell>
          <cell r="M96">
            <v>1.8977846086411707E-2</v>
          </cell>
          <cell r="N96">
            <v>2.0331095012032833E-2</v>
          </cell>
          <cell r="O96">
            <v>2.2008404949998013E-2</v>
          </cell>
          <cell r="P96">
            <v>2.4850322373658782E-2</v>
          </cell>
          <cell r="Q96">
            <v>2.4968684512427241E-2</v>
          </cell>
          <cell r="R96">
            <v>2.4212285835806882E-2</v>
          </cell>
        </row>
        <row r="97"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</row>
        <row r="98">
          <cell r="H98">
            <v>0.96749770421551518</v>
          </cell>
          <cell r="I98">
            <v>0.96027222640666088</v>
          </cell>
          <cell r="J98">
            <v>0.95187410498624969</v>
          </cell>
          <cell r="K98">
            <v>0.94510626739272163</v>
          </cell>
          <cell r="L98">
            <v>0.95747881661544643</v>
          </cell>
          <cell r="M98">
            <v>0.9201990585393699</v>
          </cell>
          <cell r="N98">
            <v>0.90994868391095718</v>
          </cell>
          <cell r="O98">
            <v>0.9130171247840847</v>
          </cell>
          <cell r="P98">
            <v>0.91784184397380275</v>
          </cell>
          <cell r="Q98">
            <v>0.92068567048670091</v>
          </cell>
          <cell r="R98">
            <v>0.95528497149950797</v>
          </cell>
        </row>
        <row r="99"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3.27537296591522E-2</v>
          </cell>
          <cell r="N99">
            <v>3.8706219450723035E-2</v>
          </cell>
          <cell r="O99">
            <v>3.6148902162618561E-2</v>
          </cell>
          <cell r="P99">
            <v>3.2775593920802766E-2</v>
          </cell>
          <cell r="Q99">
            <v>3.3678784645116921E-2</v>
          </cell>
          <cell r="R99">
            <v>0</v>
          </cell>
        </row>
        <row r="100"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1.1743033541614363E-3</v>
          </cell>
          <cell r="I101">
            <v>1.5176745856339451E-3</v>
          </cell>
          <cell r="J101">
            <v>1.3078341398594468E-3</v>
          </cell>
          <cell r="K101">
            <v>1.4073130675819655E-3</v>
          </cell>
          <cell r="L101">
            <v>2.0047060050350255E-3</v>
          </cell>
          <cell r="M101">
            <v>2.9727919194220058E-3</v>
          </cell>
          <cell r="N101">
            <v>5.225147476647889E-3</v>
          </cell>
          <cell r="O101">
            <v>4.4815848548117035E-3</v>
          </cell>
          <cell r="P101">
            <v>2.8364873930852561E-3</v>
          </cell>
          <cell r="Q101">
            <v>2.1602662054927622E-3</v>
          </cell>
          <cell r="R101">
            <v>1.4191758535652896E-3</v>
          </cell>
        </row>
        <row r="102"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3">
          <cell r="H103">
            <v>1.6065868847250232E-2</v>
          </cell>
          <cell r="I103">
            <v>1.9286584954957331E-2</v>
          </cell>
          <cell r="J103">
            <v>2.5500080452770697E-2</v>
          </cell>
          <cell r="K103">
            <v>3.2145000974601802E-2</v>
          </cell>
          <cell r="L103">
            <v>2.275356269627659E-2</v>
          </cell>
          <cell r="M103">
            <v>2.5096573795644107E-2</v>
          </cell>
          <cell r="N103">
            <v>2.5788854149639107E-2</v>
          </cell>
          <cell r="O103">
            <v>2.434398324848714E-2</v>
          </cell>
          <cell r="P103">
            <v>2.1695752338650579E-2</v>
          </cell>
          <cell r="Q103">
            <v>1.8506594150262293E-2</v>
          </cell>
          <cell r="R103">
            <v>1.9083566811119921E-2</v>
          </cell>
        </row>
        <row r="106">
          <cell r="A106" t="str">
            <v>Light Truck</v>
          </cell>
        </row>
        <row r="107">
          <cell r="H107">
            <v>21149.85793051192</v>
          </cell>
          <cell r="I107">
            <v>19385.344190061161</v>
          </cell>
          <cell r="J107">
            <v>20894.502661328679</v>
          </cell>
          <cell r="K107">
            <v>20308.062536850503</v>
          </cell>
          <cell r="L107">
            <v>20793.277715060263</v>
          </cell>
          <cell r="M107">
            <v>21703.597263181677</v>
          </cell>
          <cell r="N107">
            <v>20840.140822601476</v>
          </cell>
          <cell r="O107">
            <v>21864.747740530005</v>
          </cell>
          <cell r="P107">
            <v>23036.342909734078</v>
          </cell>
          <cell r="Q107">
            <v>24322.325725408497</v>
          </cell>
          <cell r="R107">
            <v>25938.277392489472</v>
          </cell>
        </row>
        <row r="108">
          <cell r="H108">
            <v>55.085000000000001</v>
          </cell>
          <cell r="I108">
            <v>58.039000000000001</v>
          </cell>
          <cell r="J108">
            <v>65.245999999999995</v>
          </cell>
          <cell r="K108">
            <v>57.976999999999997</v>
          </cell>
          <cell r="L108">
            <v>53.911000000000001</v>
          </cell>
          <cell r="M108">
            <v>57.412999999999997</v>
          </cell>
          <cell r="N108">
            <v>58.625999999999998</v>
          </cell>
          <cell r="O108">
            <v>60.268999999999998</v>
          </cell>
          <cell r="P108">
            <v>66.162999999999997</v>
          </cell>
          <cell r="Q108">
            <v>71.566000000000003</v>
          </cell>
          <cell r="R108">
            <v>77.882999999999996</v>
          </cell>
        </row>
        <row r="109">
          <cell r="H109">
            <v>715.08100000000002</v>
          </cell>
          <cell r="I109">
            <v>731.58</v>
          </cell>
          <cell r="J109">
            <v>794.54700000000003</v>
          </cell>
          <cell r="K109">
            <v>880.32899999999995</v>
          </cell>
          <cell r="L109">
            <v>912.62199999999996</v>
          </cell>
          <cell r="M109">
            <v>937.50300000000004</v>
          </cell>
          <cell r="N109">
            <v>963.70399999999995</v>
          </cell>
          <cell r="O109">
            <v>962.35400000000004</v>
          </cell>
          <cell r="P109">
            <v>1033.027</v>
          </cell>
          <cell r="Q109">
            <v>1089.799</v>
          </cell>
          <cell r="R109">
            <v>1161.7329999999999</v>
          </cell>
        </row>
        <row r="110">
          <cell r="H110">
            <v>17329.859670999998</v>
          </cell>
          <cell r="I110">
            <v>15522.180257</v>
          </cell>
          <cell r="J110">
            <v>15401.100125000001</v>
          </cell>
          <cell r="K110">
            <v>13507.066628</v>
          </cell>
          <cell r="L110">
            <v>13337.299682999999</v>
          </cell>
          <cell r="M110">
            <v>13548.563663999999</v>
          </cell>
          <cell r="N110">
            <v>12652.883125</v>
          </cell>
          <cell r="O110">
            <v>13290.476134</v>
          </cell>
          <cell r="P110">
            <v>13041.608418</v>
          </cell>
          <cell r="Q110">
            <v>13049.276049</v>
          </cell>
          <cell r="R110">
            <v>13051.515802</v>
          </cell>
        </row>
        <row r="111">
          <cell r="H111">
            <v>12392.253383398351</v>
          </cell>
          <cell r="I111">
            <v>11355.716632416061</v>
          </cell>
          <cell r="J111">
            <v>12236.897901018376</v>
          </cell>
          <cell r="K111">
            <v>11890.662457560611</v>
          </cell>
          <cell r="L111">
            <v>12171.913111298825</v>
          </cell>
          <cell r="M111">
            <v>12701.819080690992</v>
          </cell>
          <cell r="N111">
            <v>12193.634079095</v>
          </cell>
          <cell r="O111">
            <v>12790.142869459438</v>
          </cell>
          <cell r="P111">
            <v>13472.333619221286</v>
          </cell>
          <cell r="Q111">
            <v>14221.087988924151</v>
          </cell>
          <cell r="R111">
            <v>15162.376607204866</v>
          </cell>
        </row>
        <row r="112">
          <cell r="H112">
            <v>1.7066999258460898</v>
          </cell>
          <cell r="I112">
            <v>1.7071000287840665</v>
          </cell>
          <cell r="J112">
            <v>1.7074999587591397</v>
          </cell>
          <cell r="K112">
            <v>1.7079000105614581</v>
          </cell>
          <cell r="L112">
            <v>1.7082998806291578</v>
          </cell>
          <cell r="M112">
            <v>1.7086999212715113</v>
          </cell>
          <cell r="N112">
            <v>1.7091000670858423</v>
          </cell>
          <cell r="O112">
            <v>1.7094998831278962</v>
          </cell>
          <cell r="P112">
            <v>1.7098999743346319</v>
          </cell>
          <cell r="Q112">
            <v>1.7102999253187603</v>
          </cell>
          <cell r="R112">
            <v>1.7106999822286506</v>
          </cell>
        </row>
        <row r="113">
          <cell r="H113">
            <v>29576.87021541884</v>
          </cell>
          <cell r="I113">
            <v>26497.914363516171</v>
          </cell>
          <cell r="J113">
            <v>26297.377828282883</v>
          </cell>
          <cell r="K113">
            <v>23068.719236615518</v>
          </cell>
          <cell r="L113">
            <v>22784.107456384205</v>
          </cell>
          <cell r="M113">
            <v>23150.429666018856</v>
          </cell>
          <cell r="N113">
            <v>21625.043397766822</v>
          </cell>
          <cell r="O113">
            <v>22720.067397787094</v>
          </cell>
          <cell r="P113">
            <v>22299.84589922052</v>
          </cell>
          <cell r="Q113">
            <v>22318.175852068587</v>
          </cell>
          <cell r="R113">
            <v>22327.227850538351</v>
          </cell>
        </row>
        <row r="116"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</row>
        <row r="118">
          <cell r="H118">
            <v>2347.268</v>
          </cell>
          <cell r="I118">
            <v>472.334</v>
          </cell>
          <cell r="J118">
            <v>535.68600000000004</v>
          </cell>
          <cell r="K118">
            <v>637.23799999999994</v>
          </cell>
          <cell r="L118">
            <v>559.62599999999998</v>
          </cell>
          <cell r="M118">
            <v>586.08800000000008</v>
          </cell>
          <cell r="N118">
            <v>578.85299999999995</v>
          </cell>
          <cell r="O118">
            <v>614.84799999999996</v>
          </cell>
          <cell r="P118">
            <v>758.22699999999998</v>
          </cell>
          <cell r="Q118">
            <v>881.59399999999994</v>
          </cell>
          <cell r="R118">
            <v>1063.9479999999999</v>
          </cell>
        </row>
        <row r="119"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H120">
            <v>50173.841999999997</v>
          </cell>
          <cell r="I120">
            <v>47034.829000000005</v>
          </cell>
          <cell r="J120">
            <v>50205.488000000005</v>
          </cell>
          <cell r="K120">
            <v>48343.319000000003</v>
          </cell>
          <cell r="L120">
            <v>49410.976999999999</v>
          </cell>
          <cell r="M120">
            <v>49263.858999999997</v>
          </cell>
          <cell r="N120">
            <v>46686.002999999997</v>
          </cell>
          <cell r="O120">
            <v>48514.981</v>
          </cell>
          <cell r="P120">
            <v>50893.682000000001</v>
          </cell>
          <cell r="Q120">
            <v>53301.633999999998</v>
          </cell>
          <cell r="R120">
            <v>58253.079999999994</v>
          </cell>
        </row>
        <row r="121"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1753.5069999999998</v>
          </cell>
          <cell r="N121">
            <v>1985.8679999999999</v>
          </cell>
          <cell r="O121">
            <v>1920.8440000000001</v>
          </cell>
          <cell r="P121">
            <v>1817.384</v>
          </cell>
          <cell r="Q121">
            <v>1949.779</v>
          </cell>
          <cell r="R121">
            <v>0</v>
          </cell>
        </row>
        <row r="122"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0.442</v>
          </cell>
          <cell r="I123">
            <v>1.0610000000000002</v>
          </cell>
          <cell r="J123">
            <v>1.0349999999999999</v>
          </cell>
          <cell r="K123">
            <v>1.1319999999999999</v>
          </cell>
          <cell r="L123">
            <v>1.292</v>
          </cell>
          <cell r="M123">
            <v>2.1350000000000002</v>
          </cell>
          <cell r="N123">
            <v>4.0250000000000004</v>
          </cell>
          <cell r="O123">
            <v>4.3730000000000002</v>
          </cell>
          <cell r="P123">
            <v>3.5959999999999996</v>
          </cell>
          <cell r="Q123">
            <v>3.6180000000000003</v>
          </cell>
          <cell r="R123">
            <v>2.9969999999999999</v>
          </cell>
        </row>
        <row r="124"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H125">
            <v>334.24299999999999</v>
          </cell>
          <cell r="I125">
            <v>393.29999999999995</v>
          </cell>
          <cell r="J125">
            <v>566.60699999999997</v>
          </cell>
          <cell r="K125">
            <v>693.16300000000001</v>
          </cell>
          <cell r="L125">
            <v>460.887</v>
          </cell>
          <cell r="M125">
            <v>487.44100000000003</v>
          </cell>
          <cell r="N125">
            <v>449.50400000000002</v>
          </cell>
          <cell r="O125">
            <v>414.41499999999996</v>
          </cell>
          <cell r="P125">
            <v>368.303</v>
          </cell>
          <cell r="Q125">
            <v>307.05500000000001</v>
          </cell>
          <cell r="R125">
            <v>318.19599999999997</v>
          </cell>
        </row>
        <row r="126">
          <cell r="H126">
            <v>52855.795000000006</v>
          </cell>
          <cell r="I126">
            <v>47901.524000000012</v>
          </cell>
          <cell r="J126">
            <v>51308.816000000006</v>
          </cell>
          <cell r="K126">
            <v>49674.851999999999</v>
          </cell>
          <cell r="L126">
            <v>50432.781999999999</v>
          </cell>
          <cell r="M126">
            <v>52093.03</v>
          </cell>
          <cell r="N126">
            <v>49704.253000000004</v>
          </cell>
          <cell r="O126">
            <v>51469.460999999996</v>
          </cell>
          <cell r="P126">
            <v>53841.191999999995</v>
          </cell>
          <cell r="Q126">
            <v>56443.68</v>
          </cell>
          <cell r="R126">
            <v>59638.220999999998</v>
          </cell>
        </row>
        <row r="127">
          <cell r="H127">
            <v>2.4991087492718992E-3</v>
          </cell>
          <cell r="I127">
            <v>2.4710174619731054E-3</v>
          </cell>
          <cell r="J127">
            <v>2.4556131740317423E-3</v>
          </cell>
          <cell r="K127">
            <v>2.4460655421885396E-3</v>
          </cell>
          <cell r="L127">
            <v>2.4254368498850126E-3</v>
          </cell>
          <cell r="M127">
            <v>2.4002025732559754E-3</v>
          </cell>
          <cell r="N127">
            <v>2.3850248145202034E-3</v>
          </cell>
          <cell r="O127">
            <v>2.3539929026755997E-3</v>
          </cell>
          <cell r="P127">
            <v>2.3372282749467683E-3</v>
          </cell>
          <cell r="Q127">
            <v>2.3206530755829693E-3</v>
          </cell>
          <cell r="R127">
            <v>2.2992359938778539E-3</v>
          </cell>
        </row>
        <row r="129"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H131">
            <v>4.4408905400060671E-2</v>
          </cell>
          <cell r="I131">
            <v>9.860521347922039E-3</v>
          </cell>
          <cell r="J131">
            <v>1.0440428015333661E-2</v>
          </cell>
          <cell r="K131">
            <v>1.2828181148883946E-2</v>
          </cell>
          <cell r="L131">
            <v>1.1096472925090669E-2</v>
          </cell>
          <cell r="M131">
            <v>1.1250794971995295E-2</v>
          </cell>
          <cell r="N131">
            <v>1.1645945066310521E-2</v>
          </cell>
          <cell r="O131">
            <v>1.1945879907310473E-2</v>
          </cell>
          <cell r="P131">
            <v>1.4082656268085596E-2</v>
          </cell>
          <cell r="Q131">
            <v>1.5619002871534952E-2</v>
          </cell>
          <cell r="R131">
            <v>1.7840035838761856E-2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0.94925905475454475</v>
          </cell>
          <cell r="I133">
            <v>0.98190673432436082</v>
          </cell>
          <cell r="J133">
            <v>0.97849632702496969</v>
          </cell>
          <cell r="K133">
            <v>0.97319502834150373</v>
          </cell>
          <cell r="L133">
            <v>0.97973926958857827</v>
          </cell>
          <cell r="M133">
            <v>0.94569002801334456</v>
          </cell>
          <cell r="N133">
            <v>0.93927582011945721</v>
          </cell>
          <cell r="O133">
            <v>0.94259741713634815</v>
          </cell>
          <cell r="P133">
            <v>0.94525548394248038</v>
          </cell>
          <cell r="Q133">
            <v>0.9443330767944258</v>
          </cell>
          <cell r="R133">
            <v>0.9767742736658761</v>
          </cell>
        </row>
        <row r="134"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3.3661067517093933E-2</v>
          </cell>
          <cell r="N134">
            <v>3.9953683641518557E-2</v>
          </cell>
          <cell r="O134">
            <v>3.7320072188049537E-2</v>
          </cell>
          <cell r="P134">
            <v>3.3754527574352371E-2</v>
          </cell>
          <cell r="Q134">
            <v>3.4543796577402468E-2</v>
          </cell>
          <cell r="R134">
            <v>0</v>
          </cell>
        </row>
        <row r="135"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H136">
            <v>8.3623754027349316E-6</v>
          </cell>
          <cell r="I136">
            <v>2.2149608434170069E-5</v>
          </cell>
          <cell r="J136">
            <v>2.0171972005746532E-5</v>
          </cell>
          <cell r="K136">
            <v>2.2788190692545999E-5</v>
          </cell>
          <cell r="L136">
            <v>2.5618257584917684E-5</v>
          </cell>
          <cell r="M136">
            <v>4.0984369693987858E-5</v>
          </cell>
          <cell r="N136">
            <v>8.097898584251935E-5</v>
          </cell>
          <cell r="O136">
            <v>8.4963003595471895E-5</v>
          </cell>
          <cell r="P136">
            <v>6.678901165486826E-5</v>
          </cell>
          <cell r="Q136">
            <v>6.4099293313263771E-5</v>
          </cell>
          <cell r="R136">
            <v>5.0253008049988615E-5</v>
          </cell>
        </row>
        <row r="137"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H138">
            <v>6.3236774699916998E-3</v>
          </cell>
          <cell r="I138">
            <v>8.2105947192828328E-3</v>
          </cell>
          <cell r="J138">
            <v>1.1043072987690847E-2</v>
          </cell>
          <cell r="K138">
            <v>1.3954002318919844E-2</v>
          </cell>
          <cell r="L138">
            <v>9.1386392287460955E-3</v>
          </cell>
          <cell r="M138">
            <v>9.3571251278721946E-3</v>
          </cell>
          <cell r="N138">
            <v>9.0435721868710097E-3</v>
          </cell>
          <cell r="O138">
            <v>8.0516677646964279E-3</v>
          </cell>
          <cell r="P138">
            <v>6.8405432034268493E-3</v>
          </cell>
          <cell r="Q138">
            <v>5.4400244633234403E-3</v>
          </cell>
          <cell r="R138">
            <v>5.3354374873120372E-3</v>
          </cell>
        </row>
        <row r="141">
          <cell r="A141" t="str">
            <v>Motorcycle</v>
          </cell>
        </row>
        <row r="142">
          <cell r="H142">
            <v>271.67891300000002</v>
          </cell>
          <cell r="I142">
            <v>268.98397299999999</v>
          </cell>
          <cell r="J142">
            <v>286.7235</v>
          </cell>
          <cell r="K142">
            <v>283.99694699999998</v>
          </cell>
          <cell r="L142">
            <v>251.94119599999999</v>
          </cell>
          <cell r="M142">
            <v>266.13810999999998</v>
          </cell>
          <cell r="N142">
            <v>248.10640100000001</v>
          </cell>
          <cell r="O142">
            <v>266.31070299999999</v>
          </cell>
          <cell r="P142">
            <v>273.939975</v>
          </cell>
          <cell r="Q142">
            <v>280.12978900000002</v>
          </cell>
          <cell r="R142">
            <v>305.57118500000001</v>
          </cell>
        </row>
        <row r="144">
          <cell r="H144">
            <v>41.4</v>
          </cell>
          <cell r="I144">
            <v>45.936999999999998</v>
          </cell>
          <cell r="J144">
            <v>49.137</v>
          </cell>
          <cell r="K144">
            <v>54.856999999999999</v>
          </cell>
          <cell r="L144">
            <v>57.253999999999998</v>
          </cell>
          <cell r="M144">
            <v>59.655999999999999</v>
          </cell>
          <cell r="N144">
            <v>59.406999999999996</v>
          </cell>
          <cell r="O144">
            <v>61.19</v>
          </cell>
          <cell r="P144">
            <v>63.826999999999998</v>
          </cell>
          <cell r="Q144">
            <v>64.715999999999994</v>
          </cell>
          <cell r="R144">
            <v>70.501000000000005</v>
          </cell>
        </row>
        <row r="145">
          <cell r="H145">
            <v>5166.9967790000001</v>
          </cell>
          <cell r="I145">
            <v>4610.3953410000004</v>
          </cell>
          <cell r="J145">
            <v>4594.8113780000003</v>
          </cell>
          <cell r="K145">
            <v>4076.3397519999999</v>
          </cell>
          <cell r="L145">
            <v>4085.3120180000001</v>
          </cell>
          <cell r="M145">
            <v>4141.7397019999999</v>
          </cell>
          <cell r="N145">
            <v>3877.3539839999999</v>
          </cell>
          <cell r="O145">
            <v>4040.620938</v>
          </cell>
          <cell r="P145">
            <v>3984.5532170000001</v>
          </cell>
          <cell r="Q145">
            <v>4018.6959569999999</v>
          </cell>
          <cell r="R145">
            <v>4023.9579549999999</v>
          </cell>
        </row>
        <row r="146">
          <cell r="H146">
            <v>213.91366665059999</v>
          </cell>
          <cell r="I146">
            <v>211.78773077951701</v>
          </cell>
          <cell r="J146">
            <v>225.77524668078601</v>
          </cell>
          <cell r="K146">
            <v>223.615769775464</v>
          </cell>
          <cell r="L146">
            <v>233.900454278572</v>
          </cell>
          <cell r="M146">
            <v>247.07962366251201</v>
          </cell>
          <cell r="N146">
            <v>230.34196812748797</v>
          </cell>
          <cell r="O146">
            <v>247.24559519621999</v>
          </cell>
          <cell r="P146">
            <v>254.32207818145901</v>
          </cell>
          <cell r="Q146">
            <v>260.073927553212</v>
          </cell>
          <cell r="R146">
            <v>283.69305978545498</v>
          </cell>
        </row>
        <row r="147">
          <cell r="H147">
            <v>1.2700399990981035</v>
          </cell>
          <cell r="I147">
            <v>1.2700640023383956</v>
          </cell>
          <cell r="J147">
            <v>1.2699509986822697</v>
          </cell>
          <cell r="K147">
            <v>1.270021999276552</v>
          </cell>
          <cell r="L147">
            <v>1.0771299986443881</v>
          </cell>
          <cell r="M147">
            <v>1.077134998244615</v>
          </cell>
          <cell r="N147">
            <v>1.0771219982920346</v>
          </cell>
          <cell r="O147">
            <v>1.0771099998309352</v>
          </cell>
          <cell r="P147">
            <v>1.0771380013832053</v>
          </cell>
          <cell r="Q147">
            <v>1.0771160017287182</v>
          </cell>
          <cell r="R147">
            <v>1.077119000482742</v>
          </cell>
        </row>
        <row r="148">
          <cell r="H148">
            <v>6562.2925845410637</v>
          </cell>
          <cell r="I148">
            <v>5855.4971591527528</v>
          </cell>
          <cell r="J148">
            <v>5835.1852982477558</v>
          </cell>
          <cell r="K148">
            <v>5177.0411615655239</v>
          </cell>
          <cell r="L148">
            <v>4400.4121284102421</v>
          </cell>
          <cell r="M148">
            <v>4461.2127866434221</v>
          </cell>
          <cell r="N148">
            <v>4176.3832713316615</v>
          </cell>
          <cell r="O148">
            <v>4352.1932178460538</v>
          </cell>
          <cell r="P148">
            <v>4291.9136885644011</v>
          </cell>
          <cell r="Q148">
            <v>4328.6017213672048</v>
          </cell>
          <cell r="R148">
            <v>4334.2815704741788</v>
          </cell>
        </row>
        <row r="155">
          <cell r="H155">
            <v>321.94</v>
          </cell>
          <cell r="I155">
            <v>318.74099999999999</v>
          </cell>
          <cell r="J155">
            <v>331.89000000000004</v>
          </cell>
          <cell r="K155">
            <v>328.71499999999997</v>
          </cell>
          <cell r="L155">
            <v>442.072</v>
          </cell>
          <cell r="M155">
            <v>466.98</v>
          </cell>
          <cell r="N155">
            <v>435.346</v>
          </cell>
          <cell r="O155">
            <v>467.29399999999998</v>
          </cell>
          <cell r="P155">
            <v>480.66900000000004</v>
          </cell>
          <cell r="Q155">
            <v>491.53999999999996</v>
          </cell>
          <cell r="R155">
            <v>536.17999999999995</v>
          </cell>
        </row>
        <row r="161">
          <cell r="H161">
            <v>321.94</v>
          </cell>
          <cell r="I161">
            <v>318.74099999999999</v>
          </cell>
          <cell r="J161">
            <v>331.89000000000004</v>
          </cell>
          <cell r="K161">
            <v>328.71499999999997</v>
          </cell>
          <cell r="L161">
            <v>442.072</v>
          </cell>
          <cell r="M161">
            <v>466.98</v>
          </cell>
          <cell r="N161">
            <v>435.346</v>
          </cell>
          <cell r="O161">
            <v>467.29399999999998</v>
          </cell>
          <cell r="P161">
            <v>480.66900000000004</v>
          </cell>
          <cell r="Q161">
            <v>491.53999999999996</v>
          </cell>
          <cell r="R161">
            <v>536.17999999999995</v>
          </cell>
        </row>
        <row r="162">
          <cell r="H162">
            <v>1.1850017965877239E-3</v>
          </cell>
          <cell r="I162">
            <v>1.1849813817717682E-3</v>
          </cell>
          <cell r="J162">
            <v>1.1575263276292318E-3</v>
          </cell>
          <cell r="K162">
            <v>1.1574596257895688E-3</v>
          </cell>
          <cell r="L162">
            <v>1.7546634175698683E-3</v>
          </cell>
          <cell r="M162">
            <v>1.7546528755314301E-3</v>
          </cell>
          <cell r="N162">
            <v>1.7546746002736139E-3</v>
          </cell>
          <cell r="O162">
            <v>1.75469477845207E-3</v>
          </cell>
          <cell r="P162">
            <v>1.7546508135587004E-3</v>
          </cell>
          <cell r="Q162">
            <v>1.7546866463387797E-3</v>
          </cell>
          <cell r="R162">
            <v>1.7546811555546377E-3</v>
          </cell>
        </row>
        <row r="164"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</row>
        <row r="168"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M168">
            <v>1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</row>
        <row r="169"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0"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</row>
        <row r="172"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</row>
        <row r="173"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</row>
        <row r="176">
          <cell r="A176" t="str">
            <v>School Bus</v>
          </cell>
        </row>
        <row r="177">
          <cell r="H177">
            <v>4449.9263639999999</v>
          </cell>
          <cell r="I177">
            <v>4974.9712600000003</v>
          </cell>
          <cell r="J177">
            <v>4583.6737380000004</v>
          </cell>
          <cell r="K177">
            <v>4828.8540009999997</v>
          </cell>
          <cell r="L177">
            <v>4360.4940139999999</v>
          </cell>
          <cell r="M177">
            <v>4650.922646</v>
          </cell>
          <cell r="N177">
            <v>4230.5453699999998</v>
          </cell>
          <cell r="O177">
            <v>4366.1690239999998</v>
          </cell>
          <cell r="P177">
            <v>4308.2066690000001</v>
          </cell>
          <cell r="Q177">
            <v>3910.775306</v>
          </cell>
          <cell r="R177">
            <v>3743.3980409999999</v>
          </cell>
        </row>
        <row r="179">
          <cell r="H179">
            <v>5.4980000000000002</v>
          </cell>
          <cell r="I179">
            <v>5.7679999999999998</v>
          </cell>
          <cell r="J179">
            <v>5.7089999999999996</v>
          </cell>
          <cell r="K179">
            <v>5.7949999999999999</v>
          </cell>
          <cell r="L179">
            <v>5.8220000000000001</v>
          </cell>
          <cell r="M179">
            <v>5.9050000000000002</v>
          </cell>
          <cell r="N179">
            <v>5.8460000000000001</v>
          </cell>
          <cell r="O179">
            <v>5.7910000000000004</v>
          </cell>
          <cell r="P179">
            <v>5.8239999999999998</v>
          </cell>
          <cell r="Q179">
            <v>6.157</v>
          </cell>
          <cell r="R179">
            <v>5.8780000000000001</v>
          </cell>
        </row>
        <row r="180">
          <cell r="H180">
            <v>39156.837817</v>
          </cell>
          <cell r="I180">
            <v>41268.533705000002</v>
          </cell>
          <cell r="J180">
            <v>37997.424195</v>
          </cell>
          <cell r="K180">
            <v>39011.206878999998</v>
          </cell>
          <cell r="L180">
            <v>34690.523305000002</v>
          </cell>
          <cell r="M180">
            <v>36096.448005999999</v>
          </cell>
          <cell r="N180">
            <v>32819.272670999999</v>
          </cell>
          <cell r="O180">
            <v>33840.112080999999</v>
          </cell>
          <cell r="P180">
            <v>33201.673606999997</v>
          </cell>
          <cell r="Q180">
            <v>28508.772883000001</v>
          </cell>
          <cell r="R180">
            <v>28583.883985</v>
          </cell>
        </row>
        <row r="181">
          <cell r="H181">
            <v>215.284294317866</v>
          </cell>
          <cell r="I181">
            <v>238.03690241044001</v>
          </cell>
          <cell r="J181">
            <v>216.92729472925498</v>
          </cell>
          <cell r="K181">
            <v>226.06994386380498</v>
          </cell>
          <cell r="L181">
            <v>201.96822668171001</v>
          </cell>
          <cell r="M181">
            <v>213.14952547543001</v>
          </cell>
          <cell r="N181">
            <v>191.86146803466599</v>
          </cell>
          <cell r="O181">
            <v>195.96808906107103</v>
          </cell>
          <cell r="P181">
            <v>193.36654708716796</v>
          </cell>
          <cell r="Q181">
            <v>175.52851464063102</v>
          </cell>
          <cell r="R181">
            <v>168.01607006383</v>
          </cell>
        </row>
        <row r="182">
          <cell r="H182">
            <v>20.670000002088912</v>
          </cell>
          <cell r="I182">
            <v>20.899999998411189</v>
          </cell>
          <cell r="J182">
            <v>21.130000001709526</v>
          </cell>
          <cell r="K182">
            <v>21.360000000305771</v>
          </cell>
          <cell r="L182">
            <v>21.589999999712237</v>
          </cell>
          <cell r="M182">
            <v>21.820000000591683</v>
          </cell>
          <cell r="N182">
            <v>22.049999999143207</v>
          </cell>
          <cell r="O182">
            <v>22.279999998567813</v>
          </cell>
          <cell r="P182">
            <v>22.279999999471976</v>
          </cell>
          <cell r="Q182">
            <v>22.279999998898987</v>
          </cell>
          <cell r="R182">
            <v>22.27999999986827</v>
          </cell>
        </row>
        <row r="183">
          <cell r="H183">
            <v>809371.83775918523</v>
          </cell>
          <cell r="I183">
            <v>862512.3543689322</v>
          </cell>
          <cell r="J183">
            <v>802885.57330530754</v>
          </cell>
          <cell r="K183">
            <v>833279.37894736847</v>
          </cell>
          <cell r="L183">
            <v>748968.39814496739</v>
          </cell>
          <cell r="M183">
            <v>787624.49551227759</v>
          </cell>
          <cell r="N183">
            <v>723664.96236743068</v>
          </cell>
          <cell r="O183">
            <v>753957.69711621467</v>
          </cell>
          <cell r="P183">
            <v>739733.28794642864</v>
          </cell>
          <cell r="Q183">
            <v>635175.45980185154</v>
          </cell>
          <cell r="R183">
            <v>636848.93518203462</v>
          </cell>
        </row>
        <row r="186"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</row>
        <row r="187"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</row>
        <row r="188">
          <cell r="H188">
            <v>2158.6439999999998</v>
          </cell>
          <cell r="I188">
            <v>2066.087</v>
          </cell>
          <cell r="J188">
            <v>2265.3130000000001</v>
          </cell>
          <cell r="K188">
            <v>2533.1210000000001</v>
          </cell>
          <cell r="L188">
            <v>1863.471</v>
          </cell>
          <cell r="M188">
            <v>1922.973</v>
          </cell>
          <cell r="N188">
            <v>1818.6890000000001</v>
          </cell>
          <cell r="O188">
            <v>1725.895</v>
          </cell>
          <cell r="P188">
            <v>1664.566</v>
          </cell>
          <cell r="Q188">
            <v>1518.7750000000001</v>
          </cell>
          <cell r="R188">
            <v>1403.1690000000001</v>
          </cell>
        </row>
        <row r="189"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</row>
        <row r="190">
          <cell r="H190">
            <v>33.109000000000002</v>
          </cell>
          <cell r="I190">
            <v>60.728999999999999</v>
          </cell>
          <cell r="J190">
            <v>93.769000000000005</v>
          </cell>
          <cell r="K190">
            <v>39.228999999999999</v>
          </cell>
          <cell r="L190">
            <v>54.794000000000004</v>
          </cell>
          <cell r="M190">
            <v>48.911000000000001</v>
          </cell>
          <cell r="N190">
            <v>56.124000000000002</v>
          </cell>
          <cell r="O190">
            <v>73.739999999999995</v>
          </cell>
          <cell r="P190">
            <v>71.576000000000008</v>
          </cell>
          <cell r="Q190">
            <v>105.48299999999999</v>
          </cell>
          <cell r="R190">
            <v>105.80499999999999</v>
          </cell>
        </row>
        <row r="191"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1.7409999999999999</v>
          </cell>
          <cell r="N191">
            <v>2.387</v>
          </cell>
          <cell r="O191">
            <v>2.92</v>
          </cell>
          <cell r="P191">
            <v>2.556</v>
          </cell>
          <cell r="Q191">
            <v>3.859</v>
          </cell>
          <cell r="R191">
            <v>0</v>
          </cell>
        </row>
        <row r="192"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</row>
        <row r="193"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32.4</v>
          </cell>
          <cell r="M193">
            <v>13.802</v>
          </cell>
          <cell r="N193">
            <v>0</v>
          </cell>
          <cell r="O193">
            <v>10.977</v>
          </cell>
          <cell r="P193">
            <v>10.718999999999999</v>
          </cell>
          <cell r="Q193">
            <v>21.98</v>
          </cell>
          <cell r="R193">
            <v>104.295</v>
          </cell>
        </row>
        <row r="194"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</row>
        <row r="195"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</row>
        <row r="196">
          <cell r="H196">
            <v>2191.7529999999997</v>
          </cell>
          <cell r="I196">
            <v>2126.8159999999998</v>
          </cell>
          <cell r="J196">
            <v>2359.0820000000003</v>
          </cell>
          <cell r="K196">
            <v>2572.35</v>
          </cell>
          <cell r="L196">
            <v>1950.6650000000002</v>
          </cell>
          <cell r="M196">
            <v>1987.4269999999999</v>
          </cell>
          <cell r="N196">
            <v>1877.2</v>
          </cell>
          <cell r="O196">
            <v>1813.5320000000002</v>
          </cell>
          <cell r="P196">
            <v>1749.4170000000001</v>
          </cell>
          <cell r="Q196">
            <v>1650.097</v>
          </cell>
          <cell r="R196">
            <v>1613.2690000000002</v>
          </cell>
        </row>
        <row r="197">
          <cell r="H197">
            <v>4.9253691425802651E-4</v>
          </cell>
          <cell r="I197">
            <v>4.2750317315400928E-4</v>
          </cell>
          <cell r="J197">
            <v>5.1467057536022209E-4</v>
          </cell>
          <cell r="K197">
            <v>5.327040327720192E-4</v>
          </cell>
          <cell r="L197">
            <v>4.4734954198701033E-4</v>
          </cell>
          <cell r="M197">
            <v>4.2731886794747603E-4</v>
          </cell>
          <cell r="N197">
            <v>4.4372529681675538E-4</v>
          </cell>
          <cell r="O197">
            <v>4.1536000783097494E-4</v>
          </cell>
          <cell r="P197">
            <v>4.0606617425947822E-4</v>
          </cell>
          <cell r="Q197">
            <v>4.2193602825209211E-4</v>
          </cell>
          <cell r="R197">
            <v>4.309637880691513E-4</v>
          </cell>
        </row>
        <row r="199"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</row>
        <row r="200"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</row>
        <row r="201">
          <cell r="H201">
            <v>0.98489382699601646</v>
          </cell>
          <cell r="I201">
            <v>0.97144604892947961</v>
          </cell>
          <cell r="J201">
            <v>0.96025191154864464</v>
          </cell>
          <cell r="K201">
            <v>0.98474974245339875</v>
          </cell>
          <cell r="L201">
            <v>0.95530037192444617</v>
          </cell>
          <cell r="M201">
            <v>0.96756912329358513</v>
          </cell>
          <cell r="N201">
            <v>0.96883070530577453</v>
          </cell>
          <cell r="O201">
            <v>0.95167606637213997</v>
          </cell>
          <cell r="P201">
            <v>0.95149755604295594</v>
          </cell>
          <cell r="Q201">
            <v>0.92041558768969345</v>
          </cell>
          <cell r="R201">
            <v>0.86976753411861252</v>
          </cell>
        </row>
        <row r="202"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H203">
            <v>1.5106173003983573E-2</v>
          </cell>
          <cell r="I203">
            <v>2.8553951070520441E-2</v>
          </cell>
          <cell r="J203">
            <v>3.9748088451355225E-2</v>
          </cell>
          <cell r="K203">
            <v>1.5250257546601358E-2</v>
          </cell>
          <cell r="L203">
            <v>2.8089907800673102E-2</v>
          </cell>
          <cell r="M203">
            <v>2.4610212098356319E-2</v>
          </cell>
          <cell r="N203">
            <v>2.9897720008523334E-2</v>
          </cell>
          <cell r="O203">
            <v>4.0660986406636325E-2</v>
          </cell>
          <cell r="P203">
            <v>4.0914201702624359E-2</v>
          </cell>
          <cell r="Q203">
            <v>6.3925332874370411E-2</v>
          </cell>
          <cell r="R203">
            <v>6.558422680904423E-2</v>
          </cell>
        </row>
        <row r="204"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8.760070181194076E-4</v>
          </cell>
          <cell r="N204">
            <v>1.2715746857021096E-3</v>
          </cell>
          <cell r="O204">
            <v>1.6101177150444545E-3</v>
          </cell>
          <cell r="P204">
            <v>1.4610581696645223E-3</v>
          </cell>
          <cell r="Q204">
            <v>2.3386503944919602E-3</v>
          </cell>
          <cell r="R204">
            <v>0</v>
          </cell>
        </row>
        <row r="205"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</row>
        <row r="206"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1.6609720274880616E-2</v>
          </cell>
          <cell r="M206">
            <v>6.944657589939153E-3</v>
          </cell>
          <cell r="N206">
            <v>0</v>
          </cell>
          <cell r="O206">
            <v>6.0528295061791021E-3</v>
          </cell>
          <cell r="P206">
            <v>6.1271840847550918E-3</v>
          </cell>
          <cell r="Q206">
            <v>1.332042904144423E-2</v>
          </cell>
          <cell r="R206">
            <v>6.4648239072343169E-2</v>
          </cell>
        </row>
        <row r="207"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</row>
        <row r="208"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</row>
        <row r="211">
          <cell r="A211" t="str">
            <v>Urban Transit</v>
          </cell>
        </row>
        <row r="212">
          <cell r="H212">
            <v>3574.467756</v>
          </cell>
          <cell r="I212">
            <v>3218.547724</v>
          </cell>
          <cell r="J212">
            <v>3225.2597479999999</v>
          </cell>
          <cell r="K212">
            <v>3394.8057659999999</v>
          </cell>
          <cell r="L212">
            <v>3002.3355959999999</v>
          </cell>
          <cell r="M212">
            <v>3230.9967449999999</v>
          </cell>
          <cell r="N212">
            <v>3323.6023049999999</v>
          </cell>
          <cell r="O212">
            <v>3490.1404950000001</v>
          </cell>
          <cell r="P212">
            <v>3532.668197</v>
          </cell>
          <cell r="Q212">
            <v>3298.8784289999999</v>
          </cell>
          <cell r="R212">
            <v>3248.3542269999998</v>
          </cell>
        </row>
        <row r="214">
          <cell r="H214">
            <v>2.8140000000000001</v>
          </cell>
          <cell r="I214">
            <v>2.6949999999999998</v>
          </cell>
          <cell r="J214">
            <v>3.08</v>
          </cell>
          <cell r="K214">
            <v>3.238</v>
          </cell>
          <cell r="L214">
            <v>3.3039999999999998</v>
          </cell>
          <cell r="M214">
            <v>3.3279999999999998</v>
          </cell>
          <cell r="N214">
            <v>3.3780000000000001</v>
          </cell>
          <cell r="O214">
            <v>3.4319999999999999</v>
          </cell>
          <cell r="P214">
            <v>3.375</v>
          </cell>
          <cell r="Q214">
            <v>3.2629999999999999</v>
          </cell>
          <cell r="R214">
            <v>3.605</v>
          </cell>
        </row>
        <row r="215">
          <cell r="H215">
            <v>108753.801806</v>
          </cell>
          <cell r="I215">
            <v>101380.841843</v>
          </cell>
          <cell r="J215">
            <v>88144.971019999997</v>
          </cell>
          <cell r="K215">
            <v>87514.752462000004</v>
          </cell>
          <cell r="L215">
            <v>75223.279326999997</v>
          </cell>
          <cell r="M215">
            <v>79708.734582000005</v>
          </cell>
          <cell r="N215">
            <v>80056.670364000005</v>
          </cell>
          <cell r="O215">
            <v>82077.538631000003</v>
          </cell>
          <cell r="P215">
            <v>84480.750828999997</v>
          </cell>
          <cell r="Q215">
            <v>81597.702544</v>
          </cell>
          <cell r="R215">
            <v>72725.515234000006</v>
          </cell>
        </row>
        <row r="216">
          <cell r="H216">
            <v>306.03319828208402</v>
          </cell>
          <cell r="I216">
            <v>273.22136876688501</v>
          </cell>
          <cell r="J216">
            <v>271.4865107416</v>
          </cell>
          <cell r="K216">
            <v>283.37276847195602</v>
          </cell>
          <cell r="L216">
            <v>248.53771489640798</v>
          </cell>
          <cell r="M216">
            <v>265.27066868889602</v>
          </cell>
          <cell r="N216">
            <v>270.431432489592</v>
          </cell>
          <cell r="O216">
            <v>281.69011258159202</v>
          </cell>
          <cell r="P216">
            <v>285.12253404787498</v>
          </cell>
          <cell r="Q216">
            <v>266.253303401072</v>
          </cell>
          <cell r="R216">
            <v>262.17548241857003</v>
          </cell>
        </row>
        <row r="217">
          <cell r="H217">
            <v>11.680000000213241</v>
          </cell>
          <cell r="I217">
            <v>11.779999999729503</v>
          </cell>
          <cell r="J217">
            <v>11.88000000143577</v>
          </cell>
          <cell r="K217">
            <v>11.979999998962381</v>
          </cell>
          <cell r="L217">
            <v>12.080000000206775</v>
          </cell>
          <cell r="M217">
            <v>12.18000000139196</v>
          </cell>
          <cell r="N217">
            <v>12.289999998901438</v>
          </cell>
          <cell r="O217">
            <v>12.390000000404966</v>
          </cell>
          <cell r="P217">
            <v>12.390000000514968</v>
          </cell>
          <cell r="Q217">
            <v>12.389999999476881</v>
          </cell>
          <cell r="R217">
            <v>12.38999999936652</v>
          </cell>
        </row>
        <row r="218">
          <cell r="H218">
            <v>1270244.4051172708</v>
          </cell>
          <cell r="I218">
            <v>1194266.3168831167</v>
          </cell>
          <cell r="J218">
            <v>1047162.2558441558</v>
          </cell>
          <cell r="K218">
            <v>1048426.7344039531</v>
          </cell>
          <cell r="L218">
            <v>908697.2142857142</v>
          </cell>
          <cell r="M218">
            <v>970852.38731971139</v>
          </cell>
          <cell r="N218">
            <v>983896.47868561279</v>
          </cell>
          <cell r="O218">
            <v>1016940.7036713286</v>
          </cell>
          <cell r="P218">
            <v>1046716.5028148149</v>
          </cell>
          <cell r="Q218">
            <v>1010995.5344774748</v>
          </cell>
          <cell r="R218">
            <v>901069.1337031899</v>
          </cell>
        </row>
        <row r="221"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2"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</row>
        <row r="223">
          <cell r="H223">
            <v>4628.8739999999998</v>
          </cell>
          <cell r="I223">
            <v>4159.4179999999997</v>
          </cell>
          <cell r="J223">
            <v>5323.7370000000001</v>
          </cell>
          <cell r="K223">
            <v>5404.0549999999994</v>
          </cell>
          <cell r="L223">
            <v>4296.8060000000005</v>
          </cell>
          <cell r="M223">
            <v>4480.5129999999999</v>
          </cell>
          <cell r="N223">
            <v>4270.9229999999998</v>
          </cell>
          <cell r="O223">
            <v>4212.74</v>
          </cell>
          <cell r="P223">
            <v>4939.2959999999994</v>
          </cell>
          <cell r="Q223">
            <v>4469.2210000000005</v>
          </cell>
          <cell r="R223">
            <v>4465.933</v>
          </cell>
        </row>
        <row r="224"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</row>
        <row r="225">
          <cell r="H225">
            <v>5.6880000000000006</v>
          </cell>
          <cell r="I225">
            <v>2.4550000000000001</v>
          </cell>
          <cell r="J225">
            <v>3.8780000000000001</v>
          </cell>
          <cell r="K225">
            <v>5.6260000000000003</v>
          </cell>
          <cell r="L225">
            <v>4.8369999999999997</v>
          </cell>
          <cell r="M225">
            <v>5.4630000000000001</v>
          </cell>
          <cell r="N225">
            <v>6.2779999999999996</v>
          </cell>
          <cell r="O225">
            <v>5.492</v>
          </cell>
          <cell r="P225">
            <v>17.768000000000001</v>
          </cell>
          <cell r="Q225">
            <v>21.606000000000002</v>
          </cell>
          <cell r="R225">
            <v>26.126000000000001</v>
          </cell>
        </row>
        <row r="226"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0.19400000000000001</v>
          </cell>
          <cell r="N226">
            <v>0.26699999999999996</v>
          </cell>
          <cell r="O226">
            <v>0.217</v>
          </cell>
          <cell r="P226">
            <v>0.63400000000000001</v>
          </cell>
          <cell r="Q226">
            <v>0.79</v>
          </cell>
          <cell r="R226">
            <v>0</v>
          </cell>
        </row>
        <row r="227">
          <cell r="H227">
            <v>507</v>
          </cell>
          <cell r="I227">
            <v>424</v>
          </cell>
          <cell r="J227">
            <v>514</v>
          </cell>
          <cell r="K227">
            <v>611</v>
          </cell>
          <cell r="L227">
            <v>674</v>
          </cell>
          <cell r="M227">
            <v>774</v>
          </cell>
          <cell r="N227">
            <v>734</v>
          </cell>
          <cell r="O227">
            <v>797</v>
          </cell>
          <cell r="P227">
            <v>756</v>
          </cell>
          <cell r="Q227">
            <v>820</v>
          </cell>
          <cell r="R227">
            <v>733</v>
          </cell>
        </row>
        <row r="228">
          <cell r="H228">
            <v>54.783000000000001</v>
          </cell>
          <cell r="I228">
            <v>50.905000000000001</v>
          </cell>
          <cell r="J228">
            <v>59.771999999999998</v>
          </cell>
          <cell r="K228">
            <v>55.883000000000003</v>
          </cell>
          <cell r="L228">
            <v>75.046999999999997</v>
          </cell>
          <cell r="M228">
            <v>111.51300000000001</v>
          </cell>
          <cell r="N228">
            <v>101.83</v>
          </cell>
          <cell r="O228">
            <v>212.68200000000002</v>
          </cell>
          <cell r="P228">
            <v>182.959</v>
          </cell>
          <cell r="Q228">
            <v>199.64100000000002</v>
          </cell>
          <cell r="R228">
            <v>212.708</v>
          </cell>
        </row>
        <row r="229"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</row>
        <row r="230"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H231">
            <v>5196.3450000000003</v>
          </cell>
          <cell r="I231">
            <v>4636.7779999999993</v>
          </cell>
          <cell r="J231">
            <v>5901.3869999999997</v>
          </cell>
          <cell r="K231">
            <v>6076.5639999999994</v>
          </cell>
          <cell r="L231">
            <v>5050.6900000000005</v>
          </cell>
          <cell r="M231">
            <v>5371.683</v>
          </cell>
          <cell r="N231">
            <v>5113.2979999999998</v>
          </cell>
          <cell r="O231">
            <v>5228.1309999999994</v>
          </cell>
          <cell r="P231">
            <v>5896.6569999999992</v>
          </cell>
          <cell r="Q231">
            <v>5511.2579999999998</v>
          </cell>
          <cell r="R231">
            <v>5437.7669999999998</v>
          </cell>
        </row>
        <row r="232">
          <cell r="H232">
            <v>1.4537395088478735E-3</v>
          </cell>
          <cell r="I232">
            <v>1.4406429227146668E-3</v>
          </cell>
          <cell r="J232">
            <v>1.8297400709073059E-3</v>
          </cell>
          <cell r="K232">
            <v>1.7899592550650802E-3</v>
          </cell>
          <cell r="L232">
            <v>1.6822536450385543E-3</v>
          </cell>
          <cell r="M232">
            <v>1.6625467073938512E-3</v>
          </cell>
          <cell r="N232">
            <v>1.5384806997839652E-3</v>
          </cell>
          <cell r="O232">
            <v>1.4979715021472221E-3</v>
          </cell>
          <cell r="P232">
            <v>1.6691794052460227E-3</v>
          </cell>
          <cell r="Q232">
            <v>1.6706459842688553E-3</v>
          </cell>
          <cell r="R232">
            <v>1.6740067800493608E-3</v>
          </cell>
        </row>
        <row r="234"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</row>
        <row r="235"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H236">
            <v>0.89079420246346219</v>
          </cell>
          <cell r="I236">
            <v>0.89704920097533247</v>
          </cell>
          <cell r="J236">
            <v>0.90211623131985752</v>
          </cell>
          <cell r="K236">
            <v>0.88932742253681518</v>
          </cell>
          <cell r="L236">
            <v>0.85073643403178578</v>
          </cell>
          <cell r="M236">
            <v>0.83409854974688569</v>
          </cell>
          <cell r="N236">
            <v>0.83525798809300766</v>
          </cell>
          <cell r="O236">
            <v>0.80578317567023483</v>
          </cell>
          <cell r="P236">
            <v>0.83764343084564696</v>
          </cell>
          <cell r="Q236">
            <v>0.81092574508397186</v>
          </cell>
          <cell r="R236">
            <v>0.82128068378067687</v>
          </cell>
        </row>
        <row r="237"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H238">
            <v>1.0946155422705767E-3</v>
          </cell>
          <cell r="I238">
            <v>5.2946248450971779E-4</v>
          </cell>
          <cell r="J238">
            <v>6.5713365349535631E-4</v>
          </cell>
          <cell r="K238">
            <v>9.2585217567032964E-4</v>
          </cell>
          <cell r="L238">
            <v>9.5769092935816679E-4</v>
          </cell>
          <cell r="M238">
            <v>1.016999700093993E-3</v>
          </cell>
          <cell r="N238">
            <v>1.2277790185512363E-3</v>
          </cell>
          <cell r="O238">
            <v>1.0504710000571907E-3</v>
          </cell>
          <cell r="P238">
            <v>3.0132327520491701E-3</v>
          </cell>
          <cell r="Q238">
            <v>3.9203390587049273E-3</v>
          </cell>
          <cell r="R238">
            <v>4.8045456894346529E-3</v>
          </cell>
        </row>
        <row r="239"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3.6115310601910052E-5</v>
          </cell>
          <cell r="N239">
            <v>5.2216788460207086E-5</v>
          </cell>
          <cell r="O239">
            <v>4.1506228516462194E-5</v>
          </cell>
          <cell r="P239">
            <v>1.0751854822147533E-4</v>
          </cell>
          <cell r="Q239">
            <v>1.4334295364143722E-4</v>
          </cell>
          <cell r="R239">
            <v>0</v>
          </cell>
        </row>
        <row r="240">
          <cell r="H240">
            <v>9.7568579453442758E-2</v>
          </cell>
          <cell r="I240">
            <v>9.144280791532397E-2</v>
          </cell>
          <cell r="J240">
            <v>8.7098168616970895E-2</v>
          </cell>
          <cell r="K240">
            <v>0.10055024517144888</v>
          </cell>
          <cell r="L240">
            <v>0.13344711316671581</v>
          </cell>
          <cell r="M240">
            <v>0.1440889196179298</v>
          </cell>
          <cell r="N240">
            <v>0.14354727614154308</v>
          </cell>
          <cell r="O240">
            <v>0.1524445351503243</v>
          </cell>
          <cell r="P240">
            <v>0.12820823731141223</v>
          </cell>
          <cell r="Q240">
            <v>0.14878635694427661</v>
          </cell>
          <cell r="R240">
            <v>0.13479797865557683</v>
          </cell>
        </row>
        <row r="241">
          <cell r="H241">
            <v>1.0542602540824368E-2</v>
          </cell>
          <cell r="I241">
            <v>1.0978528624833884E-2</v>
          </cell>
          <cell r="J241">
            <v>1.0128466409676235E-2</v>
          </cell>
          <cell r="K241">
            <v>9.1964801160655928E-3</v>
          </cell>
          <cell r="L241">
            <v>1.485876187214024E-2</v>
          </cell>
          <cell r="M241">
            <v>2.0759415624488638E-2</v>
          </cell>
          <cell r="N241">
            <v>1.9914739958437785E-2</v>
          </cell>
          <cell r="O241">
            <v>4.0680311950867347E-2</v>
          </cell>
          <cell r="P241">
            <v>3.1027580542670199E-2</v>
          </cell>
          <cell r="Q241">
            <v>3.6224215959405281E-2</v>
          </cell>
          <cell r="R241">
            <v>3.9116791874311642E-2</v>
          </cell>
        </row>
        <row r="242"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</row>
        <row r="243"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6">
          <cell r="A246" t="str">
            <v>Inter-City Bus</v>
          </cell>
        </row>
        <row r="247">
          <cell r="H247">
            <v>1579.92761</v>
          </cell>
          <cell r="I247">
            <v>1215.1786970000001</v>
          </cell>
          <cell r="J247">
            <v>1606.431439</v>
          </cell>
          <cell r="K247">
            <v>1490.861641</v>
          </cell>
          <cell r="L247">
            <v>1028.754619</v>
          </cell>
          <cell r="M247">
            <v>919.62382200000002</v>
          </cell>
          <cell r="N247">
            <v>888.08940199999995</v>
          </cell>
          <cell r="O247">
            <v>840.31197899999995</v>
          </cell>
          <cell r="P247">
            <v>1085.2830429999999</v>
          </cell>
          <cell r="Q247">
            <v>899.93588699999998</v>
          </cell>
          <cell r="R247">
            <v>851.01776099999995</v>
          </cell>
        </row>
        <row r="249">
          <cell r="H249">
            <v>0.93899999999999995</v>
          </cell>
          <cell r="I249">
            <v>0.96599999999999997</v>
          </cell>
          <cell r="J249">
            <v>1.0389999999999999</v>
          </cell>
          <cell r="K249">
            <v>1.034</v>
          </cell>
          <cell r="L249">
            <v>0.94499999999999995</v>
          </cell>
          <cell r="M249">
            <v>0.95499999999999996</v>
          </cell>
          <cell r="N249">
            <v>0.93600000000000005</v>
          </cell>
          <cell r="O249">
            <v>0.96</v>
          </cell>
          <cell r="P249">
            <v>1.139</v>
          </cell>
          <cell r="Q249">
            <v>1.0649999999999999</v>
          </cell>
          <cell r="R249">
            <v>1.0640000000000001</v>
          </cell>
        </row>
        <row r="250">
          <cell r="H250">
            <v>99677.962994000001</v>
          </cell>
          <cell r="I250">
            <v>74523.042763999998</v>
          </cell>
          <cell r="J250">
            <v>91595.514240000004</v>
          </cell>
          <cell r="K250">
            <v>85417.008961</v>
          </cell>
          <cell r="L250">
            <v>64492.252770999999</v>
          </cell>
          <cell r="M250">
            <v>57047.208628</v>
          </cell>
          <cell r="N250">
            <v>56209.328415999997</v>
          </cell>
          <cell r="O250">
            <v>51855.745159999999</v>
          </cell>
          <cell r="P250">
            <v>56447.777985000001</v>
          </cell>
          <cell r="Q250">
            <v>50059.847329999997</v>
          </cell>
          <cell r="R250">
            <v>47383.218196000002</v>
          </cell>
        </row>
        <row r="251">
          <cell r="H251">
            <v>93.597607251365986</v>
          </cell>
          <cell r="I251">
            <v>71.989259310023996</v>
          </cell>
          <cell r="J251">
            <v>95.167739295359993</v>
          </cell>
          <cell r="K251">
            <v>88.321187265673998</v>
          </cell>
          <cell r="L251">
            <v>60.945178868594994</v>
          </cell>
          <cell r="M251">
            <v>54.480084239739995</v>
          </cell>
          <cell r="N251">
            <v>52.611931397375997</v>
          </cell>
          <cell r="O251">
            <v>49.7815153536</v>
          </cell>
          <cell r="P251">
            <v>64.294019124914996</v>
          </cell>
          <cell r="Q251">
            <v>53.313737406449995</v>
          </cell>
          <cell r="R251">
            <v>50.415744160544001</v>
          </cell>
        </row>
        <row r="252">
          <cell r="H252">
            <v>16.879999995693716</v>
          </cell>
          <cell r="I252">
            <v>16.879999997871835</v>
          </cell>
          <cell r="J252">
            <v>16.879999996788023</v>
          </cell>
          <cell r="K252">
            <v>16.879999999495283</v>
          </cell>
          <cell r="L252">
            <v>16.879999995046639</v>
          </cell>
          <cell r="M252">
            <v>16.880000000609193</v>
          </cell>
          <cell r="N252">
            <v>16.880000000233657</v>
          </cell>
          <cell r="O252">
            <v>16.879999996609826</v>
          </cell>
          <cell r="P252">
            <v>16.880000002666417</v>
          </cell>
          <cell r="Q252">
            <v>16.879999992105677</v>
          </cell>
          <cell r="R252">
            <v>16.879999991471259</v>
          </cell>
        </row>
        <row r="253">
          <cell r="H253">
            <v>1682564.0149094784</v>
          </cell>
          <cell r="I253">
            <v>1257948.9616977226</v>
          </cell>
          <cell r="J253">
            <v>1546132.2800769974</v>
          </cell>
          <cell r="K253">
            <v>1441839.1112185686</v>
          </cell>
          <cell r="L253">
            <v>1088629.2264550265</v>
          </cell>
          <cell r="M253">
            <v>962956.88167539274</v>
          </cell>
          <cell r="N253">
            <v>948813.46367521363</v>
          </cell>
          <cell r="O253">
            <v>875324.97812499991</v>
          </cell>
          <cell r="P253">
            <v>952838.49253731337</v>
          </cell>
          <cell r="Q253">
            <v>845010.22253521136</v>
          </cell>
          <cell r="R253">
            <v>799828.7227443608</v>
          </cell>
        </row>
        <row r="256"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</row>
        <row r="257"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</row>
        <row r="258">
          <cell r="H258">
            <v>1153.598</v>
          </cell>
          <cell r="I258">
            <v>1011.3239999999998</v>
          </cell>
          <cell r="J258">
            <v>1214.857</v>
          </cell>
          <cell r="K258">
            <v>1204.347</v>
          </cell>
          <cell r="L258">
            <v>690.24599999999998</v>
          </cell>
          <cell r="M258">
            <v>686.63900000000001</v>
          </cell>
          <cell r="N258">
            <v>608.04399999999998</v>
          </cell>
          <cell r="O258">
            <v>635.572</v>
          </cell>
          <cell r="P258">
            <v>765.9</v>
          </cell>
          <cell r="Q258">
            <v>784.86199999999997</v>
          </cell>
          <cell r="R258">
            <v>656.48300000000006</v>
          </cell>
        </row>
        <row r="259"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</row>
        <row r="260">
          <cell r="H260">
            <v>23.768000000000001</v>
          </cell>
          <cell r="I260">
            <v>17.567</v>
          </cell>
          <cell r="J260">
            <v>16.981999999999999</v>
          </cell>
          <cell r="K260">
            <v>17.677</v>
          </cell>
          <cell r="L260">
            <v>16.27</v>
          </cell>
          <cell r="M260">
            <v>15.871</v>
          </cell>
          <cell r="N260">
            <v>14.525</v>
          </cell>
          <cell r="O260">
            <v>19.224999999999998</v>
          </cell>
          <cell r="P260">
            <v>28.809000000000001</v>
          </cell>
          <cell r="Q260">
            <v>32.585999999999999</v>
          </cell>
          <cell r="R260">
            <v>29.416999999999998</v>
          </cell>
        </row>
        <row r="261"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0.56499999999999995</v>
          </cell>
          <cell r="N261">
            <v>0.61799999999999999</v>
          </cell>
          <cell r="O261">
            <v>0.76100000000000001</v>
          </cell>
          <cell r="P261">
            <v>1.0289999999999999</v>
          </cell>
          <cell r="Q261">
            <v>1.1919999999999999</v>
          </cell>
          <cell r="R261">
            <v>0</v>
          </cell>
        </row>
        <row r="262"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</row>
        <row r="263"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</row>
        <row r="264"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</row>
        <row r="265"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</row>
        <row r="266">
          <cell r="H266">
            <v>1177.366</v>
          </cell>
          <cell r="I266">
            <v>1028.8909999999998</v>
          </cell>
          <cell r="J266">
            <v>1231.8389999999999</v>
          </cell>
          <cell r="K266">
            <v>1222.0239999999999</v>
          </cell>
          <cell r="L266">
            <v>706.51599999999996</v>
          </cell>
          <cell r="M266">
            <v>703.07500000000005</v>
          </cell>
          <cell r="N266">
            <v>623.18700000000001</v>
          </cell>
          <cell r="O266">
            <v>655.55799999999999</v>
          </cell>
          <cell r="P266">
            <v>795.73799999999994</v>
          </cell>
          <cell r="Q266">
            <v>818.64</v>
          </cell>
          <cell r="R266">
            <v>685.90000000000009</v>
          </cell>
        </row>
        <row r="267">
          <cell r="H267">
            <v>7.4520249696756675E-4</v>
          </cell>
          <cell r="I267">
            <v>8.4669933939765215E-4</v>
          </cell>
          <cell r="J267">
            <v>7.6681703936696925E-4</v>
          </cell>
          <cell r="K267">
            <v>8.1967633105129963E-4</v>
          </cell>
          <cell r="L267">
            <v>6.8676824089185435E-4</v>
          </cell>
          <cell r="M267">
            <v>7.645245623052161E-4</v>
          </cell>
          <cell r="N267">
            <v>7.0171651479745956E-4</v>
          </cell>
          <cell r="O267">
            <v>7.8013644501431052E-4</v>
          </cell>
          <cell r="P267">
            <v>7.3320780706236468E-4</v>
          </cell>
          <cell r="Q267">
            <v>9.0966480148824201E-4</v>
          </cell>
          <cell r="R267">
            <v>8.0597612815274733E-4</v>
          </cell>
        </row>
        <row r="269"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</row>
        <row r="270"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</row>
        <row r="271">
          <cell r="H271">
            <v>0.97981256465703948</v>
          </cell>
          <cell r="I271">
            <v>0.98292627693312506</v>
          </cell>
          <cell r="J271">
            <v>0.98621410752541527</v>
          </cell>
          <cell r="K271">
            <v>0.98553465398388251</v>
          </cell>
          <cell r="L271">
            <v>0.97697150524545806</v>
          </cell>
          <cell r="M271">
            <v>0.97662269316929196</v>
          </cell>
          <cell r="N271">
            <v>0.97570071262718894</v>
          </cell>
          <cell r="O271">
            <v>0.96951299503628974</v>
          </cell>
          <cell r="P271">
            <v>0.96250273331171821</v>
          </cell>
          <cell r="Q271">
            <v>0.95873888400273621</v>
          </cell>
          <cell r="R271">
            <v>0.95711182388103222</v>
          </cell>
        </row>
        <row r="272"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</row>
        <row r="273">
          <cell r="H273">
            <v>2.0187435342960473E-2</v>
          </cell>
          <cell r="I273">
            <v>1.7073723066874918E-2</v>
          </cell>
          <cell r="J273">
            <v>1.3785892474584747E-2</v>
          </cell>
          <cell r="K273">
            <v>1.4465346016117524E-2</v>
          </cell>
          <cell r="L273">
            <v>2.3028494754542005E-2</v>
          </cell>
          <cell r="M273">
            <v>2.2573694129360309E-2</v>
          </cell>
          <cell r="N273">
            <v>2.3307610717168362E-2</v>
          </cell>
          <cell r="O273">
            <v>2.9326161834650782E-2</v>
          </cell>
          <cell r="P273">
            <v>3.6204127489198712E-2</v>
          </cell>
          <cell r="Q273">
            <v>3.9805042509527995E-2</v>
          </cell>
          <cell r="R273">
            <v>4.2888176118967773E-2</v>
          </cell>
        </row>
        <row r="274"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8.0361270134765128E-4</v>
          </cell>
          <cell r="N274">
            <v>9.9167665564268829E-4</v>
          </cell>
          <cell r="O274">
            <v>1.1608431290595189E-3</v>
          </cell>
          <cell r="P274">
            <v>1.2931391990831152E-3</v>
          </cell>
          <cell r="Q274">
            <v>1.4560734877357567E-3</v>
          </cell>
          <cell r="R274">
            <v>0</v>
          </cell>
        </row>
        <row r="275"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</row>
        <row r="276"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</row>
        <row r="277"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</row>
        <row r="278"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</row>
        <row r="281">
          <cell r="A281" t="str">
            <v>Rail</v>
          </cell>
        </row>
        <row r="284">
          <cell r="H284">
            <v>23103.766780039146</v>
          </cell>
          <cell r="I284">
            <v>21621.571799273341</v>
          </cell>
          <cell r="J284">
            <v>20535.198193343997</v>
          </cell>
          <cell r="K284">
            <v>28562.109372947973</v>
          </cell>
          <cell r="L284">
            <v>19842.310509252595</v>
          </cell>
          <cell r="M284">
            <v>26667.087956967585</v>
          </cell>
          <cell r="N284">
            <v>31954.591672988056</v>
          </cell>
          <cell r="O284">
            <v>33653.848896130592</v>
          </cell>
          <cell r="P284">
            <v>28278.774293137489</v>
          </cell>
          <cell r="Q284">
            <v>36933.139591365871</v>
          </cell>
          <cell r="R284">
            <v>38494.563801442622</v>
          </cell>
        </row>
        <row r="285">
          <cell r="H285">
            <v>231037.66780039144</v>
          </cell>
          <cell r="I285">
            <v>216215.71799273338</v>
          </cell>
          <cell r="J285">
            <v>205351.98193343997</v>
          </cell>
          <cell r="K285">
            <v>285621.0937294797</v>
          </cell>
          <cell r="L285">
            <v>198423.10509252592</v>
          </cell>
          <cell r="M285">
            <v>266670.87956967583</v>
          </cell>
          <cell r="N285">
            <v>319545.91672988056</v>
          </cell>
          <cell r="O285">
            <v>336538.48896130588</v>
          </cell>
          <cell r="P285">
            <v>282787.74293137487</v>
          </cell>
          <cell r="Q285">
            <v>369331.39591365866</v>
          </cell>
          <cell r="R285">
            <v>384945.63801442622</v>
          </cell>
        </row>
        <row r="287">
          <cell r="H287">
            <v>97.000784946373571</v>
          </cell>
          <cell r="I287">
            <v>88.975107836771727</v>
          </cell>
          <cell r="J287">
            <v>83.152410183372155</v>
          </cell>
          <cell r="K287">
            <v>132.21460325754904</v>
          </cell>
          <cell r="L287">
            <v>93.533878453629143</v>
          </cell>
          <cell r="M287">
            <v>109.68042607383818</v>
          </cell>
          <cell r="N287">
            <v>127.45769985494573</v>
          </cell>
          <cell r="O287">
            <v>124.59426224244517</v>
          </cell>
          <cell r="P287">
            <v>99.997499100540836</v>
          </cell>
          <cell r="Q287">
            <v>117.98501602802142</v>
          </cell>
          <cell r="R287">
            <v>126.13358017186547</v>
          </cell>
        </row>
        <row r="289">
          <cell r="H289">
            <v>231134.66858533781</v>
          </cell>
          <cell r="I289">
            <v>216304.69310057015</v>
          </cell>
          <cell r="J289">
            <v>205435.13434362333</v>
          </cell>
          <cell r="K289">
            <v>285753.30833273724</v>
          </cell>
          <cell r="L289">
            <v>198516.63897097955</v>
          </cell>
          <cell r="M289">
            <v>266780.55999574967</v>
          </cell>
          <cell r="N289">
            <v>319673.37442973553</v>
          </cell>
          <cell r="O289">
            <v>336663.08322354831</v>
          </cell>
          <cell r="P289">
            <v>282887.74043047545</v>
          </cell>
          <cell r="Q289">
            <v>369449.38092968671</v>
          </cell>
          <cell r="R289">
            <v>385071.77159459807</v>
          </cell>
        </row>
        <row r="290">
          <cell r="H290">
            <v>0.99958032784289752</v>
          </cell>
          <cell r="I290">
            <v>0.99958865844951683</v>
          </cell>
          <cell r="J290">
            <v>0.99959523763815261</v>
          </cell>
          <cell r="K290">
            <v>0.99953731208212793</v>
          </cell>
          <cell r="L290">
            <v>0.99952883607672149</v>
          </cell>
          <cell r="M290">
            <v>0.99958887399413365</v>
          </cell>
          <cell r="N290">
            <v>0.99960128772037282</v>
          </cell>
          <cell r="O290">
            <v>0.99962991409378943</v>
          </cell>
          <cell r="P290">
            <v>0.99964651172599983</v>
          </cell>
          <cell r="Q290">
            <v>0.99968064632905551</v>
          </cell>
          <cell r="R290">
            <v>0.99967244137463118</v>
          </cell>
        </row>
        <row r="291">
          <cell r="H291">
            <v>4.196721571024715E-4</v>
          </cell>
          <cell r="I291">
            <v>4.1134155048315593E-4</v>
          </cell>
          <cell r="J291">
            <v>4.0476236184744504E-4</v>
          </cell>
          <cell r="K291">
            <v>4.6268791787213727E-4</v>
          </cell>
          <cell r="L291">
            <v>4.711639232785043E-4</v>
          </cell>
          <cell r="M291">
            <v>4.1112600586634045E-4</v>
          </cell>
          <cell r="N291">
            <v>3.9871227962703237E-4</v>
          </cell>
          <cell r="O291">
            <v>3.7008590621061082E-4</v>
          </cell>
          <cell r="P291">
            <v>3.534882740000426E-4</v>
          </cell>
          <cell r="Q291">
            <v>3.1935367094437284E-4</v>
          </cell>
          <cell r="R291">
            <v>3.2755862536882702E-4</v>
          </cell>
        </row>
        <row r="296">
          <cell r="H296">
            <v>175.04</v>
          </cell>
          <cell r="I296">
            <v>165.52199999999999</v>
          </cell>
          <cell r="J296">
            <v>160.48399999999998</v>
          </cell>
          <cell r="K296">
            <v>264.74700000000001</v>
          </cell>
          <cell r="L296">
            <v>198.148</v>
          </cell>
          <cell r="M296">
            <v>193.11800000000002</v>
          </cell>
          <cell r="N296">
            <v>250.76999999999998</v>
          </cell>
          <cell r="O296">
            <v>215.74199999999999</v>
          </cell>
          <cell r="P296">
            <v>153.76600000000002</v>
          </cell>
          <cell r="Q296">
            <v>176.31199999999998</v>
          </cell>
          <cell r="R296">
            <v>186.92400000000001</v>
          </cell>
        </row>
        <row r="304">
          <cell r="H304">
            <v>175.04</v>
          </cell>
          <cell r="I304">
            <v>165.52199999999999</v>
          </cell>
          <cell r="J304">
            <v>160.48399999999998</v>
          </cell>
          <cell r="K304">
            <v>264.74700000000001</v>
          </cell>
          <cell r="L304">
            <v>198.148</v>
          </cell>
          <cell r="M304">
            <v>193.11800000000002</v>
          </cell>
          <cell r="N304">
            <v>250.76999999999998</v>
          </cell>
          <cell r="O304">
            <v>215.74199999999999</v>
          </cell>
          <cell r="P304">
            <v>153.76600000000002</v>
          </cell>
          <cell r="Q304">
            <v>176.31199999999998</v>
          </cell>
          <cell r="R304">
            <v>186.92400000000001</v>
          </cell>
        </row>
        <row r="305">
          <cell r="A305" t="str">
            <v>Passenger</v>
          </cell>
          <cell r="H305">
            <v>1.8045214798701891E-3</v>
          </cell>
          <cell r="I305">
            <v>1.860318060009059E-3</v>
          </cell>
          <cell r="J305">
            <v>1.9299981761934748E-3</v>
          </cell>
          <cell r="K305">
            <v>2.0024036186402409E-3</v>
          </cell>
          <cell r="L305">
            <v>2.1184623504972573E-3</v>
          </cell>
          <cell r="M305">
            <v>1.7607334956010353E-3</v>
          </cell>
          <cell r="N305">
            <v>1.9674762708364484E-3</v>
          </cell>
          <cell r="O305">
            <v>1.7315564626900113E-3</v>
          </cell>
          <cell r="P305">
            <v>1.5376984562923772E-3</v>
          </cell>
          <cell r="Q305">
            <v>1.494359249467118E-3</v>
          </cell>
          <cell r="R305">
            <v>1.4819527024072694E-3</v>
          </cell>
        </row>
        <row r="307"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</row>
        <row r="308"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</row>
        <row r="309">
          <cell r="H309">
            <v>1</v>
          </cell>
          <cell r="I309">
            <v>1</v>
          </cell>
          <cell r="J309">
            <v>1</v>
          </cell>
          <cell r="K309">
            <v>1</v>
          </cell>
          <cell r="L309">
            <v>1</v>
          </cell>
          <cell r="M309">
            <v>1</v>
          </cell>
          <cell r="N309">
            <v>1</v>
          </cell>
          <cell r="O309">
            <v>1</v>
          </cell>
          <cell r="P309">
            <v>1</v>
          </cell>
          <cell r="Q309">
            <v>1</v>
          </cell>
          <cell r="R309">
            <v>1</v>
          </cell>
        </row>
        <row r="310"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</row>
        <row r="311"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</row>
        <row r="312"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</row>
        <row r="313"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</row>
        <row r="314"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</row>
        <row r="315"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</row>
        <row r="316"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</row>
        <row r="319">
          <cell r="A319" t="str">
            <v>Air</v>
          </cell>
        </row>
        <row r="322">
          <cell r="H322">
            <v>110.05972221988986</v>
          </cell>
          <cell r="I322">
            <v>113.00829573682077</v>
          </cell>
          <cell r="J322">
            <v>99.681424335862133</v>
          </cell>
          <cell r="K322">
            <v>99.862598698288494</v>
          </cell>
          <cell r="L322">
            <v>90.992032305451914</v>
          </cell>
          <cell r="M322">
            <v>126.48613527069529</v>
          </cell>
          <cell r="N322">
            <v>138.77737011442281</v>
          </cell>
          <cell r="O322">
            <v>112.2838708316163</v>
          </cell>
          <cell r="P322">
            <v>110.62783467106604</v>
          </cell>
          <cell r="Q322">
            <v>108.92679221669135</v>
          </cell>
          <cell r="R322">
            <v>87.623430516709789</v>
          </cell>
        </row>
        <row r="323">
          <cell r="H323">
            <v>1100.5972221988986</v>
          </cell>
          <cell r="I323">
            <v>1130.0829573682076</v>
          </cell>
          <cell r="J323">
            <v>996.8142433586213</v>
          </cell>
          <cell r="K323">
            <v>998.62598698288491</v>
          </cell>
          <cell r="L323">
            <v>909.92032305451914</v>
          </cell>
          <cell r="M323">
            <v>1264.8613527069529</v>
          </cell>
          <cell r="N323">
            <v>1387.773701144228</v>
          </cell>
          <cell r="O323">
            <v>1122.8387083161629</v>
          </cell>
          <cell r="P323">
            <v>1106.2783467106603</v>
          </cell>
          <cell r="Q323">
            <v>1089.2679221669134</v>
          </cell>
          <cell r="R323">
            <v>876.23430516709789</v>
          </cell>
        </row>
        <row r="325">
          <cell r="H325">
            <v>5414.2541218649194</v>
          </cell>
          <cell r="I325">
            <v>6024.8596225855372</v>
          </cell>
          <cell r="J325">
            <v>6305.4769366295077</v>
          </cell>
          <cell r="K325">
            <v>7152.4000756393953</v>
          </cell>
          <cell r="L325">
            <v>6856.5294973644586</v>
          </cell>
          <cell r="M325">
            <v>8266.9061725435695</v>
          </cell>
          <cell r="N325">
            <v>9229.8551288522194</v>
          </cell>
          <cell r="O325">
            <v>7674.1993859393724</v>
          </cell>
          <cell r="P325">
            <v>7588.8307072948119</v>
          </cell>
          <cell r="Q325">
            <v>7642.228585093495</v>
          </cell>
          <cell r="R325">
            <v>6739.5859008263842</v>
          </cell>
        </row>
        <row r="327">
          <cell r="H327">
            <v>6514.851344063818</v>
          </cell>
          <cell r="I327">
            <v>7154.9425799537448</v>
          </cell>
          <cell r="J327">
            <v>7302.2911799881294</v>
          </cell>
          <cell r="K327">
            <v>8151.0260626222798</v>
          </cell>
          <cell r="L327">
            <v>7766.4498204189786</v>
          </cell>
          <cell r="M327">
            <v>9531.7675252505232</v>
          </cell>
          <cell r="N327">
            <v>10617.628829996447</v>
          </cell>
          <cell r="O327">
            <v>8797.0380942555348</v>
          </cell>
          <cell r="P327">
            <v>8695.109054005472</v>
          </cell>
          <cell r="Q327">
            <v>8731.4965072604082</v>
          </cell>
          <cell r="R327">
            <v>7615.820205993482</v>
          </cell>
        </row>
        <row r="328">
          <cell r="H328">
            <v>0.16893665934553326</v>
          </cell>
          <cell r="I328">
            <v>0.15794437827277621</v>
          </cell>
          <cell r="J328">
            <v>0.13650705220991224</v>
          </cell>
          <cell r="K328">
            <v>0.12251537159993024</v>
          </cell>
          <cell r="L328">
            <v>0.11716039427206799</v>
          </cell>
          <cell r="M328">
            <v>0.13269955958915486</v>
          </cell>
          <cell r="N328">
            <v>0.13070467270654179</v>
          </cell>
          <cell r="O328">
            <v>0.12763826827683927</v>
          </cell>
          <cell r="P328">
            <v>0.12722995650078067</v>
          </cell>
          <cell r="Q328">
            <v>0.1247515727986796</v>
          </cell>
          <cell r="R328">
            <v>0.11505448940056659</v>
          </cell>
        </row>
        <row r="329">
          <cell r="H329">
            <v>0.83106334065446674</v>
          </cell>
          <cell r="I329">
            <v>0.84205562172722381</v>
          </cell>
          <cell r="J329">
            <v>0.86349294779008767</v>
          </cell>
          <cell r="K329">
            <v>0.8774846284000698</v>
          </cell>
          <cell r="L329">
            <v>0.88283960572793196</v>
          </cell>
          <cell r="M329">
            <v>0.86730044041084509</v>
          </cell>
          <cell r="N329">
            <v>0.86929532729345826</v>
          </cell>
          <cell r="O329">
            <v>0.87236173172316078</v>
          </cell>
          <cell r="P329">
            <v>0.87277004349921938</v>
          </cell>
          <cell r="Q329">
            <v>0.87524842720132046</v>
          </cell>
          <cell r="R329">
            <v>0.88494551059943338</v>
          </cell>
        </row>
        <row r="332">
          <cell r="H332">
            <v>17384.919000000002</v>
          </cell>
          <cell r="I332">
            <v>17899.257599999997</v>
          </cell>
          <cell r="J332">
            <v>17933.384400000003</v>
          </cell>
          <cell r="K332">
            <v>18730.6368</v>
          </cell>
          <cell r="L332">
            <v>17144.229299999999</v>
          </cell>
          <cell r="M332">
            <v>19276.875599999999</v>
          </cell>
          <cell r="N332">
            <v>20215.123199999998</v>
          </cell>
          <cell r="O332">
            <v>18034.0275</v>
          </cell>
          <cell r="P332">
            <v>18598.7775</v>
          </cell>
          <cell r="Q332">
            <v>17165.219999999998</v>
          </cell>
          <cell r="R332">
            <v>14683.4238</v>
          </cell>
        </row>
        <row r="333">
          <cell r="H333">
            <v>210.92849999999999</v>
          </cell>
          <cell r="I333">
            <v>169.11359999999999</v>
          </cell>
          <cell r="J333">
            <v>171.99180000000001</v>
          </cell>
          <cell r="K333">
            <v>143.376</v>
          </cell>
          <cell r="L333">
            <v>131.14409999999998</v>
          </cell>
          <cell r="M333">
            <v>104.1648</v>
          </cell>
          <cell r="N333">
            <v>108.0102</v>
          </cell>
          <cell r="O333">
            <v>120.38249999999999</v>
          </cell>
          <cell r="P333">
            <v>103.08750000000001</v>
          </cell>
          <cell r="Q333">
            <v>95.144999999999996</v>
          </cell>
          <cell r="R333">
            <v>105.08459999999998</v>
          </cell>
        </row>
        <row r="342">
          <cell r="H342">
            <v>17595.847500000003</v>
          </cell>
          <cell r="I342">
            <v>18068.371199999998</v>
          </cell>
          <cell r="J342">
            <v>18105.376200000002</v>
          </cell>
          <cell r="K342">
            <v>18874.0128</v>
          </cell>
          <cell r="L342">
            <v>17275.3734</v>
          </cell>
          <cell r="M342">
            <v>19381.040399999998</v>
          </cell>
          <cell r="N342">
            <v>20323.133399999999</v>
          </cell>
          <cell r="O342">
            <v>18154.41</v>
          </cell>
          <cell r="P342">
            <v>18701.865000000002</v>
          </cell>
          <cell r="Q342">
            <v>17260.364999999998</v>
          </cell>
          <cell r="R342">
            <v>14788.508400000001</v>
          </cell>
        </row>
        <row r="343">
          <cell r="A343" t="str">
            <v>Passenger</v>
          </cell>
          <cell r="H343">
            <v>3.2499116413728987E-3</v>
          </cell>
          <cell r="I343">
            <v>2.9989696576940414E-3</v>
          </cell>
          <cell r="J343">
            <v>2.8713729955656521E-3</v>
          </cell>
          <cell r="K343">
            <v>2.6388362787875428E-3</v>
          </cell>
          <cell r="L343">
            <v>2.519550657025596E-3</v>
          </cell>
          <cell r="M343">
            <v>2.3444127700843155E-3</v>
          </cell>
          <cell r="N343">
            <v>2.2018908332017651E-3</v>
          </cell>
          <cell r="O343">
            <v>2.3656422106079775E-3</v>
          </cell>
          <cell r="P343">
            <v>2.4643934910845641E-3</v>
          </cell>
          <cell r="Q343">
            <v>2.2585512599907183E-3</v>
          </cell>
          <cell r="R343">
            <v>2.1942755263623368E-3</v>
          </cell>
        </row>
        <row r="345">
          <cell r="H345">
            <v>0.98801259785867079</v>
          </cell>
          <cell r="I345">
            <v>0.99064035168814768</v>
          </cell>
          <cell r="J345">
            <v>0.99050051221802282</v>
          </cell>
          <cell r="K345">
            <v>0.99240352321897329</v>
          </cell>
          <cell r="L345">
            <v>0.99240860981910806</v>
          </cell>
          <cell r="M345">
            <v>0.99462542784854835</v>
          </cell>
          <cell r="N345">
            <v>0.99468535693418214</v>
          </cell>
          <cell r="O345">
            <v>0.99336896654862372</v>
          </cell>
          <cell r="P345">
            <v>0.99448784920648281</v>
          </cell>
          <cell r="Q345">
            <v>0.99448766002341205</v>
          </cell>
          <cell r="R345">
            <v>0.99289417180166728</v>
          </cell>
        </row>
        <row r="346">
          <cell r="H346">
            <v>1.198740214132908E-2</v>
          </cell>
          <cell r="I346">
            <v>9.359648311852261E-3</v>
          </cell>
          <cell r="J346">
            <v>9.4994877819771558E-3</v>
          </cell>
          <cell r="K346">
            <v>7.5964767810266613E-3</v>
          </cell>
          <cell r="L346">
            <v>7.5913901808918336E-3</v>
          </cell>
          <cell r="M346">
            <v>5.3745721514516839E-3</v>
          </cell>
          <cell r="N346">
            <v>5.3146430658177939E-3</v>
          </cell>
          <cell r="O346">
            <v>6.6310334513762772E-3</v>
          </cell>
          <cell r="P346">
            <v>5.512150793517117E-3</v>
          </cell>
          <cell r="Q346">
            <v>5.5123399765879813E-3</v>
          </cell>
          <cell r="R346">
            <v>7.1058281983326982E-3</v>
          </cell>
        </row>
        <row r="347"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</row>
        <row r="348"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</row>
        <row r="349"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</row>
        <row r="350"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</row>
        <row r="351"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</row>
        <row r="352"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</row>
        <row r="353"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</row>
        <row r="354"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</row>
      </sheetData>
      <sheetData sheetId="4">
        <row r="3">
          <cell r="H3">
            <v>61813.572378495039</v>
          </cell>
          <cell r="I3">
            <v>62258.128226318069</v>
          </cell>
          <cell r="J3">
            <v>66409.727033899515</v>
          </cell>
          <cell r="K3">
            <v>65407.897600545904</v>
          </cell>
          <cell r="L3">
            <v>65739.143841394369</v>
          </cell>
          <cell r="M3">
            <v>66592.970677102116</v>
          </cell>
          <cell r="N3">
            <v>62344.967379080335</v>
          </cell>
          <cell r="O3">
            <v>65290.334928148208</v>
          </cell>
          <cell r="P3">
            <v>68881.006021306152</v>
          </cell>
          <cell r="Q3">
            <v>71892.162174458135</v>
          </cell>
          <cell r="R3">
            <v>68868.900530648956</v>
          </cell>
        </row>
        <row r="11">
          <cell r="H11">
            <v>295.43</v>
          </cell>
          <cell r="I11">
            <v>244.2688</v>
          </cell>
          <cell r="J11">
            <v>247.64520000000002</v>
          </cell>
          <cell r="K11">
            <v>255.79519999999999</v>
          </cell>
          <cell r="L11">
            <v>213.96720000000002</v>
          </cell>
          <cell r="M11">
            <v>195.24</v>
          </cell>
          <cell r="N11">
            <v>183.30080000000001</v>
          </cell>
          <cell r="O11">
            <v>312.55000000000007</v>
          </cell>
          <cell r="P11">
            <v>247.07000000000002</v>
          </cell>
          <cell r="Q11">
            <v>175.61</v>
          </cell>
          <cell r="R11">
            <v>219.74160000000001</v>
          </cell>
        </row>
        <row r="12">
          <cell r="H12">
            <v>1128.1859999999999</v>
          </cell>
          <cell r="I12">
            <v>1241.0060000000001</v>
          </cell>
          <cell r="J12">
            <v>1367.6</v>
          </cell>
          <cell r="K12">
            <v>1450.1020000000001</v>
          </cell>
          <cell r="L12">
            <v>1292.105</v>
          </cell>
          <cell r="M12">
            <v>818.79300000000001</v>
          </cell>
          <cell r="N12">
            <v>980.32899999999995</v>
          </cell>
          <cell r="O12">
            <v>979.33600000000001</v>
          </cell>
          <cell r="P12">
            <v>862.48800000000006</v>
          </cell>
          <cell r="Q12">
            <v>775.577</v>
          </cell>
          <cell r="R12">
            <v>711.61399999999992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</row>
        <row r="14">
          <cell r="H14">
            <v>11023.456999999999</v>
          </cell>
          <cell r="I14">
            <v>8617.5159999999996</v>
          </cell>
          <cell r="J14">
            <v>10131.198999999999</v>
          </cell>
          <cell r="K14">
            <v>10542.004000000001</v>
          </cell>
          <cell r="L14">
            <v>11472.752999999999</v>
          </cell>
          <cell r="M14">
            <v>12684.505999999999</v>
          </cell>
          <cell r="N14">
            <v>12182.052000000001</v>
          </cell>
          <cell r="O14">
            <v>11127.23</v>
          </cell>
          <cell r="P14">
            <v>12072.937</v>
          </cell>
          <cell r="Q14">
            <v>12317.670999999998</v>
          </cell>
          <cell r="R14">
            <v>11167.757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H16">
            <v>105125.45800000001</v>
          </cell>
          <cell r="I16">
            <v>104547.47100000002</v>
          </cell>
          <cell r="J16">
            <v>112033.09699999999</v>
          </cell>
          <cell r="K16">
            <v>108480.12499999999</v>
          </cell>
          <cell r="L16">
            <v>104937.44399999999</v>
          </cell>
          <cell r="M16">
            <v>102437.20199999999</v>
          </cell>
          <cell r="N16">
            <v>89888.773000000016</v>
          </cell>
          <cell r="O16">
            <v>95784.005000000005</v>
          </cell>
          <cell r="P16">
            <v>103397.74900000003</v>
          </cell>
          <cell r="Q16">
            <v>106414.985</v>
          </cell>
          <cell r="R16">
            <v>105904.76999999999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3598.9459999999995</v>
          </cell>
          <cell r="O17">
            <v>5297.3540000000003</v>
          </cell>
          <cell r="P17">
            <v>4013.1199999999994</v>
          </cell>
          <cell r="Q17">
            <v>4770.1259999999993</v>
          </cell>
          <cell r="R17">
            <v>0</v>
          </cell>
        </row>
        <row r="18">
          <cell r="H18">
            <v>542</v>
          </cell>
          <cell r="I18">
            <v>364</v>
          </cell>
          <cell r="J18">
            <v>441</v>
          </cell>
          <cell r="K18">
            <v>320</v>
          </cell>
          <cell r="L18">
            <v>346</v>
          </cell>
          <cell r="M18">
            <v>392</v>
          </cell>
          <cell r="N18">
            <v>509</v>
          </cell>
          <cell r="O18">
            <v>376</v>
          </cell>
          <cell r="P18">
            <v>383</v>
          </cell>
          <cell r="Q18">
            <v>424</v>
          </cell>
          <cell r="R18">
            <v>382</v>
          </cell>
        </row>
        <row r="19">
          <cell r="H19">
            <v>88.020999999999987</v>
          </cell>
          <cell r="I19">
            <v>87.579000000000008</v>
          </cell>
          <cell r="J19">
            <v>88.031000000000006</v>
          </cell>
          <cell r="K19">
            <v>87.700999999999993</v>
          </cell>
          <cell r="L19">
            <v>88.016999999999996</v>
          </cell>
          <cell r="M19">
            <v>87.056999999999988</v>
          </cell>
          <cell r="N19">
            <v>292.33100000000002</v>
          </cell>
          <cell r="O19">
            <v>313.71600000000001</v>
          </cell>
          <cell r="P19">
            <v>288.66499999999996</v>
          </cell>
          <cell r="Q19">
            <v>1100.9540000000002</v>
          </cell>
          <cell r="R19">
            <v>968.78600000000006</v>
          </cell>
        </row>
        <row r="20">
          <cell r="H20">
            <v>13983.096000000001</v>
          </cell>
          <cell r="I20">
            <v>14650.164400000001</v>
          </cell>
          <cell r="J20">
            <v>15732.923600000002</v>
          </cell>
          <cell r="K20">
            <v>15664.050800000003</v>
          </cell>
          <cell r="L20">
            <v>14380.905799999999</v>
          </cell>
          <cell r="M20">
            <v>14394.272999999999</v>
          </cell>
          <cell r="N20">
            <v>13697.046600000001</v>
          </cell>
          <cell r="O20">
            <v>14730.436</v>
          </cell>
          <cell r="P20">
            <v>15892.788</v>
          </cell>
          <cell r="Q20">
            <v>16735.647000000004</v>
          </cell>
          <cell r="R20">
            <v>17184.201200000003</v>
          </cell>
        </row>
        <row r="21">
          <cell r="H21">
            <v>132185.64800000002</v>
          </cell>
          <cell r="I21">
            <v>129752.00520000001</v>
          </cell>
          <cell r="J21">
            <v>140041.4958</v>
          </cell>
          <cell r="K21">
            <v>136799.77799999999</v>
          </cell>
          <cell r="L21">
            <v>132731.19199999998</v>
          </cell>
          <cell r="M21">
            <v>131009.071</v>
          </cell>
          <cell r="N21">
            <v>121331.77840000002</v>
          </cell>
          <cell r="O21">
            <v>128920.62700000001</v>
          </cell>
          <cell r="P21">
            <v>137157.81700000001</v>
          </cell>
          <cell r="Q21">
            <v>142714.57</v>
          </cell>
          <cell r="R21">
            <v>136538.86979999999</v>
          </cell>
        </row>
        <row r="22">
          <cell r="H22">
            <v>2.1384566999396956E-3</v>
          </cell>
          <cell r="I22">
            <v>2.0840974326810967E-3</v>
          </cell>
          <cell r="J22">
            <v>2.1087497578256031E-3</v>
          </cell>
          <cell r="K22">
            <v>2.0914871600896442E-3</v>
          </cell>
          <cell r="L22">
            <v>2.0190587258062569E-3</v>
          </cell>
          <cell r="M22">
            <v>1.9673108087524807E-3</v>
          </cell>
          <cell r="N22">
            <v>1.946135887156026E-3</v>
          </cell>
          <cell r="O22">
            <v>1.9745744472267866E-3</v>
          </cell>
          <cell r="P22">
            <v>1.9912284230804442E-3</v>
          </cell>
          <cell r="Q22">
            <v>1.9851200142468892E-3</v>
          </cell>
          <cell r="R22">
            <v>1.9825911078576843E-3</v>
          </cell>
        </row>
        <row r="24">
          <cell r="H24">
            <v>2.2349627548067848E-3</v>
          </cell>
          <cell r="I24">
            <v>1.8825820812825478E-3</v>
          </cell>
          <cell r="J24">
            <v>1.7683701433300458E-3</v>
          </cell>
          <cell r="K24">
            <v>1.8698509876236787E-3</v>
          </cell>
          <cell r="L24">
            <v>1.6120340424577823E-3</v>
          </cell>
          <cell r="M24">
            <v>1.4902784861362769E-3</v>
          </cell>
          <cell r="N24">
            <v>1.5107402398381064E-3</v>
          </cell>
          <cell r="O24">
            <v>2.4243599125530163E-3</v>
          </cell>
          <cell r="P24">
            <v>1.80135558733776E-3</v>
          </cell>
          <cell r="Q24">
            <v>1.2304980493582402E-3</v>
          </cell>
          <cell r="R24">
            <v>1.6093702864383899E-3</v>
          </cell>
        </row>
        <row r="25">
          <cell r="H25">
            <v>8.5348600023506319E-3</v>
          </cell>
          <cell r="I25">
            <v>9.564445636790821E-3</v>
          </cell>
          <cell r="J25">
            <v>9.765676895890453E-3</v>
          </cell>
          <cell r="K25">
            <v>1.0600178020756731E-2</v>
          </cell>
          <cell r="L25">
            <v>9.7347502160607443E-3</v>
          </cell>
          <cell r="M25">
            <v>6.2498954747950246E-3</v>
          </cell>
          <cell r="N25">
            <v>8.0797381603367295E-3</v>
          </cell>
          <cell r="O25">
            <v>7.5964259776676382E-3</v>
          </cell>
          <cell r="P25">
            <v>6.2882890590187802E-3</v>
          </cell>
          <cell r="Q25">
            <v>5.4344626480673976E-3</v>
          </cell>
          <cell r="R25">
            <v>5.211805261332257E-3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27">
          <cell r="H27">
            <v>8.3393750885875279E-2</v>
          </cell>
          <cell r="I27">
            <v>6.6415281881131175E-2</v>
          </cell>
          <cell r="J27">
            <v>7.2344264406236078E-2</v>
          </cell>
          <cell r="K27">
            <v>7.7061557804574812E-2</v>
          </cell>
          <cell r="L27">
            <v>8.6435997651554283E-2</v>
          </cell>
          <cell r="M27">
            <v>9.6821585735845719E-2</v>
          </cell>
          <cell r="N27">
            <v>0.10040281417320757</v>
          </cell>
          <cell r="O27">
            <v>8.6310703406678277E-2</v>
          </cell>
          <cell r="P27">
            <v>8.8022230625032463E-2</v>
          </cell>
          <cell r="Q27">
            <v>8.6309835078506689E-2</v>
          </cell>
          <cell r="R27">
            <v>8.1791778534261755E-2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H29">
            <v>0.79528647467083569</v>
          </cell>
          <cell r="I29">
            <v>0.80574840318537144</v>
          </cell>
          <cell r="J29">
            <v>0.79999928849660285</v>
          </cell>
          <cell r="K29">
            <v>0.79298465674410668</v>
          </cell>
          <cell r="L29">
            <v>0.79060123260250692</v>
          </cell>
          <cell r="M29">
            <v>0.78190923130811296</v>
          </cell>
          <cell r="N29">
            <v>0.74085103000517794</v>
          </cell>
          <cell r="O29">
            <v>0.7429688113446733</v>
          </cell>
          <cell r="P29">
            <v>0.75385968704940831</v>
          </cell>
          <cell r="Q29">
            <v>0.74564906021858868</v>
          </cell>
          <cell r="R29">
            <v>0.77563824979017071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2.9662022987375899E-2</v>
          </cell>
          <cell r="O30">
            <v>4.10900421699004E-2</v>
          </cell>
          <cell r="P30">
            <v>2.925914167910677E-2</v>
          </cell>
          <cell r="Q30">
            <v>3.3424239725488428E-2</v>
          </cell>
          <cell r="R30">
            <v>0</v>
          </cell>
        </row>
        <row r="31">
          <cell r="H31">
            <v>4.1002938533841434E-3</v>
          </cell>
          <cell r="I31">
            <v>2.8053516355213905E-3</v>
          </cell>
          <cell r="J31">
            <v>3.1490666211521569E-3</v>
          </cell>
          <cell r="K31">
            <v>2.3391850825956752E-3</v>
          </cell>
          <cell r="L31">
            <v>2.6067723402951135E-3</v>
          </cell>
          <cell r="M31">
            <v>2.9921592223182774E-3</v>
          </cell>
          <cell r="N31">
            <v>4.1951087069865278E-3</v>
          </cell>
          <cell r="O31">
            <v>2.9165232030712975E-3</v>
          </cell>
          <cell r="P31">
            <v>2.7924037315350389E-3</v>
          </cell>
          <cell r="Q31">
            <v>2.9709650528323773E-3</v>
          </cell>
          <cell r="R31">
            <v>2.7977381133998521E-3</v>
          </cell>
        </row>
        <row r="32">
          <cell r="H32">
            <v>6.6588923481314681E-4</v>
          </cell>
          <cell r="I32">
            <v>6.7497222771243921E-4</v>
          </cell>
          <cell r="J32">
            <v>6.2860653906268835E-4</v>
          </cell>
          <cell r="K32">
            <v>6.4109022165226032E-4</v>
          </cell>
          <cell r="L32">
            <v>6.631221996409104E-4</v>
          </cell>
          <cell r="M32">
            <v>6.6451123830959754E-4</v>
          </cell>
          <cell r="N32">
            <v>2.4093523053478954E-3</v>
          </cell>
          <cell r="O32">
            <v>2.4334042371667954E-3</v>
          </cell>
          <cell r="P32">
            <v>2.1046193816280988E-3</v>
          </cell>
          <cell r="Q32">
            <v>7.7143770254151358E-3</v>
          </cell>
          <cell r="R32">
            <v>7.0953128689219616E-3</v>
          </cell>
        </row>
        <row r="33">
          <cell r="H33">
            <v>0.10578376859793433</v>
          </cell>
          <cell r="I33">
            <v>0.11290896335219026</v>
          </cell>
          <cell r="J33">
            <v>0.11234472689772571</v>
          </cell>
          <cell r="K33">
            <v>0.11450348113869017</v>
          </cell>
          <cell r="L33">
            <v>0.10834609094748431</v>
          </cell>
          <cell r="M33">
            <v>0.10987233853448208</v>
          </cell>
          <cell r="N33">
            <v>0.11288919342172932</v>
          </cell>
          <cell r="O33">
            <v>0.11425972974828923</v>
          </cell>
          <cell r="P33">
            <v>0.11587227288693286</v>
          </cell>
          <cell r="Q33">
            <v>0.11726656220174299</v>
          </cell>
          <cell r="R33">
            <v>0.1258557451454751</v>
          </cell>
        </row>
        <row r="36">
          <cell r="A36" t="str">
            <v>LDV (car + light truck)</v>
          </cell>
        </row>
        <row r="37">
          <cell r="H37">
            <v>47501.975158658948</v>
          </cell>
          <cell r="I37">
            <v>47279.042714654126</v>
          </cell>
          <cell r="J37">
            <v>51135.620732185213</v>
          </cell>
          <cell r="K37">
            <v>49555.131045336595</v>
          </cell>
          <cell r="L37">
            <v>48210.868058915461</v>
          </cell>
          <cell r="M37">
            <v>47266.12782045739</v>
          </cell>
          <cell r="N37">
            <v>43203.827169296914</v>
          </cell>
          <cell r="O37">
            <v>46826.125402721322</v>
          </cell>
          <cell r="P37">
            <v>49959.497294613138</v>
          </cell>
          <cell r="Q37">
            <v>51806.230177241894</v>
          </cell>
          <cell r="R37">
            <v>49484.052871273569</v>
          </cell>
        </row>
        <row r="38">
          <cell r="H38">
            <v>152.834</v>
          </cell>
          <cell r="I38">
            <v>164.703</v>
          </cell>
          <cell r="J38">
            <v>177.88499999999999</v>
          </cell>
          <cell r="K38">
            <v>170.98899999999998</v>
          </cell>
          <cell r="L38">
            <v>129.70499999999998</v>
          </cell>
          <cell r="M38">
            <v>137.501</v>
          </cell>
          <cell r="N38">
            <v>144.36200000000002</v>
          </cell>
          <cell r="O38">
            <v>160.25299999999999</v>
          </cell>
          <cell r="P38">
            <v>172.55200000000002</v>
          </cell>
          <cell r="Q38">
            <v>181.38</v>
          </cell>
          <cell r="R38">
            <v>161.91399999999999</v>
          </cell>
        </row>
        <row r="39">
          <cell r="H39">
            <v>1747.5700000000002</v>
          </cell>
          <cell r="I39">
            <v>1782.0610000000001</v>
          </cell>
          <cell r="J39">
            <v>1950.1889999999999</v>
          </cell>
          <cell r="K39">
            <v>2206.0940000000001</v>
          </cell>
          <cell r="L39">
            <v>2294.7159999999999</v>
          </cell>
          <cell r="M39">
            <v>2298.5419999999999</v>
          </cell>
          <cell r="N39">
            <v>2324.404</v>
          </cell>
          <cell r="O39">
            <v>2344.7619999999997</v>
          </cell>
          <cell r="P39">
            <v>2413.7259999999997</v>
          </cell>
          <cell r="Q39">
            <v>2509.058</v>
          </cell>
          <cell r="R39">
            <v>2580.0569999999998</v>
          </cell>
        </row>
        <row r="40">
          <cell r="H40">
            <v>16521.001507303932</v>
          </cell>
          <cell r="I40">
            <v>16121.726642588885</v>
          </cell>
          <cell r="J40">
            <v>15913.904086872108</v>
          </cell>
          <cell r="K40">
            <v>13617.492966698765</v>
          </cell>
          <cell r="L40">
            <v>12742.115861431679</v>
          </cell>
          <cell r="M40">
            <v>12452.286315743324</v>
          </cell>
          <cell r="N40">
            <v>11239.513611620092</v>
          </cell>
          <cell r="O40">
            <v>12056.69393987918</v>
          </cell>
          <cell r="P40">
            <v>12475.639380516443</v>
          </cell>
          <cell r="Q40">
            <v>12423.09458326087</v>
          </cell>
          <cell r="R40">
            <v>11519.536217263456</v>
          </cell>
        </row>
        <row r="41">
          <cell r="H41">
            <v>28871.606604119137</v>
          </cell>
          <cell r="I41">
            <v>28729.900302418595</v>
          </cell>
          <cell r="J41">
            <v>31035.120697273029</v>
          </cell>
          <cell r="K41">
            <v>30041.469528876347</v>
          </cell>
          <cell r="L41">
            <v>29239.537141081055</v>
          </cell>
          <cell r="M41">
            <v>28622.103092761288</v>
          </cell>
          <cell r="N41">
            <v>26125.170396904188</v>
          </cell>
          <cell r="O41">
            <v>28270.077795858982</v>
          </cell>
          <cell r="P41">
            <v>30112.775139376427</v>
          </cell>
          <cell r="Q41">
            <v>31170.264848887353</v>
          </cell>
          <cell r="R41">
            <v>29721.060054104099</v>
          </cell>
        </row>
        <row r="46"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</row>
        <row r="48">
          <cell r="H48">
            <v>2900.7079999999996</v>
          </cell>
          <cell r="I48">
            <v>1052.673</v>
          </cell>
          <cell r="J48">
            <v>1224.626</v>
          </cell>
          <cell r="K48">
            <v>1249.173</v>
          </cell>
          <cell r="L48">
            <v>1493.2359999999999</v>
          </cell>
          <cell r="M48">
            <v>1639.538</v>
          </cell>
          <cell r="N48">
            <v>1573.931</v>
          </cell>
          <cell r="O48">
            <v>1491.3720000000001</v>
          </cell>
          <cell r="P48">
            <v>1560.4770000000001</v>
          </cell>
          <cell r="Q48">
            <v>1747.356</v>
          </cell>
          <cell r="R48">
            <v>1702.069</v>
          </cell>
        </row>
        <row r="49"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</row>
        <row r="50">
          <cell r="H50">
            <v>105041.409</v>
          </cell>
          <cell r="I50">
            <v>104429.99300000002</v>
          </cell>
          <cell r="J50">
            <v>111868.99299999999</v>
          </cell>
          <cell r="K50">
            <v>108390.67499999999</v>
          </cell>
          <cell r="L50">
            <v>104832.31299999999</v>
          </cell>
          <cell r="M50">
            <v>102340.66</v>
          </cell>
          <cell r="N50">
            <v>89789.77900000001</v>
          </cell>
          <cell r="O50">
            <v>95654.964999999997</v>
          </cell>
          <cell r="P50">
            <v>103230.33300000001</v>
          </cell>
          <cell r="Q50">
            <v>106188.283</v>
          </cell>
          <cell r="R50">
            <v>105691.424</v>
          </cell>
        </row>
        <row r="51"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3594.982</v>
          </cell>
          <cell r="O51">
            <v>5290.2169999999996</v>
          </cell>
          <cell r="P51">
            <v>4006.6229999999996</v>
          </cell>
          <cell r="Q51">
            <v>4759.9639999999999</v>
          </cell>
          <cell r="R51">
            <v>0</v>
          </cell>
        </row>
        <row r="52"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H53">
            <v>39.226999999999997</v>
          </cell>
          <cell r="I53">
            <v>44.881</v>
          </cell>
          <cell r="J53">
            <v>39.844999999999999</v>
          </cell>
          <cell r="K53">
            <v>41.71</v>
          </cell>
          <cell r="L53">
            <v>34.683</v>
          </cell>
          <cell r="M53">
            <v>39.259</v>
          </cell>
          <cell r="N53">
            <v>180.73400000000001</v>
          </cell>
          <cell r="O53">
            <v>122.541</v>
          </cell>
          <cell r="P53">
            <v>86.847000000000008</v>
          </cell>
          <cell r="Q53">
            <v>242.74600000000001</v>
          </cell>
          <cell r="R53">
            <v>107.84100000000001</v>
          </cell>
        </row>
        <row r="54"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H55">
            <v>642.60500000000002</v>
          </cell>
          <cell r="I55">
            <v>1042.9069999999999</v>
          </cell>
          <cell r="J55">
            <v>1045.1479999999999</v>
          </cell>
          <cell r="K55">
            <v>711.16700000000003</v>
          </cell>
          <cell r="L55">
            <v>573.66700000000003</v>
          </cell>
          <cell r="M55">
            <v>476.79999999999995</v>
          </cell>
          <cell r="N55">
            <v>614.471</v>
          </cell>
          <cell r="O55">
            <v>535.21100000000001</v>
          </cell>
          <cell r="P55">
            <v>645.12300000000005</v>
          </cell>
          <cell r="Q55">
            <v>506.62400000000002</v>
          </cell>
          <cell r="R55">
            <v>592.29399999999998</v>
          </cell>
        </row>
        <row r="56">
          <cell r="H56">
            <v>108623.94899999999</v>
          </cell>
          <cell r="I56">
            <v>106570.45400000001</v>
          </cell>
          <cell r="J56">
            <v>114178.61199999999</v>
          </cell>
          <cell r="K56">
            <v>110392.72499999999</v>
          </cell>
          <cell r="L56">
            <v>106933.899</v>
          </cell>
          <cell r="M56">
            <v>104496.25700000001</v>
          </cell>
          <cell r="N56">
            <v>95753.897000000012</v>
          </cell>
          <cell r="O56">
            <v>103094.306</v>
          </cell>
          <cell r="P56">
            <v>109529.40300000002</v>
          </cell>
          <cell r="Q56">
            <v>113444.973</v>
          </cell>
          <cell r="R56">
            <v>108093.628</v>
          </cell>
        </row>
        <row r="57">
          <cell r="H57">
            <v>2.2867248916953586E-3</v>
          </cell>
          <cell r="I57">
            <v>2.2540738534659148E-3</v>
          </cell>
          <cell r="J57">
            <v>2.232858628977881E-3</v>
          </cell>
          <cell r="K57">
            <v>2.2276749686930462E-3</v>
          </cell>
          <cell r="L57">
            <v>2.2180455010543027E-3</v>
          </cell>
          <cell r="M57">
            <v>2.2108063811982644E-3</v>
          </cell>
          <cell r="N57">
            <v>2.2163290447575939E-3</v>
          </cell>
          <cell r="O57">
            <v>2.2016407531768286E-3</v>
          </cell>
          <cell r="P57">
            <v>2.1923639934585564E-3</v>
          </cell>
          <cell r="Q57">
            <v>2.1897940192111402E-3</v>
          </cell>
          <cell r="R57">
            <v>2.1844133963964461E-3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1">
          <cell r="H61">
            <v>2.6704129491738511E-2</v>
          </cell>
          <cell r="I61">
            <v>9.8777190158165218E-3</v>
          </cell>
          <cell r="J61">
            <v>1.0725528875758273E-2</v>
          </cell>
          <cell r="K61">
            <v>1.1315718495036698E-2</v>
          </cell>
          <cell r="L61">
            <v>1.3964103188643667E-2</v>
          </cell>
          <cell r="M61">
            <v>1.568992083611186E-2</v>
          </cell>
          <cell r="N61">
            <v>1.6437252679125946E-2</v>
          </cell>
          <cell r="O61">
            <v>1.4466094761819339E-2</v>
          </cell>
          <cell r="P61">
            <v>1.4247105866175494E-2</v>
          </cell>
          <cell r="Q61">
            <v>1.5402674563640648E-2</v>
          </cell>
          <cell r="R61">
            <v>1.5746247318112035E-2</v>
          </cell>
        </row>
        <row r="62"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3">
          <cell r="H63">
            <v>0.96701887536789888</v>
          </cell>
          <cell r="I63">
            <v>0.97991506163612674</v>
          </cell>
          <cell r="J63">
            <v>0.97977187706573277</v>
          </cell>
          <cell r="K63">
            <v>0.98186429404655062</v>
          </cell>
          <cell r="L63">
            <v>0.98034686830225826</v>
          </cell>
          <cell r="M63">
            <v>0.97937153863798199</v>
          </cell>
          <cell r="N63">
            <v>0.93771409637771708</v>
          </cell>
          <cell r="O63">
            <v>0.92783945798131662</v>
          </cell>
          <cell r="P63">
            <v>0.94248968927549071</v>
          </cell>
          <cell r="Q63">
            <v>0.93603339303540578</v>
          </cell>
          <cell r="R63">
            <v>0.97777663638045342</v>
          </cell>
        </row>
        <row r="64"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3.7543975886433108E-2</v>
          </cell>
          <cell r="O64">
            <v>5.1314347079459456E-2</v>
          </cell>
          <cell r="P64">
            <v>3.6580341810134753E-2</v>
          </cell>
          <cell r="Q64">
            <v>4.1958351032442838E-2</v>
          </cell>
          <cell r="R64">
            <v>0</v>
          </cell>
        </row>
        <row r="65"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</row>
        <row r="66">
          <cell r="H66">
            <v>3.6112662411122616E-4</v>
          </cell>
          <cell r="I66">
            <v>4.2113923996232573E-4</v>
          </cell>
          <cell r="J66">
            <v>3.4897078622745916E-4</v>
          </cell>
          <cell r="K66">
            <v>3.778328689684941E-4</v>
          </cell>
          <cell r="L66">
            <v>3.243405535975079E-4</v>
          </cell>
          <cell r="M66">
            <v>3.75697667333673E-4</v>
          </cell>
          <cell r="N66">
            <v>1.8874845375744863E-3</v>
          </cell>
          <cell r="O66">
            <v>1.1886301460722769E-3</v>
          </cell>
          <cell r="P66">
            <v>7.9291037494288172E-4</v>
          </cell>
          <cell r="Q66">
            <v>2.1397686788642454E-3</v>
          </cell>
          <cell r="R66">
            <v>9.9766287796353745E-4</v>
          </cell>
        </row>
        <row r="67"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H68">
            <v>5.9158685162514213E-3</v>
          </cell>
          <cell r="I68">
            <v>9.7860801080944994E-3</v>
          </cell>
          <cell r="J68">
            <v>9.1536232722815025E-3</v>
          </cell>
          <cell r="K68">
            <v>6.4421545894441873E-3</v>
          </cell>
          <cell r="L68">
            <v>5.3646879555004348E-3</v>
          </cell>
          <cell r="M68">
            <v>4.5628428585724355E-3</v>
          </cell>
          <cell r="N68">
            <v>6.4171905191493135E-3</v>
          </cell>
          <cell r="O68">
            <v>5.1914700313322832E-3</v>
          </cell>
          <cell r="P68">
            <v>5.8899526732561474E-3</v>
          </cell>
          <cell r="Q68">
            <v>4.4658126896464602E-3</v>
          </cell>
          <cell r="R68">
            <v>5.4794534234709931E-3</v>
          </cell>
        </row>
        <row r="71">
          <cell r="A71" t="str">
            <v>Car</v>
          </cell>
        </row>
        <row r="72">
          <cell r="H72">
            <v>27685.258523323442</v>
          </cell>
          <cell r="I72">
            <v>27939.061520548868</v>
          </cell>
          <cell r="J72">
            <v>29744.31405971534</v>
          </cell>
          <cell r="K72">
            <v>28475.710906591063</v>
          </cell>
          <cell r="L72">
            <v>27402.519732230146</v>
          </cell>
          <cell r="M72">
            <v>26211.015424952293</v>
          </cell>
          <cell r="N72">
            <v>23228.760427084821</v>
          </cell>
          <cell r="O72">
            <v>24479.439614051964</v>
          </cell>
          <cell r="P72">
            <v>25219.696170044113</v>
          </cell>
          <cell r="Q72">
            <v>25131.323199333314</v>
          </cell>
          <cell r="R72">
            <v>23180.69352347705</v>
          </cell>
        </row>
        <row r="73">
          <cell r="H73">
            <v>79.902000000000001</v>
          </cell>
          <cell r="I73">
            <v>86.399000000000001</v>
          </cell>
          <cell r="J73">
            <v>91.323999999999998</v>
          </cell>
          <cell r="K73">
            <v>90.334999999999994</v>
          </cell>
          <cell r="L73">
            <v>64.734999999999999</v>
          </cell>
          <cell r="M73">
            <v>58.820999999999998</v>
          </cell>
          <cell r="N73">
            <v>55.453000000000003</v>
          </cell>
          <cell r="O73">
            <v>62.576999999999998</v>
          </cell>
          <cell r="P73">
            <v>66.491</v>
          </cell>
          <cell r="Q73">
            <v>63.837000000000003</v>
          </cell>
          <cell r="R73">
            <v>55.134999999999998</v>
          </cell>
        </row>
        <row r="74">
          <cell r="H74">
            <v>1033.4870000000001</v>
          </cell>
          <cell r="I74">
            <v>1068.6610000000001</v>
          </cell>
          <cell r="J74">
            <v>1152.7929999999999</v>
          </cell>
          <cell r="K74">
            <v>1294.4580000000001</v>
          </cell>
          <cell r="L74">
            <v>1331.498</v>
          </cell>
          <cell r="M74">
            <v>1305.623</v>
          </cell>
          <cell r="N74">
            <v>1284.8309999999999</v>
          </cell>
          <cell r="O74">
            <v>1272.1279999999999</v>
          </cell>
          <cell r="P74">
            <v>1269.0989999999999</v>
          </cell>
          <cell r="Q74">
            <v>1271.692</v>
          </cell>
          <cell r="R74">
            <v>1269.539</v>
          </cell>
        </row>
        <row r="75">
          <cell r="H75">
            <v>16922.425999999999</v>
          </cell>
          <cell r="I75">
            <v>16513.383999999998</v>
          </cell>
          <cell r="J75">
            <v>16295.284</v>
          </cell>
          <cell r="K75">
            <v>13891.244000000001</v>
          </cell>
          <cell r="L75">
            <v>12994.203</v>
          </cell>
          <cell r="M75">
            <v>12673.918</v>
          </cell>
          <cell r="N75">
            <v>11412.218000000001</v>
          </cell>
          <cell r="O75">
            <v>12145.233</v>
          </cell>
          <cell r="P75">
            <v>12540.785</v>
          </cell>
          <cell r="Q75">
            <v>12469.785</v>
          </cell>
          <cell r="R75">
            <v>11519.964</v>
          </cell>
        </row>
        <row r="76">
          <cell r="H76">
            <v>17489.107279462001</v>
          </cell>
          <cell r="I76">
            <v>17647.209458823996</v>
          </cell>
          <cell r="J76">
            <v>18785.089328211998</v>
          </cell>
          <cell r="K76">
            <v>17981.631925752004</v>
          </cell>
          <cell r="L76">
            <v>17301.755306093997</v>
          </cell>
          <cell r="M76">
            <v>16547.358840913999</v>
          </cell>
          <cell r="N76">
            <v>14662.771465158001</v>
          </cell>
          <cell r="O76">
            <v>15450.290965823999</v>
          </cell>
          <cell r="P76">
            <v>15915.497702714998</v>
          </cell>
          <cell r="Q76">
            <v>15857.725826219999</v>
          </cell>
          <cell r="R76">
            <v>14625.043576595999</v>
          </cell>
        </row>
        <row r="77">
          <cell r="H77">
            <v>1.5830000971996494</v>
          </cell>
          <cell r="I77">
            <v>1.5831999719694332</v>
          </cell>
          <cell r="J77">
            <v>1.5834001925689252</v>
          </cell>
          <cell r="K77">
            <v>1.5835999215293797</v>
          </cell>
          <cell r="L77">
            <v>1.5837999814145143</v>
          </cell>
          <cell r="M77">
            <v>1.5839999408331269</v>
          </cell>
          <cell r="N77">
            <v>1.5841998548692866</v>
          </cell>
          <cell r="O77">
            <v>1.5843999098916919</v>
          </cell>
          <cell r="P77">
            <v>1.5845999064007861</v>
          </cell>
          <cell r="Q77">
            <v>1.5847999564842936</v>
          </cell>
          <cell r="R77">
            <v>1.5849999627059157</v>
          </cell>
        </row>
        <row r="78">
          <cell r="H78">
            <v>26788.202002853872</v>
          </cell>
          <cell r="I78">
            <v>26143.989085920482</v>
          </cell>
          <cell r="J78">
            <v>25801.955823565324</v>
          </cell>
          <cell r="K78">
            <v>21998.172908345467</v>
          </cell>
          <cell r="L78">
            <v>20580.218469896427</v>
          </cell>
          <cell r="M78">
            <v>20075.485362123902</v>
          </cell>
          <cell r="N78">
            <v>18079.23409933666</v>
          </cell>
          <cell r="O78">
            <v>19242.906070813602</v>
          </cell>
          <cell r="P78">
            <v>19872.126737192382</v>
          </cell>
          <cell r="Q78">
            <v>19762.114725368498</v>
          </cell>
          <cell r="R78">
            <v>18259.142510373491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</row>
        <row r="82"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529.64599999999996</v>
          </cell>
          <cell r="I83">
            <v>635.24099999999999</v>
          </cell>
          <cell r="J83">
            <v>774.20999999999992</v>
          </cell>
          <cell r="K83">
            <v>733.30399999999997</v>
          </cell>
          <cell r="L83">
            <v>853.62400000000002</v>
          </cell>
          <cell r="M83">
            <v>957.05799999999999</v>
          </cell>
          <cell r="N83">
            <v>931.92499999999995</v>
          </cell>
          <cell r="O83">
            <v>920.29000000000008</v>
          </cell>
          <cell r="P83">
            <v>957.4430000000001</v>
          </cell>
          <cell r="Q83">
            <v>1028.6500000000001</v>
          </cell>
          <cell r="R83">
            <v>914.47800000000007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5">
          <cell r="H85">
            <v>52683.559000000001</v>
          </cell>
          <cell r="I85">
            <v>52191.122000000003</v>
          </cell>
          <cell r="J85">
            <v>54793.256000000001</v>
          </cell>
          <cell r="K85">
            <v>52634.57</v>
          </cell>
          <cell r="L85">
            <v>50244.027999999998</v>
          </cell>
          <cell r="M85">
            <v>47626.863999999994</v>
          </cell>
          <cell r="N85">
            <v>40170.25</v>
          </cell>
          <cell r="O85">
            <v>41505.031000000003</v>
          </cell>
          <cell r="P85">
            <v>42982.137000000002</v>
          </cell>
          <cell r="Q85">
            <v>42211.851999999999</v>
          </cell>
          <cell r="R85">
            <v>40475.794000000002</v>
          </cell>
        </row>
        <row r="86"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1608.327</v>
          </cell>
          <cell r="O86">
            <v>2295.444</v>
          </cell>
          <cell r="P86">
            <v>1668.242</v>
          </cell>
          <cell r="Q86">
            <v>1892.1760000000002</v>
          </cell>
          <cell r="R86">
            <v>0</v>
          </cell>
        </row>
        <row r="87"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H88">
            <v>39.048999999999999</v>
          </cell>
          <cell r="I88">
            <v>44.683</v>
          </cell>
          <cell r="J88">
            <v>39.667000000000002</v>
          </cell>
          <cell r="K88">
            <v>41.518000000000001</v>
          </cell>
          <cell r="L88">
            <v>34.53</v>
          </cell>
          <cell r="M88">
            <v>39.08</v>
          </cell>
          <cell r="N88">
            <v>179.863</v>
          </cell>
          <cell r="O88">
            <v>121.86499999999999</v>
          </cell>
          <cell r="P88">
            <v>86.325000000000003</v>
          </cell>
          <cell r="Q88">
            <v>240.999</v>
          </cell>
          <cell r="R88">
            <v>106.944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H90">
            <v>451.29</v>
          </cell>
          <cell r="I90">
            <v>738.38499999999999</v>
          </cell>
          <cell r="J90">
            <v>735.57399999999996</v>
          </cell>
          <cell r="K90">
            <v>498.13600000000002</v>
          </cell>
          <cell r="L90">
            <v>406.464</v>
          </cell>
          <cell r="M90">
            <v>340.71499999999997</v>
          </cell>
          <cell r="N90">
            <v>441.23099999999999</v>
          </cell>
          <cell r="O90">
            <v>386.16699999999997</v>
          </cell>
          <cell r="P90">
            <v>465.25600000000003</v>
          </cell>
          <cell r="Q90">
            <v>365.63400000000001</v>
          </cell>
          <cell r="R90">
            <v>428.55399999999997</v>
          </cell>
        </row>
        <row r="91">
          <cell r="H91">
            <v>53703.544000000002</v>
          </cell>
          <cell r="I91">
            <v>53609.431000000004</v>
          </cell>
          <cell r="J91">
            <v>56342.707000000002</v>
          </cell>
          <cell r="K91">
            <v>53907.527999999991</v>
          </cell>
          <cell r="L91">
            <v>51538.646000000001</v>
          </cell>
          <cell r="M91">
            <v>48963.71699999999</v>
          </cell>
          <cell r="N91">
            <v>43331.595999999998</v>
          </cell>
          <cell r="O91">
            <v>45228.797000000006</v>
          </cell>
          <cell r="P91">
            <v>46159.402999999998</v>
          </cell>
          <cell r="Q91">
            <v>45739.311000000002</v>
          </cell>
          <cell r="R91">
            <v>41925.770000000004</v>
          </cell>
        </row>
        <row r="92">
          <cell r="H92">
            <v>1.9397884240364763E-3</v>
          </cell>
          <cell r="I92">
            <v>1.9187985595210798E-3</v>
          </cell>
          <cell r="J92">
            <v>1.8942345379653115E-3</v>
          </cell>
          <cell r="K92">
            <v>1.8931056076820338E-3</v>
          </cell>
          <cell r="L92">
            <v>1.8807995214900459E-3</v>
          </cell>
          <cell r="M92">
            <v>1.8680587610271535E-3</v>
          </cell>
          <cell r="N92">
            <v>1.8654286842390091E-3</v>
          </cell>
          <cell r="O92">
            <v>1.8476238718323137E-3</v>
          </cell>
          <cell r="P92">
            <v>1.8302917960934047E-3</v>
          </cell>
          <cell r="Q92">
            <v>1.8200120478022973E-3</v>
          </cell>
          <cell r="R92">
            <v>1.8086503735333988E-3</v>
          </cell>
        </row>
        <row r="94"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</row>
        <row r="95"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H96">
            <v>9.8624031218498345E-3</v>
          </cell>
          <cell r="I96">
            <v>1.1849426269791968E-2</v>
          </cell>
          <cell r="J96">
            <v>1.374108631308751E-2</v>
          </cell>
          <cell r="K96">
            <v>1.3602998082197353E-2</v>
          </cell>
          <cell r="L96">
            <v>1.6562794451371501E-2</v>
          </cell>
          <cell r="M96">
            <v>1.9546269332452848E-2</v>
          </cell>
          <cell r="N96">
            <v>2.1506823796658678E-2</v>
          </cell>
          <cell r="O96">
            <v>2.0347434843336645E-2</v>
          </cell>
          <cell r="P96">
            <v>2.0742101018940824E-2</v>
          </cell>
          <cell r="Q96">
            <v>2.2489407415865973E-2</v>
          </cell>
          <cell r="R96">
            <v>2.1811835536950184E-2</v>
          </cell>
        </row>
        <row r="97"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</row>
        <row r="98">
          <cell r="H98">
            <v>0.98100711938117158</v>
          </cell>
          <cell r="I98">
            <v>0.97354366622544453</v>
          </cell>
          <cell r="J98">
            <v>0.97249952864352074</v>
          </cell>
          <cell r="K98">
            <v>0.97638626649695393</v>
          </cell>
          <cell r="L98">
            <v>0.97488063617348419</v>
          </cell>
          <cell r="M98">
            <v>0.97269706872948403</v>
          </cell>
          <cell r="N98">
            <v>0.92704293652142433</v>
          </cell>
          <cell r="O98">
            <v>0.91766825016371756</v>
          </cell>
          <cell r="P98">
            <v>0.93116752398205849</v>
          </cell>
          <cell r="Q98">
            <v>0.92287905255066038</v>
          </cell>
          <cell r="R98">
            <v>0.96541563816239984</v>
          </cell>
        </row>
        <row r="99"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3.7116726556760106E-2</v>
          </cell>
          <cell r="O99">
            <v>5.0751825214365082E-2</v>
          </cell>
          <cell r="P99">
            <v>3.6140892030167723E-2</v>
          </cell>
          <cell r="Q99">
            <v>4.1368703608150113E-2</v>
          </cell>
          <cell r="R99">
            <v>0</v>
          </cell>
        </row>
        <row r="100"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7.2712147265364827E-4</v>
          </cell>
          <cell r="I101">
            <v>8.3349140564465231E-4</v>
          </cell>
          <cell r="J101">
            <v>7.0403078077167997E-4</v>
          </cell>
          <cell r="K101">
            <v>7.7017072643360699E-4</v>
          </cell>
          <cell r="L101">
            <v>6.6998267668886766E-4</v>
          </cell>
          <cell r="M101">
            <v>7.9814202014115898E-4</v>
          </cell>
          <cell r="N101">
            <v>4.1508510325813991E-3</v>
          </cell>
          <cell r="O101">
            <v>2.694411704118506E-3</v>
          </cell>
          <cell r="P101">
            <v>1.8701498370765324E-3</v>
          </cell>
          <cell r="Q101">
            <v>5.2689687433201604E-3</v>
          </cell>
          <cell r="R101">
            <v>2.5507939389067869E-3</v>
          </cell>
        </row>
        <row r="102"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3">
          <cell r="H103">
            <v>8.403356024324949E-3</v>
          </cell>
          <cell r="I103">
            <v>1.3773416099118828E-2</v>
          </cell>
          <cell r="J103">
            <v>1.3055354262620004E-2</v>
          </cell>
          <cell r="K103">
            <v>9.240564694415223E-3</v>
          </cell>
          <cell r="L103">
            <v>7.8865866984553692E-3</v>
          </cell>
          <cell r="M103">
            <v>6.9585199179220819E-3</v>
          </cell>
          <cell r="N103">
            <v>1.0182662092575588E-2</v>
          </cell>
          <cell r="O103">
            <v>8.5380780744621597E-3</v>
          </cell>
          <cell r="P103">
            <v>1.0079333131756492E-2</v>
          </cell>
          <cell r="Q103">
            <v>7.9938676820033427E-3</v>
          </cell>
          <cell r="R103">
            <v>1.0221732361743147E-2</v>
          </cell>
        </row>
        <row r="106">
          <cell r="A106" t="str">
            <v>Light Truck</v>
          </cell>
        </row>
        <row r="107">
          <cell r="H107">
            <v>19426.510753335504</v>
          </cell>
          <cell r="I107">
            <v>18919.261858105252</v>
          </cell>
          <cell r="J107">
            <v>20916.928057469871</v>
          </cell>
          <cell r="K107">
            <v>20596.996769745536</v>
          </cell>
          <cell r="L107">
            <v>20393.311283685318</v>
          </cell>
          <cell r="M107">
            <v>20632.1145525051</v>
          </cell>
          <cell r="N107">
            <v>19590.386783212092</v>
          </cell>
          <cell r="O107">
            <v>21915.424087669351</v>
          </cell>
          <cell r="P107">
            <v>24275.924324569027</v>
          </cell>
          <cell r="Q107">
            <v>26189.034346908578</v>
          </cell>
          <cell r="R107">
            <v>25824.755119796522</v>
          </cell>
        </row>
        <row r="108">
          <cell r="H108">
            <v>72.932000000000002</v>
          </cell>
          <cell r="I108">
            <v>78.304000000000002</v>
          </cell>
          <cell r="J108">
            <v>86.561000000000007</v>
          </cell>
          <cell r="K108">
            <v>80.653999999999996</v>
          </cell>
          <cell r="L108">
            <v>64.97</v>
          </cell>
          <cell r="M108">
            <v>78.680000000000007</v>
          </cell>
          <cell r="N108">
            <v>88.909000000000006</v>
          </cell>
          <cell r="O108">
            <v>97.676000000000002</v>
          </cell>
          <cell r="P108">
            <v>106.06100000000001</v>
          </cell>
          <cell r="Q108">
            <v>117.54300000000001</v>
          </cell>
          <cell r="R108">
            <v>106.779</v>
          </cell>
        </row>
        <row r="109">
          <cell r="H109">
            <v>714.08299999999997</v>
          </cell>
          <cell r="I109">
            <v>713.4</v>
          </cell>
          <cell r="J109">
            <v>797.39599999999996</v>
          </cell>
          <cell r="K109">
            <v>911.63599999999997</v>
          </cell>
          <cell r="L109">
            <v>963.21799999999996</v>
          </cell>
          <cell r="M109">
            <v>992.91899999999998</v>
          </cell>
          <cell r="N109">
            <v>1039.5730000000001</v>
          </cell>
          <cell r="O109">
            <v>1072.634</v>
          </cell>
          <cell r="P109">
            <v>1144.627</v>
          </cell>
          <cell r="Q109">
            <v>1237.366</v>
          </cell>
          <cell r="R109">
            <v>1310.518</v>
          </cell>
        </row>
        <row r="110">
          <cell r="H110">
            <v>15940.022833000001</v>
          </cell>
          <cell r="I110">
            <v>15535.030618999999</v>
          </cell>
          <cell r="J110">
            <v>15362.544293000001</v>
          </cell>
          <cell r="K110">
            <v>13228.786054</v>
          </cell>
          <cell r="L110">
            <v>12393.644881</v>
          </cell>
          <cell r="M110">
            <v>12160.855267999999</v>
          </cell>
          <cell r="N110">
            <v>11026.064482</v>
          </cell>
          <cell r="O110">
            <v>11951.687929</v>
          </cell>
          <cell r="P110">
            <v>12403.409527</v>
          </cell>
          <cell r="Q110">
            <v>12375.108919</v>
          </cell>
          <cell r="R110">
            <v>11519.121811000001</v>
          </cell>
        </row>
        <row r="111">
          <cell r="H111">
            <v>11382.499324657138</v>
          </cell>
          <cell r="I111">
            <v>11082.690843594599</v>
          </cell>
          <cell r="J111">
            <v>12250.031369061029</v>
          </cell>
          <cell r="K111">
            <v>12059.837603124342</v>
          </cell>
          <cell r="L111">
            <v>11937.781834987058</v>
          </cell>
          <cell r="M111">
            <v>12074.744251847291</v>
          </cell>
          <cell r="N111">
            <v>11462.398931746187</v>
          </cell>
          <cell r="O111">
            <v>12819.786830034986</v>
          </cell>
          <cell r="P111">
            <v>14197.277436661429</v>
          </cell>
          <cell r="Q111">
            <v>15312.539022667353</v>
          </cell>
          <cell r="R111">
            <v>15096.016477508099</v>
          </cell>
        </row>
        <row r="112">
          <cell r="H112">
            <v>1.7066999258460898</v>
          </cell>
          <cell r="I112">
            <v>1.7071000287840667</v>
          </cell>
          <cell r="J112">
            <v>1.7074999587591395</v>
          </cell>
          <cell r="K112">
            <v>1.7079000105614583</v>
          </cell>
          <cell r="L112">
            <v>1.7082998806291576</v>
          </cell>
          <cell r="M112">
            <v>1.7086999212715113</v>
          </cell>
          <cell r="N112">
            <v>1.7091000670858421</v>
          </cell>
          <cell r="O112">
            <v>1.7094998831278962</v>
          </cell>
          <cell r="P112">
            <v>1.7098999743346319</v>
          </cell>
          <cell r="Q112">
            <v>1.7102999253187603</v>
          </cell>
          <cell r="R112">
            <v>1.7106999822286506</v>
          </cell>
        </row>
        <row r="113">
          <cell r="H113">
            <v>27204.83578706608</v>
          </cell>
          <cell r="I113">
            <v>26519.851216856256</v>
          </cell>
          <cell r="J113">
            <v>26231.543746732954</v>
          </cell>
          <cell r="K113">
            <v>22593.443841341872</v>
          </cell>
          <cell r="L113">
            <v>21172.06207077247</v>
          </cell>
          <cell r="M113">
            <v>20779.25243902584</v>
          </cell>
          <cell r="N113">
            <v>18844.647545879019</v>
          </cell>
          <cell r="O113">
            <v>20431.409117806586</v>
          </cell>
          <cell r="P113">
            <v>21208.589631879229</v>
          </cell>
          <cell r="Q113">
            <v>21165.147859977224</v>
          </cell>
          <cell r="R113">
            <v>19705.761477367363</v>
          </cell>
        </row>
        <row r="116"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</row>
        <row r="118">
          <cell r="H118">
            <v>2371.0619999999999</v>
          </cell>
          <cell r="I118">
            <v>417.43200000000002</v>
          </cell>
          <cell r="J118">
            <v>450.416</v>
          </cell>
          <cell r="K118">
            <v>515.86900000000003</v>
          </cell>
          <cell r="L118">
            <v>639.61199999999997</v>
          </cell>
          <cell r="M118">
            <v>682.48</v>
          </cell>
          <cell r="N118">
            <v>642.00599999999997</v>
          </cell>
          <cell r="O118">
            <v>571.08199999999999</v>
          </cell>
          <cell r="P118">
            <v>603.03399999999999</v>
          </cell>
          <cell r="Q118">
            <v>718.7059999999999</v>
          </cell>
          <cell r="R118">
            <v>787.59100000000001</v>
          </cell>
        </row>
        <row r="119"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H120">
            <v>52357.85</v>
          </cell>
          <cell r="I120">
            <v>52238.871000000006</v>
          </cell>
          <cell r="J120">
            <v>57075.736999999994</v>
          </cell>
          <cell r="K120">
            <v>55756.104999999996</v>
          </cell>
          <cell r="L120">
            <v>54588.284999999996</v>
          </cell>
          <cell r="M120">
            <v>54713.796000000002</v>
          </cell>
          <cell r="N120">
            <v>49619.529000000002</v>
          </cell>
          <cell r="O120">
            <v>54149.934000000001</v>
          </cell>
          <cell r="P120">
            <v>60248.196000000004</v>
          </cell>
          <cell r="Q120">
            <v>63976.430999999997</v>
          </cell>
          <cell r="R120">
            <v>65215.630000000005</v>
          </cell>
        </row>
        <row r="121"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1986.655</v>
          </cell>
          <cell r="O121">
            <v>2994.7729999999997</v>
          </cell>
          <cell r="P121">
            <v>2338.3809999999999</v>
          </cell>
          <cell r="Q121">
            <v>2867.788</v>
          </cell>
          <cell r="R121">
            <v>0</v>
          </cell>
        </row>
        <row r="122"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0.17799999999999999</v>
          </cell>
          <cell r="I123">
            <v>0.19799999999999998</v>
          </cell>
          <cell r="J123">
            <v>0.17799999999999999</v>
          </cell>
          <cell r="K123">
            <v>0.192</v>
          </cell>
          <cell r="L123">
            <v>0.153</v>
          </cell>
          <cell r="M123">
            <v>0.17899999999999999</v>
          </cell>
          <cell r="N123">
            <v>0.871</v>
          </cell>
          <cell r="O123">
            <v>0.67599999999999993</v>
          </cell>
          <cell r="P123">
            <v>0.52200000000000002</v>
          </cell>
          <cell r="Q123">
            <v>1.7470000000000001</v>
          </cell>
          <cell r="R123">
            <v>0.89700000000000002</v>
          </cell>
        </row>
        <row r="124"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H125">
            <v>191.31500000000003</v>
          </cell>
          <cell r="I125">
            <v>304.52199999999999</v>
          </cell>
          <cell r="J125">
            <v>309.57400000000001</v>
          </cell>
          <cell r="K125">
            <v>213.03100000000001</v>
          </cell>
          <cell r="L125">
            <v>167.203</v>
          </cell>
          <cell r="M125">
            <v>136.08500000000001</v>
          </cell>
          <cell r="N125">
            <v>173.24</v>
          </cell>
          <cell r="O125">
            <v>149.04400000000001</v>
          </cell>
          <cell r="P125">
            <v>179.86699999999999</v>
          </cell>
          <cell r="Q125">
            <v>140.99</v>
          </cell>
          <cell r="R125">
            <v>163.74</v>
          </cell>
        </row>
        <row r="126">
          <cell r="H126">
            <v>54920.404999999999</v>
          </cell>
          <cell r="I126">
            <v>52961.023000000001</v>
          </cell>
          <cell r="J126">
            <v>57835.904999999992</v>
          </cell>
          <cell r="K126">
            <v>56485.197</v>
          </cell>
          <cell r="L126">
            <v>55395.252999999997</v>
          </cell>
          <cell r="M126">
            <v>55532.54</v>
          </cell>
          <cell r="N126">
            <v>52422.300999999999</v>
          </cell>
          <cell r="O126">
            <v>57865.509000000005</v>
          </cell>
          <cell r="P126">
            <v>63370</v>
          </cell>
          <cell r="Q126">
            <v>67705.661999999997</v>
          </cell>
          <cell r="R126">
            <v>66167.858000000007</v>
          </cell>
        </row>
        <row r="127">
          <cell r="H127">
            <v>2.8270854039277355E-3</v>
          </cell>
          <cell r="I127">
            <v>2.799317615941281E-3</v>
          </cell>
          <cell r="J127">
            <v>2.7650286333200627E-3</v>
          </cell>
          <cell r="K127">
            <v>2.742399662992123E-3</v>
          </cell>
          <cell r="L127">
            <v>2.7163442086188469E-3</v>
          </cell>
          <cell r="M127">
            <v>2.6915583402117829E-3</v>
          </cell>
          <cell r="N127">
            <v>2.6759196528433576E-3</v>
          </cell>
          <cell r="O127">
            <v>2.6404010603909719E-3</v>
          </cell>
          <cell r="P127">
            <v>2.6104052374172578E-3</v>
          </cell>
          <cell r="Q127">
            <v>2.5852676010557885E-3</v>
          </cell>
          <cell r="R127">
            <v>2.5621872382936019E-3</v>
          </cell>
        </row>
        <row r="129"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H131">
            <v>4.3172696923848251E-2</v>
          </cell>
          <cell r="I131">
            <v>7.8818719192792035E-3</v>
          </cell>
          <cell r="J131">
            <v>7.7878266104766591E-3</v>
          </cell>
          <cell r="K131">
            <v>9.1328175769662279E-3</v>
          </cell>
          <cell r="L131">
            <v>1.1546332318402805E-2</v>
          </cell>
          <cell r="M131">
            <v>1.2289731389920216E-2</v>
          </cell>
          <cell r="N131">
            <v>1.2246810760939319E-2</v>
          </cell>
          <cell r="O131">
            <v>9.8691260107985901E-3</v>
          </cell>
          <cell r="P131">
            <v>9.5160801641155125E-3</v>
          </cell>
          <cell r="Q131">
            <v>1.0615153574600598E-2</v>
          </cell>
          <cell r="R131">
            <v>1.190292422644239E-2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0.95334056622488494</v>
          </cell>
          <cell r="I133">
            <v>0.98636446278615131</v>
          </cell>
          <cell r="J133">
            <v>0.98685646917775394</v>
          </cell>
          <cell r="K133">
            <v>0.98709233500593074</v>
          </cell>
          <cell r="L133">
            <v>0.98543254238770239</v>
          </cell>
          <cell r="M133">
            <v>0.98525650006284604</v>
          </cell>
          <cell r="N133">
            <v>0.94653473909891905</v>
          </cell>
          <cell r="O133">
            <v>0.93578947002781909</v>
          </cell>
          <cell r="P133">
            <v>0.9507368786492032</v>
          </cell>
          <cell r="Q133">
            <v>0.94491995366650428</v>
          </cell>
          <cell r="R133">
            <v>0.9856089039485002</v>
          </cell>
        </row>
        <row r="134"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3.7897134656489036E-2</v>
          </cell>
          <cell r="O134">
            <v>5.1754025009958855E-2</v>
          </cell>
          <cell r="P134">
            <v>3.6900441849455574E-2</v>
          </cell>
          <cell r="Q134">
            <v>4.2356693890682293E-2</v>
          </cell>
          <cell r="R134">
            <v>0</v>
          </cell>
        </row>
        <row r="135"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H136">
            <v>3.2410540308287964E-6</v>
          </cell>
          <cell r="I136">
            <v>3.7385984783564317E-6</v>
          </cell>
          <cell r="J136">
            <v>3.0776729438227002E-6</v>
          </cell>
          <cell r="K136">
            <v>3.3991206581079996E-6</v>
          </cell>
          <cell r="L136">
            <v>2.7619695138859641E-6</v>
          </cell>
          <cell r="M136">
            <v>3.2233353633743383E-6</v>
          </cell>
          <cell r="N136">
            <v>1.6615066171933201E-5</v>
          </cell>
          <cell r="O136">
            <v>1.1682261362290962E-5</v>
          </cell>
          <cell r="P136">
            <v>8.2373362789963712E-6</v>
          </cell>
          <cell r="Q136">
            <v>2.5802864168140033E-5</v>
          </cell>
          <cell r="R136">
            <v>1.3556430978920307E-5</v>
          </cell>
        </row>
        <row r="137"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H138">
            <v>3.4834957972360186E-3</v>
          </cell>
          <cell r="I138">
            <v>5.7499266960911984E-3</v>
          </cell>
          <cell r="J138">
            <v>5.3526265388256665E-3</v>
          </cell>
          <cell r="K138">
            <v>3.7714482964448189E-3</v>
          </cell>
          <cell r="L138">
            <v>3.0183633243808816E-3</v>
          </cell>
          <cell r="M138">
            <v>2.4505452118703738E-3</v>
          </cell>
          <cell r="N138">
            <v>3.3047004174807208E-3</v>
          </cell>
          <cell r="O138">
            <v>2.5756966900610861E-3</v>
          </cell>
          <cell r="P138">
            <v>2.83836200094682E-3</v>
          </cell>
          <cell r="Q138">
            <v>2.0823960040446841E-3</v>
          </cell>
          <cell r="R138">
            <v>2.4746153940784963E-3</v>
          </cell>
        </row>
        <row r="141">
          <cell r="A141" t="str">
            <v>Motorcycle</v>
          </cell>
        </row>
        <row r="142">
          <cell r="H142">
            <v>390.20588199999997</v>
          </cell>
          <cell r="I142">
            <v>420.719336</v>
          </cell>
          <cell r="J142">
            <v>474.37861500000002</v>
          </cell>
          <cell r="K142">
            <v>482.42336899999998</v>
          </cell>
          <cell r="L142">
            <v>415.03704299999998</v>
          </cell>
          <cell r="M142">
            <v>422.99784299999999</v>
          </cell>
          <cell r="N142">
            <v>384.679959</v>
          </cell>
          <cell r="O142">
            <v>431.26170100000002</v>
          </cell>
          <cell r="P142">
            <v>463.8768</v>
          </cell>
          <cell r="Q142">
            <v>485.87263100000001</v>
          </cell>
          <cell r="R142">
            <v>478.60422799999998</v>
          </cell>
        </row>
        <row r="144">
          <cell r="H144">
            <v>63.496000000000002</v>
          </cell>
          <cell r="I144">
            <v>71.119</v>
          </cell>
          <cell r="J144">
            <v>81.694999999999993</v>
          </cell>
          <cell r="K144">
            <v>95.53</v>
          </cell>
          <cell r="L144">
            <v>102.77800000000001</v>
          </cell>
          <cell r="M144">
            <v>106.672</v>
          </cell>
          <cell r="N144">
            <v>107.28400000000001</v>
          </cell>
          <cell r="O144">
            <v>112.255</v>
          </cell>
          <cell r="P144">
            <v>116.605</v>
          </cell>
          <cell r="Q144">
            <v>122.175</v>
          </cell>
          <cell r="R144">
            <v>129.21299999999999</v>
          </cell>
        </row>
        <row r="145">
          <cell r="H145">
            <v>4838.7150179999999</v>
          </cell>
          <cell r="I145">
            <v>4657.8041649999996</v>
          </cell>
          <cell r="J145">
            <v>4572.3836339999998</v>
          </cell>
          <cell r="K145">
            <v>3976.2832619999999</v>
          </cell>
          <cell r="L145">
            <v>3749.0270690000002</v>
          </cell>
          <cell r="M145">
            <v>3681.4387339999998</v>
          </cell>
          <cell r="N145">
            <v>3328.8920149999999</v>
          </cell>
          <cell r="O145">
            <v>3566.7702789999998</v>
          </cell>
          <cell r="P145">
            <v>3693.2961359999999</v>
          </cell>
          <cell r="Q145">
            <v>3692.1353279999998</v>
          </cell>
          <cell r="R145">
            <v>3438.7977559999999</v>
          </cell>
        </row>
        <row r="146">
          <cell r="H146">
            <v>307.23904878292797</v>
          </cell>
          <cell r="I146">
            <v>331.25837441063499</v>
          </cell>
          <cell r="J146">
            <v>373.54088097962995</v>
          </cell>
          <cell r="K146">
            <v>379.85434001886</v>
          </cell>
          <cell r="L146">
            <v>385.31750409768199</v>
          </cell>
          <cell r="M146">
            <v>392.70643263324797</v>
          </cell>
          <cell r="N146">
            <v>357.13685093726002</v>
          </cell>
          <cell r="O146">
            <v>400.38779766914502</v>
          </cell>
          <cell r="P146">
            <v>430.65679593828003</v>
          </cell>
          <cell r="Q146">
            <v>451.08663369840002</v>
          </cell>
          <cell r="R146">
            <v>444.33737444602798</v>
          </cell>
        </row>
        <row r="147">
          <cell r="H147">
            <v>1.2700400015744422</v>
          </cell>
          <cell r="I147">
            <v>1.2700639998868897</v>
          </cell>
          <cell r="J147">
            <v>1.2699509990872164</v>
          </cell>
          <cell r="K147">
            <v>1.270022001001877</v>
          </cell>
          <cell r="L147">
            <v>1.07712999951018</v>
          </cell>
          <cell r="M147">
            <v>1.0771349991993675</v>
          </cell>
          <cell r="N147">
            <v>1.0771219995653112</v>
          </cell>
          <cell r="O147">
            <v>1.0771100006308565</v>
          </cell>
          <cell r="P147">
            <v>1.0771380003172664</v>
          </cell>
          <cell r="Q147">
            <v>1.0771160010138057</v>
          </cell>
          <cell r="R147">
            <v>1.0771189990414238</v>
          </cell>
        </row>
        <row r="148">
          <cell r="H148">
            <v>6145.3616290789969</v>
          </cell>
          <cell r="I148">
            <v>5915.709388489714</v>
          </cell>
          <cell r="J148">
            <v>5806.7031642083375</v>
          </cell>
          <cell r="K148">
            <v>5049.9672249555106</v>
          </cell>
          <cell r="L148">
            <v>4038.1895249956215</v>
          </cell>
          <cell r="M148">
            <v>3965.4065077996102</v>
          </cell>
          <cell r="N148">
            <v>3585.6228235337976</v>
          </cell>
          <cell r="O148">
            <v>3841.8039374638101</v>
          </cell>
          <cell r="P148">
            <v>3978.1896145105266</v>
          </cell>
          <cell r="Q148">
            <v>3976.8580396971556</v>
          </cell>
          <cell r="R148">
            <v>3703.9943968486145</v>
          </cell>
        </row>
        <row r="155">
          <cell r="H155">
            <v>462.39499999999998</v>
          </cell>
          <cell r="I155">
            <v>498.54399999999998</v>
          </cell>
          <cell r="J155">
            <v>549.1049999999999</v>
          </cell>
          <cell r="K155">
            <v>558.38600000000008</v>
          </cell>
          <cell r="L155">
            <v>728.25</v>
          </cell>
          <cell r="M155">
            <v>742.21499999999992</v>
          </cell>
          <cell r="N155">
            <v>674.98899999999992</v>
          </cell>
          <cell r="O155">
            <v>756.73299999999995</v>
          </cell>
          <cell r="P155">
            <v>813.94100000000003</v>
          </cell>
          <cell r="Q155">
            <v>852.55400000000009</v>
          </cell>
          <cell r="R155">
            <v>839.798</v>
          </cell>
        </row>
        <row r="161">
          <cell r="H161">
            <v>462.39499999999998</v>
          </cell>
          <cell r="I161">
            <v>498.54399999999998</v>
          </cell>
          <cell r="J161">
            <v>549.1049999999999</v>
          </cell>
          <cell r="K161">
            <v>558.38600000000008</v>
          </cell>
          <cell r="L161">
            <v>728.25</v>
          </cell>
          <cell r="M161">
            <v>742.21499999999992</v>
          </cell>
          <cell r="N161">
            <v>674.98899999999992</v>
          </cell>
          <cell r="O161">
            <v>756.73299999999995</v>
          </cell>
          <cell r="P161">
            <v>813.94100000000003</v>
          </cell>
          <cell r="Q161">
            <v>852.55400000000009</v>
          </cell>
          <cell r="R161">
            <v>839.798</v>
          </cell>
        </row>
        <row r="162">
          <cell r="H162">
            <v>1.1850026391965049E-3</v>
          </cell>
          <cell r="I162">
            <v>1.1849800029157681E-3</v>
          </cell>
          <cell r="J162">
            <v>1.1575247758586248E-3</v>
          </cell>
          <cell r="K162">
            <v>1.1574605126560527E-3</v>
          </cell>
          <cell r="L162">
            <v>1.7546626554969939E-3</v>
          </cell>
          <cell r="M162">
            <v>1.7546543375636077E-3</v>
          </cell>
          <cell r="N162">
            <v>1.7546768013459205E-3</v>
          </cell>
          <cell r="O162">
            <v>1.7546955786829767E-3</v>
          </cell>
          <cell r="P162">
            <v>1.7546490792382805E-3</v>
          </cell>
          <cell r="Q162">
            <v>1.7546861988198715E-3</v>
          </cell>
          <cell r="R162">
            <v>1.7546815319817862E-3</v>
          </cell>
        </row>
        <row r="164"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</row>
        <row r="168"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M168">
            <v>1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</row>
        <row r="169"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0"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</row>
        <row r="172"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</row>
        <row r="173"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</row>
        <row r="176">
          <cell r="A176" t="str">
            <v>School Bus</v>
          </cell>
        </row>
        <row r="177">
          <cell r="H177">
            <v>4573.0939609999996</v>
          </cell>
          <cell r="I177">
            <v>5259.2898050000003</v>
          </cell>
          <cell r="J177">
            <v>4714.0640700000004</v>
          </cell>
          <cell r="K177">
            <v>4940.0004200000003</v>
          </cell>
          <cell r="L177">
            <v>6274.1862350000001</v>
          </cell>
          <cell r="M177">
            <v>7180.1726749999998</v>
          </cell>
          <cell r="N177">
            <v>6661.4652269999997</v>
          </cell>
          <cell r="O177">
            <v>6358.0501889999996</v>
          </cell>
          <cell r="P177">
            <v>6133.5965640000004</v>
          </cell>
          <cell r="Q177">
            <v>6189.7685410000004</v>
          </cell>
          <cell r="R177">
            <v>5704.148185</v>
          </cell>
        </row>
        <row r="179">
          <cell r="H179">
            <v>7.8869999999999996</v>
          </cell>
          <cell r="I179">
            <v>8.3059999999999992</v>
          </cell>
          <cell r="J179">
            <v>8.2129999999999992</v>
          </cell>
          <cell r="K179">
            <v>8.4990000000000006</v>
          </cell>
          <cell r="L179">
            <v>8.7880000000000003</v>
          </cell>
          <cell r="M179">
            <v>8.8179999999999996</v>
          </cell>
          <cell r="N179">
            <v>8.7409999999999997</v>
          </cell>
          <cell r="O179">
            <v>8.7279999999999998</v>
          </cell>
          <cell r="P179">
            <v>8.93</v>
          </cell>
          <cell r="Q179">
            <v>9.59</v>
          </cell>
          <cell r="R179">
            <v>9.0950000000000006</v>
          </cell>
        </row>
        <row r="180">
          <cell r="H180">
            <v>28051.610967000001</v>
          </cell>
          <cell r="I180">
            <v>30296.250964999999</v>
          </cell>
          <cell r="J180">
            <v>27164.027466</v>
          </cell>
          <cell r="K180">
            <v>27211.839969000001</v>
          </cell>
          <cell r="L180">
            <v>33068.516706000002</v>
          </cell>
          <cell r="M180">
            <v>37317.285734999998</v>
          </cell>
          <cell r="N180">
            <v>34562.094329</v>
          </cell>
          <cell r="O180">
            <v>32695.955054999999</v>
          </cell>
          <cell r="P180">
            <v>30828.227948</v>
          </cell>
          <cell r="Q180">
            <v>28969.474396000001</v>
          </cell>
          <cell r="R180">
            <v>28149.644166999999</v>
          </cell>
        </row>
        <row r="181">
          <cell r="H181">
            <v>221.24305569672899</v>
          </cell>
          <cell r="I181">
            <v>251.64066051528997</v>
          </cell>
          <cell r="J181">
            <v>223.09815757825797</v>
          </cell>
          <cell r="K181">
            <v>231.27342789653102</v>
          </cell>
          <cell r="L181">
            <v>290.60612481232801</v>
          </cell>
          <cell r="M181">
            <v>329.06382561122996</v>
          </cell>
          <cell r="N181">
            <v>302.10726652978894</v>
          </cell>
          <cell r="O181">
            <v>285.37029572003996</v>
          </cell>
          <cell r="P181">
            <v>275.29607557564003</v>
          </cell>
          <cell r="Q181">
            <v>277.81725945763998</v>
          </cell>
          <cell r="R181">
            <v>256.02101369886503</v>
          </cell>
        </row>
        <row r="182">
          <cell r="H182">
            <v>20.669999998863744</v>
          </cell>
          <cell r="I182">
            <v>20.90000000091575</v>
          </cell>
          <cell r="J182">
            <v>21.130000001664779</v>
          </cell>
          <cell r="K182">
            <v>21.360000000562529</v>
          </cell>
          <cell r="L182">
            <v>21.59000000103865</v>
          </cell>
          <cell r="M182">
            <v>21.820000000495231</v>
          </cell>
          <cell r="N182">
            <v>22.050000000060088</v>
          </cell>
          <cell r="O182">
            <v>22.280000001252791</v>
          </cell>
          <cell r="P182">
            <v>22.280000000634736</v>
          </cell>
          <cell r="Q182">
            <v>22.28000000102147</v>
          </cell>
          <cell r="R182">
            <v>22.279999999176969</v>
          </cell>
        </row>
        <row r="183">
          <cell r="H183">
            <v>579826.79865601624</v>
          </cell>
          <cell r="I183">
            <v>633191.64519624377</v>
          </cell>
          <cell r="J183">
            <v>573975.90040180215</v>
          </cell>
          <cell r="K183">
            <v>581244.90175314748</v>
          </cell>
          <cell r="L183">
            <v>713949.27571688662</v>
          </cell>
          <cell r="M183">
            <v>814263.17475618061</v>
          </cell>
          <cell r="N183">
            <v>762094.17995652673</v>
          </cell>
          <cell r="O183">
            <v>728465.87866636121</v>
          </cell>
          <cell r="P183">
            <v>686852.91870100773</v>
          </cell>
          <cell r="Q183">
            <v>645439.8895724715</v>
          </cell>
          <cell r="R183">
            <v>627174.07201759191</v>
          </cell>
        </row>
        <row r="186"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</row>
        <row r="187"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</row>
        <row r="188">
          <cell r="H188">
            <v>2207.9399999999996</v>
          </cell>
          <cell r="I188">
            <v>2160.0130000000004</v>
          </cell>
          <cell r="J188">
            <v>2291.9520000000002</v>
          </cell>
          <cell r="K188">
            <v>2575.4369999999999</v>
          </cell>
          <cell r="L188">
            <v>2714.77</v>
          </cell>
          <cell r="M188">
            <v>2995.7260000000001</v>
          </cell>
          <cell r="N188">
            <v>2880.7489999999998</v>
          </cell>
          <cell r="O188">
            <v>2529.5079999999998</v>
          </cell>
          <cell r="P188">
            <v>2374.1210000000001</v>
          </cell>
          <cell r="Q188">
            <v>2370.1109999999999</v>
          </cell>
          <cell r="R188">
            <v>2035.1569999999999</v>
          </cell>
        </row>
        <row r="189"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</row>
        <row r="190">
          <cell r="H190">
            <v>44.477999999999994</v>
          </cell>
          <cell r="I190">
            <v>88.35</v>
          </cell>
          <cell r="J190">
            <v>134.238</v>
          </cell>
          <cell r="K190">
            <v>56.122</v>
          </cell>
          <cell r="L190">
            <v>75.899999999999991</v>
          </cell>
          <cell r="M190">
            <v>67.233000000000004</v>
          </cell>
          <cell r="N190">
            <v>72.220000000000013</v>
          </cell>
          <cell r="O190">
            <v>96.643999999999991</v>
          </cell>
          <cell r="P190">
            <v>101.42099999999999</v>
          </cell>
          <cell r="Q190">
            <v>149.756</v>
          </cell>
          <cell r="R190">
            <v>139.904</v>
          </cell>
        </row>
        <row r="191"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2.8919999999999999</v>
          </cell>
          <cell r="O191">
            <v>5.3449999999999998</v>
          </cell>
          <cell r="P191">
            <v>3.9360000000000004</v>
          </cell>
          <cell r="Q191">
            <v>6.7130000000000001</v>
          </cell>
          <cell r="R191">
            <v>0</v>
          </cell>
        </row>
        <row r="192"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</row>
        <row r="193"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16.082999999999998</v>
          </cell>
          <cell r="M193">
            <v>5.2639999999999993</v>
          </cell>
          <cell r="N193">
            <v>0</v>
          </cell>
          <cell r="O193">
            <v>9.3819999999999997</v>
          </cell>
          <cell r="P193">
            <v>11.167</v>
          </cell>
          <cell r="Q193">
            <v>85.108000000000004</v>
          </cell>
          <cell r="R193">
            <v>283.22000000000003</v>
          </cell>
        </row>
        <row r="194"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</row>
        <row r="195"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</row>
        <row r="196">
          <cell r="H196">
            <v>2252.4179999999997</v>
          </cell>
          <cell r="I196">
            <v>2248.3630000000003</v>
          </cell>
          <cell r="J196">
            <v>2426.19</v>
          </cell>
          <cell r="K196">
            <v>2631.5589999999997</v>
          </cell>
          <cell r="L196">
            <v>2806.7530000000002</v>
          </cell>
          <cell r="M196">
            <v>3068.2230000000004</v>
          </cell>
          <cell r="N196">
            <v>2955.8609999999994</v>
          </cell>
          <cell r="O196">
            <v>2640.8789999999995</v>
          </cell>
          <cell r="P196">
            <v>2490.645</v>
          </cell>
          <cell r="Q196">
            <v>2611.6880000000001</v>
          </cell>
          <cell r="R196">
            <v>2458.2809999999999</v>
          </cell>
        </row>
        <row r="197">
          <cell r="H197">
            <v>4.9253700431457195E-4</v>
          </cell>
          <cell r="I197">
            <v>4.2750315790973989E-4</v>
          </cell>
          <cell r="J197">
            <v>5.1467056110673524E-4</v>
          </cell>
          <cell r="K197">
            <v>5.3270420572150467E-4</v>
          </cell>
          <cell r="L197">
            <v>4.4734932864166086E-4</v>
          </cell>
          <cell r="M197">
            <v>4.273188318552521E-4</v>
          </cell>
          <cell r="N197">
            <v>4.4372535159673503E-4</v>
          </cell>
          <cell r="O197">
            <v>4.1535988573493149E-4</v>
          </cell>
          <cell r="P197">
            <v>4.0606599635495681E-4</v>
          </cell>
          <cell r="Q197">
            <v>4.2193629417652887E-4</v>
          </cell>
          <cell r="R197">
            <v>4.3096373380769736E-4</v>
          </cell>
        </row>
        <row r="199"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</row>
        <row r="200"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</row>
        <row r="201">
          <cell r="H201">
            <v>0.98025322120494507</v>
          </cell>
          <cell r="I201">
            <v>0.96070474385141547</v>
          </cell>
          <cell r="J201">
            <v>0.94467127471467616</v>
          </cell>
          <cell r="K201">
            <v>0.97867347834496587</v>
          </cell>
          <cell r="L201">
            <v>0.96722796769078001</v>
          </cell>
          <cell r="M201">
            <v>0.9763716652929072</v>
          </cell>
          <cell r="N201">
            <v>0.97458879155684264</v>
          </cell>
          <cell r="O201">
            <v>0.95782805649179703</v>
          </cell>
          <cell r="P201">
            <v>0.95321533177148898</v>
          </cell>
          <cell r="Q201">
            <v>0.90750158518169088</v>
          </cell>
          <cell r="R201">
            <v>0.82787809855748795</v>
          </cell>
        </row>
        <row r="202"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H203">
            <v>1.9746778795054914E-2</v>
          </cell>
          <cell r="I203">
            <v>3.9295256148584541E-2</v>
          </cell>
          <cell r="J203">
            <v>5.5328725285323899E-2</v>
          </cell>
          <cell r="K203">
            <v>2.1326521655034146E-2</v>
          </cell>
          <cell r="L203">
            <v>2.7041923532280892E-2</v>
          </cell>
          <cell r="M203">
            <v>2.1912683660868196E-2</v>
          </cell>
          <cell r="N203">
            <v>2.4432813315646448E-2</v>
          </cell>
          <cell r="O203">
            <v>3.6595391155747767E-2</v>
          </cell>
          <cell r="P203">
            <v>4.0720777148088146E-2</v>
          </cell>
          <cell r="Q203">
            <v>5.7340693069003648E-2</v>
          </cell>
          <cell r="R203">
            <v>5.6911313230668094E-2</v>
          </cell>
        </row>
        <row r="204"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9.7839512751107045E-4</v>
          </cell>
          <cell r="O204">
            <v>2.0239473296580421E-3</v>
          </cell>
          <cell r="P204">
            <v>1.5803135332413895E-3</v>
          </cell>
          <cell r="Q204">
            <v>2.5703682828883082E-3</v>
          </cell>
          <cell r="R204">
            <v>0</v>
          </cell>
        </row>
        <row r="205"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</row>
        <row r="206"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5.7301087769390455E-3</v>
          </cell>
          <cell r="M206">
            <v>1.7156510462244753E-3</v>
          </cell>
          <cell r="N206">
            <v>0</v>
          </cell>
          <cell r="O206">
            <v>3.5526050227973342E-3</v>
          </cell>
          <cell r="P206">
            <v>4.4835775471815534E-3</v>
          </cell>
          <cell r="Q206">
            <v>3.258735346641712E-2</v>
          </cell>
          <cell r="R206">
            <v>0.11521058821184398</v>
          </cell>
        </row>
        <row r="207"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</row>
        <row r="208"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</row>
        <row r="211">
          <cell r="A211" t="str">
            <v>Urban Transit</v>
          </cell>
        </row>
        <row r="212">
          <cell r="H212">
            <v>3531.6273460000002</v>
          </cell>
          <cell r="I212">
            <v>3302.5808689999999</v>
          </cell>
          <cell r="J212">
            <v>3213.5589799999998</v>
          </cell>
          <cell r="K212">
            <v>3277.9236089999999</v>
          </cell>
          <cell r="L212">
            <v>3952.688212</v>
          </cell>
          <cell r="M212">
            <v>4464.4951090000004</v>
          </cell>
          <cell r="N212">
            <v>4805.3342979999998</v>
          </cell>
          <cell r="O212">
            <v>4499.5204599999997</v>
          </cell>
          <cell r="P212">
            <v>4580.7205809999996</v>
          </cell>
          <cell r="Q212">
            <v>4910.9235170000002</v>
          </cell>
          <cell r="R212">
            <v>4464.0391810000001</v>
          </cell>
        </row>
        <row r="214">
          <cell r="H214">
            <v>4.0369999999999999</v>
          </cell>
          <cell r="I214">
            <v>3.88</v>
          </cell>
          <cell r="J214">
            <v>4.43</v>
          </cell>
          <cell r="K214">
            <v>4.7480000000000002</v>
          </cell>
          <cell r="L214">
            <v>4.9870000000000001</v>
          </cell>
          <cell r="M214">
            <v>4.97</v>
          </cell>
          <cell r="N214">
            <v>5.05</v>
          </cell>
          <cell r="O214">
            <v>5.173</v>
          </cell>
          <cell r="P214">
            <v>5.1760000000000002</v>
          </cell>
          <cell r="Q214">
            <v>5.0830000000000002</v>
          </cell>
          <cell r="R214">
            <v>5.5789999999999997</v>
          </cell>
        </row>
        <row r="215">
          <cell r="H215">
            <v>74898.527358000007</v>
          </cell>
          <cell r="I215">
            <v>72256.420750999998</v>
          </cell>
          <cell r="J215">
            <v>61061.308725000003</v>
          </cell>
          <cell r="K215">
            <v>57627.701763999998</v>
          </cell>
          <cell r="L215">
            <v>65612.450188000003</v>
          </cell>
          <cell r="M215">
            <v>73751.129247000004</v>
          </cell>
          <cell r="N215">
            <v>77424.845088999995</v>
          </cell>
          <cell r="O215">
            <v>70202.478663000002</v>
          </cell>
          <cell r="P215">
            <v>71427.956762000002</v>
          </cell>
          <cell r="Q215">
            <v>77977.939364999998</v>
          </cell>
          <cell r="R215">
            <v>64580.340428000003</v>
          </cell>
        </row>
        <row r="216">
          <cell r="H216">
            <v>302.36535494424601</v>
          </cell>
          <cell r="I216">
            <v>280.35491251387998</v>
          </cell>
          <cell r="J216">
            <v>270.50159765174999</v>
          </cell>
          <cell r="K216">
            <v>273.61632797547202</v>
          </cell>
          <cell r="L216">
            <v>327.20928908755599</v>
          </cell>
          <cell r="M216">
            <v>366.54311235759002</v>
          </cell>
          <cell r="N216">
            <v>390.99546769944999</v>
          </cell>
          <cell r="O216">
            <v>363.15742212369901</v>
          </cell>
          <cell r="P216">
            <v>369.711104200112</v>
          </cell>
          <cell r="Q216">
            <v>396.36186579229502</v>
          </cell>
          <cell r="R216">
            <v>360.29371924781202</v>
          </cell>
        </row>
        <row r="217">
          <cell r="H217">
            <v>11.680000000830805</v>
          </cell>
          <cell r="I217">
            <v>11.779999998525062</v>
          </cell>
          <cell r="J217">
            <v>11.879999999620003</v>
          </cell>
          <cell r="K217">
            <v>11.979999999465841</v>
          </cell>
          <cell r="L217">
            <v>12.079999999456994</v>
          </cell>
          <cell r="M217">
            <v>12.180000001321956</v>
          </cell>
          <cell r="N217">
            <v>12.289999999932888</v>
          </cell>
          <cell r="O217">
            <v>12.389999999689856</v>
          </cell>
          <cell r="P217">
            <v>12.389999999893462</v>
          </cell>
          <cell r="Q217">
            <v>12.389999999579841</v>
          </cell>
          <cell r="R217">
            <v>12.389999998666669</v>
          </cell>
        </row>
        <row r="218">
          <cell r="H218">
            <v>874814.79960366618</v>
          </cell>
          <cell r="I218">
            <v>851180.63634020626</v>
          </cell>
          <cell r="J218">
            <v>725408.34762979683</v>
          </cell>
          <cell r="K218">
            <v>690379.86710193765</v>
          </cell>
          <cell r="L218">
            <v>792598.39823541208</v>
          </cell>
          <cell r="M218">
            <v>898288.75432595576</v>
          </cell>
          <cell r="N218">
            <v>951551.34613861388</v>
          </cell>
          <cell r="O218">
            <v>869808.71061279718</v>
          </cell>
          <cell r="P218">
            <v>884992.38427357026</v>
          </cell>
          <cell r="Q218">
            <v>966146.66869958676</v>
          </cell>
          <cell r="R218">
            <v>800150.4178168131</v>
          </cell>
        </row>
        <row r="221"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2"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</row>
        <row r="223">
          <cell r="H223">
            <v>4734.8809999999994</v>
          </cell>
          <cell r="I223">
            <v>4347.5709999999999</v>
          </cell>
          <cell r="J223">
            <v>5385.241</v>
          </cell>
          <cell r="K223">
            <v>5493.3110000000006</v>
          </cell>
          <cell r="L223">
            <v>6259.473</v>
          </cell>
          <cell r="M223">
            <v>6980.3879999999999</v>
          </cell>
          <cell r="N223">
            <v>6763.9160000000002</v>
          </cell>
          <cell r="O223">
            <v>6174.7649999999994</v>
          </cell>
          <cell r="P223">
            <v>7046.2340000000004</v>
          </cell>
          <cell r="Q223">
            <v>6975.2619999999997</v>
          </cell>
          <cell r="R223">
            <v>6478.5540000000001</v>
          </cell>
        </row>
        <row r="224"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</row>
        <row r="225">
          <cell r="H225">
            <v>7.6420000000000003</v>
          </cell>
          <cell r="I225">
            <v>3.5710000000000002</v>
          </cell>
          <cell r="J225">
            <v>5.55</v>
          </cell>
          <cell r="K225">
            <v>8.048</v>
          </cell>
          <cell r="L225">
            <v>6.7</v>
          </cell>
          <cell r="M225">
            <v>7.51</v>
          </cell>
          <cell r="N225">
            <v>8.0770000000000017</v>
          </cell>
          <cell r="O225">
            <v>7.1980000000000004</v>
          </cell>
          <cell r="P225">
            <v>25.183</v>
          </cell>
          <cell r="Q225">
            <v>30.679000000000002</v>
          </cell>
          <cell r="R225">
            <v>34.552</v>
          </cell>
        </row>
        <row r="226"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0.32300000000000001</v>
          </cell>
          <cell r="O226">
            <v>0.39800000000000002</v>
          </cell>
          <cell r="P226">
            <v>0.97699999999999998</v>
          </cell>
          <cell r="Q226">
            <v>1.375</v>
          </cell>
          <cell r="R226">
            <v>0</v>
          </cell>
        </row>
        <row r="227">
          <cell r="H227">
            <v>542</v>
          </cell>
          <cell r="I227">
            <v>364</v>
          </cell>
          <cell r="J227">
            <v>441</v>
          </cell>
          <cell r="K227">
            <v>320</v>
          </cell>
          <cell r="L227">
            <v>346</v>
          </cell>
          <cell r="M227">
            <v>392</v>
          </cell>
          <cell r="N227">
            <v>509</v>
          </cell>
          <cell r="O227">
            <v>376</v>
          </cell>
          <cell r="P227">
            <v>383</v>
          </cell>
          <cell r="Q227">
            <v>424</v>
          </cell>
          <cell r="R227">
            <v>382</v>
          </cell>
        </row>
        <row r="228">
          <cell r="H228">
            <v>48.793999999999997</v>
          </cell>
          <cell r="I228">
            <v>42.698</v>
          </cell>
          <cell r="J228">
            <v>48.186</v>
          </cell>
          <cell r="K228">
            <v>45.991</v>
          </cell>
          <cell r="L228">
            <v>37.250999999999998</v>
          </cell>
          <cell r="M228">
            <v>42.533999999999999</v>
          </cell>
          <cell r="N228">
            <v>111.59700000000001</v>
          </cell>
          <cell r="O228">
            <v>181.79300000000001</v>
          </cell>
          <cell r="P228">
            <v>190.65099999999998</v>
          </cell>
          <cell r="Q228">
            <v>773.1</v>
          </cell>
          <cell r="R228">
            <v>577.72500000000002</v>
          </cell>
        </row>
        <row r="229"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</row>
        <row r="230"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H231">
            <v>5333.3169999999991</v>
          </cell>
          <cell r="I231">
            <v>4757.84</v>
          </cell>
          <cell r="J231">
            <v>5879.9769999999999</v>
          </cell>
          <cell r="K231">
            <v>5867.35</v>
          </cell>
          <cell r="L231">
            <v>6649.424</v>
          </cell>
          <cell r="M231">
            <v>7422.4319999999998</v>
          </cell>
          <cell r="N231">
            <v>7392.9130000000005</v>
          </cell>
          <cell r="O231">
            <v>6740.1539999999995</v>
          </cell>
          <cell r="P231">
            <v>7646.0450000000001</v>
          </cell>
          <cell r="Q231">
            <v>8204.4159999999993</v>
          </cell>
          <cell r="R231">
            <v>7472.8310000000001</v>
          </cell>
        </row>
        <row r="232">
          <cell r="H232">
            <v>1.5101584843147829E-3</v>
          </cell>
          <cell r="I232">
            <v>1.440642996712036E-3</v>
          </cell>
          <cell r="J232">
            <v>1.8297398730176722E-3</v>
          </cell>
          <cell r="K232">
            <v>1.7899593461819447E-3</v>
          </cell>
          <cell r="L232">
            <v>1.6822536064982198E-3</v>
          </cell>
          <cell r="M232">
            <v>1.6625467872138729E-3</v>
          </cell>
          <cell r="N232">
            <v>1.5384804763899488E-3</v>
          </cell>
          <cell r="O232">
            <v>1.4979716305145994E-3</v>
          </cell>
          <cell r="P232">
            <v>1.6691795242247283E-3</v>
          </cell>
          <cell r="Q232">
            <v>1.6706462586108322E-3</v>
          </cell>
          <cell r="R232">
            <v>1.67400658842918E-3</v>
          </cell>
        </row>
        <row r="234"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</row>
        <row r="235"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H236">
            <v>0.88779290636577579</v>
          </cell>
          <cell r="I236">
            <v>0.91376990399004587</v>
          </cell>
          <cell r="J236">
            <v>0.91586089537425064</v>
          </cell>
          <cell r="K236">
            <v>0.93625077760829001</v>
          </cell>
          <cell r="L236">
            <v>0.94135567231086481</v>
          </cell>
          <cell r="M236">
            <v>0.94044485688787716</v>
          </cell>
          <cell r="N236">
            <v>0.91491892302804045</v>
          </cell>
          <cell r="O236">
            <v>0.91611630832173863</v>
          </cell>
          <cell r="P236">
            <v>0.92155277663157886</v>
          </cell>
          <cell r="Q236">
            <v>0.85018385220837178</v>
          </cell>
          <cell r="R236">
            <v>0.86694774711217204</v>
          </cell>
        </row>
        <row r="237"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H238">
            <v>1.4328793881931267E-3</v>
          </cell>
          <cell r="I238">
            <v>7.5055067005195641E-4</v>
          </cell>
          <cell r="J238">
            <v>9.4388124307288955E-4</v>
          </cell>
          <cell r="K238">
            <v>1.371658414786914E-3</v>
          </cell>
          <cell r="L238">
            <v>1.0076060723455144E-3</v>
          </cell>
          <cell r="M238">
            <v>1.0117977503869351E-3</v>
          </cell>
          <cell r="N238">
            <v>1.0925328081096046E-3</v>
          </cell>
          <cell r="O238">
            <v>1.0679281215236331E-3</v>
          </cell>
          <cell r="P238">
            <v>3.2935981935758945E-3</v>
          </cell>
          <cell r="Q238">
            <v>3.7393276986442429E-3</v>
          </cell>
          <cell r="R238">
            <v>4.6236827783205587E-3</v>
          </cell>
        </row>
        <row r="239"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4.3690491150105514E-5</v>
          </cell>
          <cell r="O239">
            <v>5.9049095910864954E-5</v>
          </cell>
          <cell r="P239">
            <v>1.2777847893911165E-4</v>
          </cell>
          <cell r="Q239">
            <v>1.6759267204393343E-4</v>
          </cell>
          <cell r="R239">
            <v>0</v>
          </cell>
        </row>
        <row r="240">
          <cell r="H240">
            <v>0.10162531122751566</v>
          </cell>
          <cell r="I240">
            <v>7.6505304928286777E-2</v>
          </cell>
          <cell r="J240">
            <v>7.5000293368494467E-2</v>
          </cell>
          <cell r="K240">
            <v>5.4539101979598964E-2</v>
          </cell>
          <cell r="L240">
            <v>5.2034582243514628E-2</v>
          </cell>
          <cell r="M240">
            <v>5.281287858211433E-2</v>
          </cell>
          <cell r="N240">
            <v>6.884972134799909E-2</v>
          </cell>
          <cell r="O240">
            <v>5.5785075533882462E-2</v>
          </cell>
          <cell r="P240">
            <v>5.0091256329252577E-2</v>
          </cell>
          <cell r="Q240">
            <v>5.1679485779365653E-2</v>
          </cell>
          <cell r="R240">
            <v>5.111851184644748E-2</v>
          </cell>
        </row>
        <row r="241">
          <cell r="H241">
            <v>9.1489030185154946E-3</v>
          </cell>
          <cell r="I241">
            <v>8.9742404116153543E-3</v>
          </cell>
          <cell r="J241">
            <v>8.1949300141820284E-3</v>
          </cell>
          <cell r="K241">
            <v>7.8384619973241743E-3</v>
          </cell>
          <cell r="L241">
            <v>5.6021393732750384E-3</v>
          </cell>
          <cell r="M241">
            <v>5.7304667796215583E-3</v>
          </cell>
          <cell r="N241">
            <v>1.5095132324700696E-2</v>
          </cell>
          <cell r="O241">
            <v>2.6971638926944402E-2</v>
          </cell>
          <cell r="P241">
            <v>2.4934590366653606E-2</v>
          </cell>
          <cell r="Q241">
            <v>9.4229741641574494E-2</v>
          </cell>
          <cell r="R241">
            <v>7.731005826305988E-2</v>
          </cell>
        </row>
        <row r="242"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</row>
        <row r="243"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6">
          <cell r="A246" t="str">
            <v>Inter-City Bus</v>
          </cell>
        </row>
        <row r="247">
          <cell r="H247">
            <v>1626.2119110000001</v>
          </cell>
          <cell r="I247">
            <v>1278.866276</v>
          </cell>
          <cell r="J247">
            <v>1634.9357</v>
          </cell>
          <cell r="K247">
            <v>1524.215974</v>
          </cell>
          <cell r="L247">
            <v>1496.5805849999999</v>
          </cell>
          <cell r="M247">
            <v>1426.57825</v>
          </cell>
          <cell r="N247">
            <v>1400.7109969999999</v>
          </cell>
          <cell r="O247">
            <v>1228.21741</v>
          </cell>
          <cell r="P247">
            <v>1547.3107440000001</v>
          </cell>
          <cell r="Q247">
            <v>1399.729137</v>
          </cell>
          <cell r="R247">
            <v>1229.4002860000001</v>
          </cell>
        </row>
        <row r="249">
          <cell r="H249">
            <v>1.347</v>
          </cell>
          <cell r="I249">
            <v>1.391</v>
          </cell>
          <cell r="J249">
            <v>1.4950000000000001</v>
          </cell>
          <cell r="K249">
            <v>1.516</v>
          </cell>
          <cell r="L249">
            <v>1.4259999999999999</v>
          </cell>
          <cell r="M249">
            <v>1.425</v>
          </cell>
          <cell r="N249">
            <v>1.4</v>
          </cell>
          <cell r="O249">
            <v>1.4470000000000001</v>
          </cell>
          <cell r="P249">
            <v>1.746</v>
          </cell>
          <cell r="Q249">
            <v>1.659</v>
          </cell>
          <cell r="R249">
            <v>1.6459999999999999</v>
          </cell>
        </row>
        <row r="250">
          <cell r="H250">
            <v>71521.579956999994</v>
          </cell>
          <cell r="I250">
            <v>54466.010175000003</v>
          </cell>
          <cell r="J250">
            <v>64786.876467000002</v>
          </cell>
          <cell r="K250">
            <v>59562.767058999998</v>
          </cell>
          <cell r="L250">
            <v>62173.9041</v>
          </cell>
          <cell r="M250">
            <v>59307.318953000002</v>
          </cell>
          <cell r="N250">
            <v>59271.792350000003</v>
          </cell>
          <cell r="O250">
            <v>50284.516174999997</v>
          </cell>
          <cell r="P250">
            <v>52500.188091000004</v>
          </cell>
          <cell r="Q250">
            <v>49983.328661</v>
          </cell>
          <cell r="R250">
            <v>44247.734214999997</v>
          </cell>
        </row>
        <row r="251">
          <cell r="H251">
            <v>96.339568202078993</v>
          </cell>
          <cell r="I251">
            <v>75.762220153425005</v>
          </cell>
          <cell r="J251">
            <v>96.856380318165009</v>
          </cell>
          <cell r="K251">
            <v>90.297154861444</v>
          </cell>
          <cell r="L251">
            <v>88.659987246599997</v>
          </cell>
          <cell r="M251">
            <v>84.512929508024996</v>
          </cell>
          <cell r="N251">
            <v>82.980509290000001</v>
          </cell>
          <cell r="O251">
            <v>72.761694905224999</v>
          </cell>
          <cell r="P251">
            <v>91.665328406886005</v>
          </cell>
          <cell r="Q251">
            <v>82.922342248598994</v>
          </cell>
          <cell r="R251">
            <v>72.831770517889993</v>
          </cell>
        </row>
        <row r="252">
          <cell r="H252">
            <v>16.879999997393664</v>
          </cell>
          <cell r="I252">
            <v>16.879999997494608</v>
          </cell>
          <cell r="J252">
            <v>16.880000002368192</v>
          </cell>
          <cell r="K252">
            <v>16.879999999322518</v>
          </cell>
          <cell r="L252">
            <v>16.880000003128718</v>
          </cell>
          <cell r="M252">
            <v>16.879999998870446</v>
          </cell>
          <cell r="N252">
            <v>16.880000002227028</v>
          </cell>
          <cell r="O252">
            <v>16.879999999997278</v>
          </cell>
          <cell r="P252">
            <v>16.880000005364781</v>
          </cell>
          <cell r="Q252">
            <v>16.879999998114489</v>
          </cell>
          <cell r="R252">
            <v>16.87999999530448</v>
          </cell>
        </row>
        <row r="253">
          <cell r="H253">
            <v>1207284.2694877507</v>
          </cell>
          <cell r="I253">
            <v>919386.2516175413</v>
          </cell>
          <cell r="J253">
            <v>1093602.4749163878</v>
          </cell>
          <cell r="K253">
            <v>1005419.5079155673</v>
          </cell>
          <cell r="L253">
            <v>1049495.5014025245</v>
          </cell>
          <cell r="M253">
            <v>1001107.5438596492</v>
          </cell>
          <cell r="N253">
            <v>1000507.855</v>
          </cell>
          <cell r="O253">
            <v>848802.63303386304</v>
          </cell>
          <cell r="P253">
            <v>886203.17525773204</v>
          </cell>
          <cell r="Q253">
            <v>843718.5877034358</v>
          </cell>
          <cell r="R253">
            <v>746901.75334143382</v>
          </cell>
        </row>
        <row r="256"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</row>
        <row r="257"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</row>
        <row r="258">
          <cell r="H258">
            <v>1179.9280000000001</v>
          </cell>
          <cell r="I258">
            <v>1057.259</v>
          </cell>
          <cell r="J258">
            <v>1229.3799999999999</v>
          </cell>
          <cell r="K258">
            <v>1224.0830000000001</v>
          </cell>
          <cell r="L258">
            <v>1005.274</v>
          </cell>
          <cell r="M258">
            <v>1068.854</v>
          </cell>
          <cell r="N258">
            <v>963.45600000000002</v>
          </cell>
          <cell r="O258">
            <v>931.58500000000004</v>
          </cell>
          <cell r="P258">
            <v>1092.105</v>
          </cell>
          <cell r="Q258">
            <v>1224.942</v>
          </cell>
          <cell r="R258">
            <v>951.97699999999998</v>
          </cell>
        </row>
        <row r="259"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</row>
        <row r="260">
          <cell r="H260">
            <v>31.928999999999998</v>
          </cell>
          <cell r="I260">
            <v>25.556999999999999</v>
          </cell>
          <cell r="J260">
            <v>24.316000000000003</v>
          </cell>
          <cell r="K260">
            <v>25.28</v>
          </cell>
          <cell r="L260">
            <v>22.530999999999999</v>
          </cell>
          <cell r="M260">
            <v>21.798999999999999</v>
          </cell>
          <cell r="N260">
            <v>18.696999999999999</v>
          </cell>
          <cell r="O260">
            <v>25.198</v>
          </cell>
          <cell r="P260">
            <v>40.811999999999998</v>
          </cell>
          <cell r="Q260">
            <v>46.267000000000003</v>
          </cell>
          <cell r="R260">
            <v>38.89</v>
          </cell>
        </row>
        <row r="261"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0.749</v>
          </cell>
          <cell r="O261">
            <v>1.3940000000000001</v>
          </cell>
          <cell r="P261">
            <v>1.5839999999999999</v>
          </cell>
          <cell r="Q261">
            <v>2.0739999999999998</v>
          </cell>
          <cell r="R261">
            <v>0</v>
          </cell>
        </row>
        <row r="262"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</row>
        <row r="263"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</row>
        <row r="264"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</row>
        <row r="265"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</row>
        <row r="266">
          <cell r="H266">
            <v>1211.8570000000002</v>
          </cell>
          <cell r="I266">
            <v>1082.816</v>
          </cell>
          <cell r="J266">
            <v>1253.6959999999999</v>
          </cell>
          <cell r="K266">
            <v>1249.3630000000001</v>
          </cell>
          <cell r="L266">
            <v>1027.8050000000001</v>
          </cell>
          <cell r="M266">
            <v>1090.653</v>
          </cell>
          <cell r="N266">
            <v>982.90200000000004</v>
          </cell>
          <cell r="O266">
            <v>958.17700000000002</v>
          </cell>
          <cell r="P266">
            <v>1134.501</v>
          </cell>
          <cell r="Q266">
            <v>1273.2830000000001</v>
          </cell>
          <cell r="R266">
            <v>990.86699999999996</v>
          </cell>
        </row>
        <row r="267">
          <cell r="H267">
            <v>7.4520238832514617E-4</v>
          </cell>
          <cell r="I267">
            <v>8.4669994065900286E-4</v>
          </cell>
          <cell r="J267">
            <v>7.6681670110940743E-4</v>
          </cell>
          <cell r="K267">
            <v>8.1967583420694426E-4</v>
          </cell>
          <cell r="L267">
            <v>6.8676889858223047E-4</v>
          </cell>
          <cell r="M267">
            <v>7.6452378269471018E-4</v>
          </cell>
          <cell r="N267">
            <v>7.0171648691639437E-4</v>
          </cell>
          <cell r="O267">
            <v>7.8013631153461675E-4</v>
          </cell>
          <cell r="P267">
            <v>7.3320824818107764E-4</v>
          </cell>
          <cell r="Q267">
            <v>9.0966385305730763E-4</v>
          </cell>
          <cell r="R267">
            <v>8.0597589839831864E-4</v>
          </cell>
        </row>
        <row r="269"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</row>
        <row r="270"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</row>
        <row r="271">
          <cell r="H271">
            <v>0.9736528319760499</v>
          </cell>
          <cell r="I271">
            <v>0.97639765204799334</v>
          </cell>
          <cell r="J271">
            <v>0.98060454847108069</v>
          </cell>
          <cell r="K271">
            <v>0.97976568859490798</v>
          </cell>
          <cell r="L271">
            <v>0.97807852656875571</v>
          </cell>
          <cell r="M271">
            <v>0.98001289135958003</v>
          </cell>
          <cell r="N271">
            <v>0.98021572852634342</v>
          </cell>
          <cell r="O271">
            <v>0.97224729877673954</v>
          </cell>
          <cell r="P271">
            <v>0.96263026652246231</v>
          </cell>
          <cell r="Q271">
            <v>0.96203436313843815</v>
          </cell>
          <cell r="R271">
            <v>0.96075154384998185</v>
          </cell>
        </row>
        <row r="272"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</row>
        <row r="273">
          <cell r="H273">
            <v>2.6347168023950016E-2</v>
          </cell>
          <cell r="I273">
            <v>2.3602347952006619E-2</v>
          </cell>
          <cell r="J273">
            <v>1.9395451528919295E-2</v>
          </cell>
          <cell r="K273">
            <v>2.0234311405092034E-2</v>
          </cell>
          <cell r="L273">
            <v>2.1921473431244252E-2</v>
          </cell>
          <cell r="M273">
            <v>1.9987108640420005E-2</v>
          </cell>
          <cell r="N273">
            <v>1.9022242298825313E-2</v>
          </cell>
          <cell r="O273">
            <v>2.6297855197943594E-2</v>
          </cell>
          <cell r="P273">
            <v>3.597352492417371E-2</v>
          </cell>
          <cell r="Q273">
            <v>3.6336776663161291E-2</v>
          </cell>
          <cell r="R273">
            <v>3.9248456150018117E-2</v>
          </cell>
        </row>
        <row r="274"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7.6202917483126492E-4</v>
          </cell>
          <cell r="O274">
            <v>1.4548460253168258E-3</v>
          </cell>
          <cell r="P274">
            <v>1.39620855336399E-3</v>
          </cell>
          <cell r="Q274">
            <v>1.6288601984005124E-3</v>
          </cell>
          <cell r="R274">
            <v>0</v>
          </cell>
        </row>
        <row r="275"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</row>
        <row r="276"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</row>
        <row r="277"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</row>
        <row r="278"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</row>
        <row r="281">
          <cell r="A281" t="str">
            <v>Rail</v>
          </cell>
        </row>
        <row r="284">
          <cell r="H284">
            <v>148910.79883743855</v>
          </cell>
          <cell r="I284">
            <v>162108.36222574045</v>
          </cell>
          <cell r="J284">
            <v>174995.24593864346</v>
          </cell>
          <cell r="K284">
            <v>156443.59303761934</v>
          </cell>
          <cell r="L284">
            <v>129389.89351675425</v>
          </cell>
          <cell r="M284">
            <v>113064.68040032187</v>
          </cell>
          <cell r="N284">
            <v>124919.30015627352</v>
          </cell>
          <cell r="O284">
            <v>152767.77707883003</v>
          </cell>
          <cell r="P284">
            <v>158618.31277746425</v>
          </cell>
          <cell r="Q284">
            <v>162464.79879334799</v>
          </cell>
          <cell r="R284">
            <v>146547.6371412969</v>
          </cell>
        </row>
        <row r="285">
          <cell r="H285">
            <v>1489107.9883743855</v>
          </cell>
          <cell r="I285">
            <v>1621083.6222574045</v>
          </cell>
          <cell r="J285">
            <v>1749952.4593864344</v>
          </cell>
          <cell r="K285">
            <v>1564435.9303761933</v>
          </cell>
          <cell r="L285">
            <v>1293898.9351675424</v>
          </cell>
          <cell r="M285">
            <v>1130646.8040032187</v>
          </cell>
          <cell r="N285">
            <v>1249193.0015627351</v>
          </cell>
          <cell r="O285">
            <v>1527677.7707883003</v>
          </cell>
          <cell r="P285">
            <v>1586183.1277746423</v>
          </cell>
          <cell r="Q285">
            <v>1624647.9879334797</v>
          </cell>
          <cell r="R285">
            <v>1465476.371412969</v>
          </cell>
        </row>
        <row r="287">
          <cell r="H287">
            <v>625.1995404793729</v>
          </cell>
          <cell r="I287">
            <v>667.09345389785494</v>
          </cell>
          <cell r="J287">
            <v>708.6017058820803</v>
          </cell>
          <cell r="K287">
            <v>724.18067291783643</v>
          </cell>
          <cell r="L287">
            <v>609.92587368697377</v>
          </cell>
          <cell r="M287">
            <v>465.02949029234031</v>
          </cell>
          <cell r="N287">
            <v>498.26725462016628</v>
          </cell>
          <cell r="O287">
            <v>565.58132587751709</v>
          </cell>
          <cell r="P287">
            <v>560.89540603402088</v>
          </cell>
          <cell r="Q287">
            <v>519.00304446642758</v>
          </cell>
          <cell r="R287">
            <v>480.18671503082459</v>
          </cell>
        </row>
        <row r="289">
          <cell r="H289">
            <v>1489733.1879148649</v>
          </cell>
          <cell r="I289">
            <v>1621750.7157113024</v>
          </cell>
          <cell r="J289">
            <v>1750661.0610923164</v>
          </cell>
          <cell r="K289">
            <v>1565160.1110491112</v>
          </cell>
          <cell r="L289">
            <v>1294508.8610412295</v>
          </cell>
          <cell r="M289">
            <v>1131111.833493511</v>
          </cell>
          <cell r="N289">
            <v>1249691.2688173554</v>
          </cell>
          <cell r="O289">
            <v>1528243.3521141778</v>
          </cell>
          <cell r="P289">
            <v>1586744.0231806764</v>
          </cell>
          <cell r="Q289">
            <v>1625166.9909779462</v>
          </cell>
          <cell r="R289">
            <v>1465956.5581279998</v>
          </cell>
        </row>
        <row r="290">
          <cell r="H290">
            <v>0.99958032784289752</v>
          </cell>
          <cell r="I290">
            <v>0.99958865844951683</v>
          </cell>
          <cell r="J290">
            <v>0.99959523763815261</v>
          </cell>
          <cell r="K290">
            <v>0.99953731208212782</v>
          </cell>
          <cell r="L290">
            <v>0.99952883607672149</v>
          </cell>
          <cell r="M290">
            <v>0.99958887399413365</v>
          </cell>
          <cell r="N290">
            <v>0.99960128772037282</v>
          </cell>
          <cell r="O290">
            <v>0.99962991409378943</v>
          </cell>
          <cell r="P290">
            <v>0.99964651172599994</v>
          </cell>
          <cell r="Q290">
            <v>0.99968064632905562</v>
          </cell>
          <cell r="R290">
            <v>0.99967244137463118</v>
          </cell>
        </row>
        <row r="291">
          <cell r="H291">
            <v>4.1967215710247155E-4</v>
          </cell>
          <cell r="I291">
            <v>4.1134155048315593E-4</v>
          </cell>
          <cell r="J291">
            <v>4.0476236184744504E-4</v>
          </cell>
          <cell r="K291">
            <v>4.6268791787213727E-4</v>
          </cell>
          <cell r="L291">
            <v>4.7116392327850424E-4</v>
          </cell>
          <cell r="M291">
            <v>4.1112600586634045E-4</v>
          </cell>
          <cell r="N291">
            <v>3.9871227962703237E-4</v>
          </cell>
          <cell r="O291">
            <v>3.7008590621061082E-4</v>
          </cell>
          <cell r="P291">
            <v>3.534882740000426E-4</v>
          </cell>
          <cell r="Q291">
            <v>3.1935367094437284E-4</v>
          </cell>
          <cell r="R291">
            <v>3.2755862536882702E-4</v>
          </cell>
        </row>
        <row r="296">
          <cell r="H296">
            <v>1128.1859999999999</v>
          </cell>
          <cell r="I296">
            <v>1241.0060000000001</v>
          </cell>
          <cell r="J296">
            <v>1367.6</v>
          </cell>
          <cell r="K296">
            <v>1450.1020000000001</v>
          </cell>
          <cell r="L296">
            <v>1292.105</v>
          </cell>
          <cell r="M296">
            <v>818.79300000000001</v>
          </cell>
          <cell r="N296">
            <v>980.32899999999995</v>
          </cell>
          <cell r="O296">
            <v>979.33600000000001</v>
          </cell>
          <cell r="P296">
            <v>862.48800000000006</v>
          </cell>
          <cell r="Q296">
            <v>775.577</v>
          </cell>
          <cell r="R296">
            <v>711.61399999999992</v>
          </cell>
        </row>
        <row r="304">
          <cell r="H304">
            <v>1128.1859999999999</v>
          </cell>
          <cell r="I304">
            <v>1241.0060000000001</v>
          </cell>
          <cell r="J304">
            <v>1367.6</v>
          </cell>
          <cell r="K304">
            <v>1450.1020000000001</v>
          </cell>
          <cell r="L304">
            <v>1292.105</v>
          </cell>
          <cell r="M304">
            <v>818.79300000000001</v>
          </cell>
          <cell r="N304">
            <v>980.32899999999995</v>
          </cell>
          <cell r="O304">
            <v>979.33600000000001</v>
          </cell>
          <cell r="P304">
            <v>862.48800000000006</v>
          </cell>
          <cell r="Q304">
            <v>775.577</v>
          </cell>
          <cell r="R304">
            <v>711.61399999999992</v>
          </cell>
        </row>
        <row r="305">
          <cell r="A305" t="str">
            <v>Passenger</v>
          </cell>
          <cell r="H305">
            <v>1.8045214798701888E-3</v>
          </cell>
          <cell r="I305">
            <v>1.860318060009059E-3</v>
          </cell>
          <cell r="J305">
            <v>1.9299981761934746E-3</v>
          </cell>
          <cell r="K305">
            <v>2.0024036186402404E-3</v>
          </cell>
          <cell r="L305">
            <v>2.1184623504972582E-3</v>
          </cell>
          <cell r="M305">
            <v>1.7607334956010353E-3</v>
          </cell>
          <cell r="N305">
            <v>1.9674762708364484E-3</v>
          </cell>
          <cell r="O305">
            <v>1.7315564626900113E-3</v>
          </cell>
          <cell r="P305">
            <v>1.5376984562923772E-3</v>
          </cell>
          <cell r="Q305">
            <v>1.494359249467118E-3</v>
          </cell>
          <cell r="R305">
            <v>1.4819527024072696E-3</v>
          </cell>
        </row>
        <row r="307"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</row>
        <row r="308"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</row>
        <row r="309">
          <cell r="H309">
            <v>1</v>
          </cell>
          <cell r="I309">
            <v>1</v>
          </cell>
          <cell r="J309">
            <v>1</v>
          </cell>
          <cell r="K309">
            <v>1</v>
          </cell>
          <cell r="L309">
            <v>1</v>
          </cell>
          <cell r="M309">
            <v>1</v>
          </cell>
          <cell r="N309">
            <v>1</v>
          </cell>
          <cell r="O309">
            <v>1</v>
          </cell>
          <cell r="P309">
            <v>1</v>
          </cell>
          <cell r="Q309">
            <v>1</v>
          </cell>
          <cell r="R309">
            <v>1</v>
          </cell>
        </row>
        <row r="310"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</row>
        <row r="311"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</row>
        <row r="312"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</row>
        <row r="313"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</row>
        <row r="314"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</row>
        <row r="315"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</row>
        <row r="316"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</row>
        <row r="319">
          <cell r="A319" t="str">
            <v>Air</v>
          </cell>
        </row>
        <row r="322">
          <cell r="H322">
            <v>80.405778906738334</v>
          </cell>
          <cell r="I322">
            <v>83.86733487349845</v>
          </cell>
          <cell r="J322">
            <v>79.090094658932003</v>
          </cell>
          <cell r="K322">
            <v>75.206151440801165</v>
          </cell>
          <cell r="L322">
            <v>68.940714487434747</v>
          </cell>
          <cell r="M322">
            <v>88.597410882267113</v>
          </cell>
          <cell r="N322">
            <v>86.836640309402043</v>
          </cell>
          <cell r="O322">
            <v>85.049678628643903</v>
          </cell>
          <cell r="P322">
            <v>88.909290247604929</v>
          </cell>
          <cell r="Q322">
            <v>100.72088444559834</v>
          </cell>
          <cell r="R322">
            <v>97.601770300894117</v>
          </cell>
        </row>
        <row r="323">
          <cell r="H323">
            <v>804.05778906738328</v>
          </cell>
          <cell r="I323">
            <v>838.67334873498442</v>
          </cell>
          <cell r="J323">
            <v>790.90094658932003</v>
          </cell>
          <cell r="K323">
            <v>752.06151440801159</v>
          </cell>
          <cell r="L323">
            <v>689.40714487434741</v>
          </cell>
          <cell r="M323">
            <v>885.97410882267104</v>
          </cell>
          <cell r="N323">
            <v>868.36640309402037</v>
          </cell>
          <cell r="O323">
            <v>850.49678628643903</v>
          </cell>
          <cell r="P323">
            <v>889.09290247604929</v>
          </cell>
          <cell r="Q323">
            <v>1007.2088444559834</v>
          </cell>
          <cell r="R323">
            <v>976.01770300894111</v>
          </cell>
        </row>
        <row r="325">
          <cell r="H325">
            <v>3955.4644613567243</v>
          </cell>
          <cell r="I325">
            <v>4471.2551077660901</v>
          </cell>
          <cell r="J325">
            <v>5002.9458458322215</v>
          </cell>
          <cell r="K325">
            <v>5386.4458792914729</v>
          </cell>
          <cell r="L325">
            <v>5194.8948767919264</v>
          </cell>
          <cell r="M325">
            <v>5790.5673323523833</v>
          </cell>
          <cell r="N325">
            <v>5775.3624331632509</v>
          </cell>
          <cell r="O325">
            <v>5812.8401405493723</v>
          </cell>
          <cell r="P325">
            <v>6098.9854316589935</v>
          </cell>
          <cell r="Q325">
            <v>7066.5077577498041</v>
          </cell>
          <cell r="R325">
            <v>7507.0732923445576</v>
          </cell>
        </row>
        <row r="327">
          <cell r="H327">
            <v>4759.5222504241074</v>
          </cell>
          <cell r="I327">
            <v>5309.9284565010739</v>
          </cell>
          <cell r="J327">
            <v>5793.846792421542</v>
          </cell>
          <cell r="K327">
            <v>6138.5073936994841</v>
          </cell>
          <cell r="L327">
            <v>5884.3020216662744</v>
          </cell>
          <cell r="M327">
            <v>6676.5414411750544</v>
          </cell>
          <cell r="N327">
            <v>6643.7288362572708</v>
          </cell>
          <cell r="O327">
            <v>6663.336926835811</v>
          </cell>
          <cell r="P327">
            <v>6988.0783341350425</v>
          </cell>
          <cell r="Q327">
            <v>8073.7166022057872</v>
          </cell>
          <cell r="R327">
            <v>8483.0909953534992</v>
          </cell>
        </row>
        <row r="328">
          <cell r="H328">
            <v>0.16893665934553326</v>
          </cell>
          <cell r="I328">
            <v>0.15794437827277621</v>
          </cell>
          <cell r="J328">
            <v>0.13650705220991224</v>
          </cell>
          <cell r="K328">
            <v>0.12251537159993024</v>
          </cell>
          <cell r="L328">
            <v>0.11716039427206798</v>
          </cell>
          <cell r="M328">
            <v>0.13269955958915486</v>
          </cell>
          <cell r="N328">
            <v>0.13070467270654179</v>
          </cell>
          <cell r="O328">
            <v>0.12763826827683927</v>
          </cell>
          <cell r="P328">
            <v>0.12722995650078067</v>
          </cell>
          <cell r="Q328">
            <v>0.1247515727986796</v>
          </cell>
          <cell r="R328">
            <v>0.11505448940056659</v>
          </cell>
        </row>
        <row r="329">
          <cell r="H329">
            <v>0.83106334065446674</v>
          </cell>
          <cell r="I329">
            <v>0.84205562172722392</v>
          </cell>
          <cell r="J329">
            <v>0.86349294779008767</v>
          </cell>
          <cell r="K329">
            <v>0.8774846284000698</v>
          </cell>
          <cell r="L329">
            <v>0.88283960572793196</v>
          </cell>
          <cell r="M329">
            <v>0.86730044041084509</v>
          </cell>
          <cell r="N329">
            <v>0.86929532729345826</v>
          </cell>
          <cell r="O329">
            <v>0.87236173172316078</v>
          </cell>
          <cell r="P329">
            <v>0.87277004349921938</v>
          </cell>
          <cell r="Q329">
            <v>0.87524842720132046</v>
          </cell>
          <cell r="R329">
            <v>0.88494551059943338</v>
          </cell>
        </row>
        <row r="332">
          <cell r="H332">
            <v>12559.480000000001</v>
          </cell>
          <cell r="I332">
            <v>13164.889600000002</v>
          </cell>
          <cell r="J332">
            <v>14117.678400000001</v>
          </cell>
          <cell r="K332">
            <v>13958.153600000001</v>
          </cell>
          <cell r="L332">
            <v>12874.8336</v>
          </cell>
          <cell r="M332">
            <v>13380.24</v>
          </cell>
          <cell r="N332">
            <v>12533.416800000001</v>
          </cell>
          <cell r="O332">
            <v>13438.550000000001</v>
          </cell>
          <cell r="P332">
            <v>14783.230000000001</v>
          </cell>
          <cell r="Q332">
            <v>15784.460000000003</v>
          </cell>
          <cell r="R332">
            <v>16252.845600000001</v>
          </cell>
        </row>
        <row r="333">
          <cell r="H333">
            <v>295.43</v>
          </cell>
          <cell r="I333">
            <v>244.2688</v>
          </cell>
          <cell r="J333">
            <v>247.64520000000002</v>
          </cell>
          <cell r="K333">
            <v>255.79519999999999</v>
          </cell>
          <cell r="L333">
            <v>213.96720000000002</v>
          </cell>
          <cell r="M333">
            <v>195.24</v>
          </cell>
          <cell r="N333">
            <v>183.30080000000001</v>
          </cell>
          <cell r="O333">
            <v>312.55000000000007</v>
          </cell>
          <cell r="P333">
            <v>247.07000000000002</v>
          </cell>
          <cell r="Q333">
            <v>175.61</v>
          </cell>
          <cell r="R333">
            <v>219.74160000000001</v>
          </cell>
        </row>
        <row r="342">
          <cell r="H342">
            <v>12854.910000000002</v>
          </cell>
          <cell r="I342">
            <v>13409.158400000002</v>
          </cell>
          <cell r="J342">
            <v>14365.323600000002</v>
          </cell>
          <cell r="K342">
            <v>14213.948800000002</v>
          </cell>
          <cell r="L342">
            <v>13088.800799999999</v>
          </cell>
          <cell r="M342">
            <v>13575.48</v>
          </cell>
          <cell r="N342">
            <v>12716.717600000002</v>
          </cell>
          <cell r="O342">
            <v>13751.1</v>
          </cell>
          <cell r="P342">
            <v>15030.300000000001</v>
          </cell>
          <cell r="Q342">
            <v>15960.070000000003</v>
          </cell>
          <cell r="R342">
            <v>16472.587200000002</v>
          </cell>
        </row>
        <row r="343">
          <cell r="A343" t="str">
            <v>Passenger</v>
          </cell>
          <cell r="H343">
            <v>3.2499116413728987E-3</v>
          </cell>
          <cell r="I343">
            <v>2.9989696576940409E-3</v>
          </cell>
          <cell r="J343">
            <v>2.8713729955656521E-3</v>
          </cell>
          <cell r="K343">
            <v>2.6388362787875424E-3</v>
          </cell>
          <cell r="L343">
            <v>2.5195506570255956E-3</v>
          </cell>
          <cell r="M343">
            <v>2.3444127700843159E-3</v>
          </cell>
          <cell r="N343">
            <v>2.2018908332017647E-3</v>
          </cell>
          <cell r="O343">
            <v>2.3656422106079771E-3</v>
          </cell>
          <cell r="P343">
            <v>2.4643934910845637E-3</v>
          </cell>
          <cell r="Q343">
            <v>2.2585512599907179E-3</v>
          </cell>
          <cell r="R343">
            <v>2.1942755263623377E-3</v>
          </cell>
        </row>
        <row r="345">
          <cell r="H345">
            <v>0.97701811992460463</v>
          </cell>
          <cell r="I345">
            <v>0.98178343541679691</v>
          </cell>
          <cell r="J345">
            <v>0.98276090348566869</v>
          </cell>
          <cell r="K345">
            <v>0.98200393123689877</v>
          </cell>
          <cell r="L345">
            <v>0.98365265059271134</v>
          </cell>
          <cell r="M345">
            <v>0.98561818808616708</v>
          </cell>
          <cell r="N345">
            <v>0.98558584016995066</v>
          </cell>
          <cell r="O345">
            <v>0.97727090923635207</v>
          </cell>
          <cell r="P345">
            <v>0.98356187168586129</v>
          </cell>
          <cell r="Q345">
            <v>0.98899691542706258</v>
          </cell>
          <cell r="R345">
            <v>0.98666016471292373</v>
          </cell>
        </row>
        <row r="346">
          <cell r="H346">
            <v>2.2981880075395315E-2</v>
          </cell>
          <cell r="I346">
            <v>1.821656458320307E-2</v>
          </cell>
          <cell r="J346">
            <v>1.7239096514331219E-2</v>
          </cell>
          <cell r="K346">
            <v>1.7996068763101211E-2</v>
          </cell>
          <cell r="L346">
            <v>1.6347349407288714E-2</v>
          </cell>
          <cell r="M346">
            <v>1.4381811913832882E-2</v>
          </cell>
          <cell r="N346">
            <v>1.4414159830049225E-2</v>
          </cell>
          <cell r="O346">
            <v>2.2729090763648003E-2</v>
          </cell>
          <cell r="P346">
            <v>1.6438128314138774E-2</v>
          </cell>
          <cell r="Q346">
            <v>1.1003084572937335E-2</v>
          </cell>
          <cell r="R346">
            <v>1.3339835287076215E-2</v>
          </cell>
        </row>
        <row r="347"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</row>
        <row r="348"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</row>
        <row r="349"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</row>
        <row r="350"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</row>
        <row r="351"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</row>
        <row r="352"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</row>
        <row r="353"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</row>
        <row r="354"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</row>
      </sheetData>
      <sheetData sheetId="5">
        <row r="3">
          <cell r="H3">
            <v>18770.12578639821</v>
          </cell>
          <cell r="I3">
            <v>19996.809753966681</v>
          </cell>
          <cell r="J3">
            <v>21554.56174164874</v>
          </cell>
          <cell r="K3">
            <v>23550.043301182403</v>
          </cell>
          <cell r="L3">
            <v>25150.236156602121</v>
          </cell>
          <cell r="M3">
            <v>25657.333714005985</v>
          </cell>
          <cell r="N3">
            <v>22041.179036098754</v>
          </cell>
          <cell r="O3">
            <v>25128.10318721387</v>
          </cell>
          <cell r="P3">
            <v>26378.294721202088</v>
          </cell>
          <cell r="Q3">
            <v>24869.348637316365</v>
          </cell>
          <cell r="R3">
            <v>25708.31843112834</v>
          </cell>
        </row>
        <row r="11">
          <cell r="H11">
            <v>116.646</v>
          </cell>
          <cell r="I11">
            <v>117.78719999999998</v>
          </cell>
          <cell r="J11">
            <v>101.7906</v>
          </cell>
          <cell r="K11">
            <v>96.091199999999986</v>
          </cell>
          <cell r="L11">
            <v>74.254799999999989</v>
          </cell>
          <cell r="M11">
            <v>86.126400000000004</v>
          </cell>
          <cell r="N11">
            <v>75.42</v>
          </cell>
          <cell r="O11">
            <v>111.735</v>
          </cell>
          <cell r="P11">
            <v>78.794999999999987</v>
          </cell>
          <cell r="Q11">
            <v>55.064999999999998</v>
          </cell>
          <cell r="R11">
            <v>52.667999999999999</v>
          </cell>
        </row>
        <row r="12">
          <cell r="H12">
            <v>166.303</v>
          </cell>
          <cell r="I12">
            <v>149.071</v>
          </cell>
          <cell r="J12">
            <v>94.444000000000003</v>
          </cell>
          <cell r="K12">
            <v>190.785</v>
          </cell>
          <cell r="L12">
            <v>170.43800000000002</v>
          </cell>
          <cell r="M12">
            <v>262.31900000000002</v>
          </cell>
          <cell r="N12">
            <v>270.29700000000003</v>
          </cell>
          <cell r="O12">
            <v>177.17599999999999</v>
          </cell>
          <cell r="P12">
            <v>200.56199999999998</v>
          </cell>
          <cell r="Q12">
            <v>191.024</v>
          </cell>
          <cell r="R12">
            <v>225.875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</row>
        <row r="14">
          <cell r="H14">
            <v>3622.5970000000002</v>
          </cell>
          <cell r="I14">
            <v>3047.1770000000001</v>
          </cell>
          <cell r="J14">
            <v>3272.1299999999997</v>
          </cell>
          <cell r="K14">
            <v>3458.0740000000001</v>
          </cell>
          <cell r="L14">
            <v>3896.0529999999999</v>
          </cell>
          <cell r="M14">
            <v>3396.2579999999998</v>
          </cell>
          <cell r="N14">
            <v>3249.3879999999995</v>
          </cell>
          <cell r="O14">
            <v>3051.6920000000005</v>
          </cell>
          <cell r="P14">
            <v>3466.277</v>
          </cell>
          <cell r="Q14">
            <v>3087.2370000000001</v>
          </cell>
          <cell r="R14">
            <v>3109.3339999999998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H16">
            <v>35884.759000000013</v>
          </cell>
          <cell r="I16">
            <v>37940.098000000005</v>
          </cell>
          <cell r="J16">
            <v>41739.123000000007</v>
          </cell>
          <cell r="K16">
            <v>45010.770000000004</v>
          </cell>
          <cell r="L16">
            <v>46549.701000000001</v>
          </cell>
          <cell r="M16">
            <v>47969.425999999999</v>
          </cell>
          <cell r="N16">
            <v>36852.719000000005</v>
          </cell>
          <cell r="O16">
            <v>43083.434000000001</v>
          </cell>
          <cell r="P16">
            <v>44558.19</v>
          </cell>
          <cell r="Q16">
            <v>40504.540999999997</v>
          </cell>
          <cell r="R16">
            <v>46281.455000000002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2731.152</v>
          </cell>
          <cell r="O17">
            <v>2885.8910000000001</v>
          </cell>
          <cell r="P17">
            <v>2933.6530000000002</v>
          </cell>
          <cell r="Q17">
            <v>2986.89</v>
          </cell>
          <cell r="R17">
            <v>0</v>
          </cell>
        </row>
        <row r="18">
          <cell r="H18">
            <v>4</v>
          </cell>
          <cell r="I18">
            <v>3</v>
          </cell>
          <cell r="J18">
            <v>3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</row>
        <row r="19">
          <cell r="H19">
            <v>33.998999999999995</v>
          </cell>
          <cell r="I19">
            <v>33.509</v>
          </cell>
          <cell r="J19">
            <v>33.564</v>
          </cell>
          <cell r="K19">
            <v>33.097000000000001</v>
          </cell>
          <cell r="L19">
            <v>32.707999999999998</v>
          </cell>
          <cell r="M19">
            <v>31.79</v>
          </cell>
          <cell r="N19">
            <v>22.262999999999998</v>
          </cell>
          <cell r="O19">
            <v>14.073</v>
          </cell>
          <cell r="P19">
            <v>14.994999999999999</v>
          </cell>
          <cell r="Q19">
            <v>14.498999999999999</v>
          </cell>
          <cell r="R19">
            <v>15.337</v>
          </cell>
        </row>
        <row r="20">
          <cell r="H20">
            <v>1731.1869999999999</v>
          </cell>
          <cell r="I20">
            <v>1878.3909999999996</v>
          </cell>
          <cell r="J20">
            <v>1981.183</v>
          </cell>
          <cell r="K20">
            <v>2241.6569999999997</v>
          </cell>
          <cell r="L20">
            <v>2018.8183999999999</v>
          </cell>
          <cell r="M20">
            <v>2344.7750000000001</v>
          </cell>
          <cell r="N20">
            <v>2440.7166000000002</v>
          </cell>
          <cell r="O20">
            <v>2616.8209999999999</v>
          </cell>
          <cell r="P20">
            <v>3107.6819999999998</v>
          </cell>
          <cell r="Q20">
            <v>4460.9089999999997</v>
          </cell>
          <cell r="R20">
            <v>3352.0358000000001</v>
          </cell>
        </row>
        <row r="21">
          <cell r="H21">
            <v>41559.491000000016</v>
          </cell>
          <cell r="I21">
            <v>43169.033200000005</v>
          </cell>
          <cell r="J21">
            <v>47225.234600000003</v>
          </cell>
          <cell r="K21">
            <v>51031.474200000004</v>
          </cell>
          <cell r="L21">
            <v>52742.973199999993</v>
          </cell>
          <cell r="M21">
            <v>54091.6944</v>
          </cell>
          <cell r="N21">
            <v>45642.955600000008</v>
          </cell>
          <cell r="O21">
            <v>51940.822</v>
          </cell>
          <cell r="P21">
            <v>54360.154000000002</v>
          </cell>
          <cell r="Q21">
            <v>51300.165000000001</v>
          </cell>
          <cell r="R21">
            <v>53036.7048</v>
          </cell>
        </row>
        <row r="22">
          <cell r="H22">
            <v>2.2141295947050148E-3</v>
          </cell>
          <cell r="I22">
            <v>2.1587960145211037E-3</v>
          </cell>
          <cell r="J22">
            <v>2.1909624127847225E-3</v>
          </cell>
          <cell r="K22">
            <v>2.1669375952883198E-3</v>
          </cell>
          <cell r="L22">
            <v>2.0971164195670812E-3</v>
          </cell>
          <cell r="M22">
            <v>2.1082352127053672E-3</v>
          </cell>
          <cell r="N22">
            <v>2.0708037226704877E-3</v>
          </cell>
          <cell r="O22">
            <v>2.0670410978903277E-3</v>
          </cell>
          <cell r="P22">
            <v>2.060791062293611E-3</v>
          </cell>
          <cell r="Q22">
            <v>2.0627868364442923E-3</v>
          </cell>
          <cell r="R22">
            <v>2.0630172658738228E-3</v>
          </cell>
        </row>
        <row r="24">
          <cell r="H24">
            <v>2.8067234990919393E-3</v>
          </cell>
          <cell r="I24">
            <v>2.7285114182265258E-3</v>
          </cell>
          <cell r="J24">
            <v>2.1554281490006612E-3</v>
          </cell>
          <cell r="K24">
            <v>1.8829791125258141E-3</v>
          </cell>
          <cell r="L24">
            <v>1.4078614741423034E-3</v>
          </cell>
          <cell r="M24">
            <v>1.592229656610646E-3</v>
          </cell>
          <cell r="N24">
            <v>1.6523908017911089E-3</v>
          </cell>
          <cell r="O24">
            <v>2.1511981462287986E-3</v>
          </cell>
          <cell r="P24">
            <v>1.4494992048771603E-3</v>
          </cell>
          <cell r="Q24">
            <v>1.0733883604467939E-3</v>
          </cell>
          <cell r="R24">
            <v>9.9304812013886658E-4</v>
          </cell>
        </row>
        <row r="25">
          <cell r="H25">
            <v>4.001564889233122E-3</v>
          </cell>
          <cell r="I25">
            <v>3.4531929244132338E-3</v>
          </cell>
          <cell r="J25">
            <v>1.9998630139150225E-3</v>
          </cell>
          <cell r="K25">
            <v>3.7385751242906477E-3</v>
          </cell>
          <cell r="L25">
            <v>3.2314825968134848E-3</v>
          </cell>
          <cell r="M25">
            <v>4.8495245510371742E-3</v>
          </cell>
          <cell r="N25">
            <v>5.9219872255599501E-3</v>
          </cell>
          <cell r="O25">
            <v>3.4111127467331957E-3</v>
          </cell>
          <cell r="P25">
            <v>3.6895038965489312E-3</v>
          </cell>
          <cell r="Q25">
            <v>3.723652740688066E-3</v>
          </cell>
          <cell r="R25">
            <v>4.2588430192216616E-3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27">
          <cell r="H27">
            <v>8.7166539166709203E-2</v>
          </cell>
          <cell r="I27">
            <v>7.0587103164497081E-2</v>
          </cell>
          <cell r="J27">
            <v>6.9287744734676221E-2</v>
          </cell>
          <cell r="K27">
            <v>6.7763552870279409E-2</v>
          </cell>
          <cell r="L27">
            <v>7.3868664650858187E-2</v>
          </cell>
          <cell r="M27">
            <v>6.2787051462747295E-2</v>
          </cell>
          <cell r="N27">
            <v>7.1191445805494663E-2</v>
          </cell>
          <cell r="O27">
            <v>5.8753248071430224E-2</v>
          </cell>
          <cell r="P27">
            <v>6.3765032748067635E-2</v>
          </cell>
          <cell r="Q27">
            <v>6.0179864918563128E-2</v>
          </cell>
          <cell r="R27">
            <v>5.862607814201911E-2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H29">
            <v>0.8634552093046568</v>
          </cell>
          <cell r="I29">
            <v>0.8788730065884357</v>
          </cell>
          <cell r="J29">
            <v>0.88383092966149079</v>
          </cell>
          <cell r="K29">
            <v>0.88201978691808991</v>
          </cell>
          <cell r="L29">
            <v>0.88257635426589887</v>
          </cell>
          <cell r="M29">
            <v>0.88681684927954485</v>
          </cell>
          <cell r="N29">
            <v>0.80741307208422752</v>
          </cell>
          <cell r="O29">
            <v>0.82947154744682328</v>
          </cell>
          <cell r="P29">
            <v>0.81968476395412715</v>
          </cell>
          <cell r="Q29">
            <v>0.7895596632096602</v>
          </cell>
          <cell r="R29">
            <v>0.87263066539533585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5.9837316933086596E-2</v>
          </cell>
          <cell r="O30">
            <v>5.5561134554243288E-2</v>
          </cell>
          <cell r="P30">
            <v>5.3966973677079727E-2</v>
          </cell>
          <cell r="Q30">
            <v>5.8223789338689255E-2</v>
          </cell>
          <cell r="R30">
            <v>0</v>
          </cell>
        </row>
        <row r="31">
          <cell r="H31">
            <v>9.6247569538327566E-5</v>
          </cell>
          <cell r="I31">
            <v>6.9494259602737631E-5</v>
          </cell>
          <cell r="J31">
            <v>6.352535938487429E-5</v>
          </cell>
          <cell r="K31">
            <v>1.9595749793173717E-5</v>
          </cell>
          <cell r="L31">
            <v>1.8959871606176349E-5</v>
          </cell>
          <cell r="M31">
            <v>1.84871265559764E-5</v>
          </cell>
          <cell r="N31">
            <v>2.1909185916084712E-5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</row>
        <row r="32">
          <cell r="H32">
            <v>8.180802791833996E-4</v>
          </cell>
          <cell r="I32">
            <v>7.7622771500937841E-4</v>
          </cell>
          <cell r="J32">
            <v>7.1072172079797349E-4</v>
          </cell>
          <cell r="K32">
            <v>6.4856053090467055E-4</v>
          </cell>
          <cell r="L32">
            <v>6.2013948049481605E-4</v>
          </cell>
          <cell r="M32">
            <v>5.877057532144898E-4</v>
          </cell>
          <cell r="N32">
            <v>4.8776420604979389E-4</v>
          </cell>
          <cell r="O32">
            <v>2.7094295889271836E-4</v>
          </cell>
          <cell r="P32">
            <v>2.7584542898829903E-4</v>
          </cell>
          <cell r="Q32">
            <v>2.8263066990135408E-4</v>
          </cell>
          <cell r="R32">
            <v>2.8917709080598838E-4</v>
          </cell>
        </row>
        <row r="33">
          <cell r="H33">
            <v>4.1655635291587167E-2</v>
          </cell>
          <cell r="I33">
            <v>4.3512463929815302E-2</v>
          </cell>
          <cell r="J33">
            <v>4.195178736073446E-2</v>
          </cell>
          <cell r="K33">
            <v>4.392694969411641E-2</v>
          </cell>
          <cell r="L33">
            <v>3.8276537660186363E-2</v>
          </cell>
          <cell r="M33">
            <v>4.3348152170289568E-2</v>
          </cell>
          <cell r="N33">
            <v>5.347411375787417E-2</v>
          </cell>
          <cell r="O33">
            <v>5.0380816075648552E-2</v>
          </cell>
          <cell r="P33">
            <v>5.7168381090311103E-2</v>
          </cell>
          <cell r="Q33">
            <v>8.6957010762051146E-2</v>
          </cell>
          <cell r="R33">
            <v>6.3202188232478584E-2</v>
          </cell>
        </row>
        <row r="36">
          <cell r="A36" t="str">
            <v>LDV (car + light truck)</v>
          </cell>
        </row>
        <row r="37">
          <cell r="H37">
            <v>15630.989303913735</v>
          </cell>
          <cell r="I37">
            <v>16409.593884756105</v>
          </cell>
          <cell r="J37">
            <v>18184.466790044731</v>
          </cell>
          <cell r="K37">
            <v>19854.635714417305</v>
          </cell>
          <cell r="L37">
            <v>20792.173701909418</v>
          </cell>
          <cell r="M37">
            <v>21499.644650350674</v>
          </cell>
          <cell r="N37">
            <v>17868.838573661807</v>
          </cell>
          <cell r="O37">
            <v>21016.175265844016</v>
          </cell>
          <cell r="P37">
            <v>21822.94777048102</v>
          </cell>
          <cell r="Q37">
            <v>20050.439094997935</v>
          </cell>
          <cell r="R37">
            <v>21398.099390090356</v>
          </cell>
        </row>
        <row r="38">
          <cell r="H38">
            <v>27.47</v>
          </cell>
          <cell r="I38">
            <v>26.968</v>
          </cell>
          <cell r="J38">
            <v>31.331</v>
          </cell>
          <cell r="K38">
            <v>36.003</v>
          </cell>
          <cell r="L38">
            <v>30.715</v>
          </cell>
          <cell r="M38">
            <v>30.741</v>
          </cell>
          <cell r="N38">
            <v>32.442999999999998</v>
          </cell>
          <cell r="O38">
            <v>35.396999999999998</v>
          </cell>
          <cell r="P38">
            <v>37.198</v>
          </cell>
          <cell r="Q38">
            <v>36.484999999999999</v>
          </cell>
          <cell r="R38">
            <v>35.137</v>
          </cell>
        </row>
        <row r="39">
          <cell r="H39">
            <v>685.97</v>
          </cell>
          <cell r="I39">
            <v>673.10199999999998</v>
          </cell>
          <cell r="J39">
            <v>677.41899999999998</v>
          </cell>
          <cell r="K39">
            <v>702.1099999999999</v>
          </cell>
          <cell r="L39">
            <v>718.35699999999997</v>
          </cell>
          <cell r="M39">
            <v>739.32500000000005</v>
          </cell>
          <cell r="N39">
            <v>734.70600000000002</v>
          </cell>
          <cell r="O39">
            <v>722.48</v>
          </cell>
          <cell r="P39">
            <v>709.23800000000006</v>
          </cell>
          <cell r="Q39">
            <v>707.67200000000003</v>
          </cell>
          <cell r="R39">
            <v>759.50199999999995</v>
          </cell>
        </row>
        <row r="40">
          <cell r="H40">
            <v>13955.847894518929</v>
          </cell>
          <cell r="I40">
            <v>14931.379262496339</v>
          </cell>
          <cell r="J40">
            <v>16422.016109626271</v>
          </cell>
          <cell r="K40">
            <v>17276.433807036316</v>
          </cell>
          <cell r="L40">
            <v>17667.936785207112</v>
          </cell>
          <cell r="M40">
            <v>17716.945431485718</v>
          </cell>
          <cell r="N40">
            <v>14779.654860955807</v>
          </cell>
          <cell r="O40">
            <v>17657.331758999531</v>
          </cell>
          <cell r="P40">
            <v>18650.71835092461</v>
          </cell>
          <cell r="Q40">
            <v>17143.455134535896</v>
          </cell>
          <cell r="R40">
            <v>17026.738576725184</v>
          </cell>
        </row>
        <row r="41">
          <cell r="H41">
            <v>9573.2929802031504</v>
          </cell>
          <cell r="I41">
            <v>10050.341244344811</v>
          </cell>
          <cell r="J41">
            <v>11124.585730966919</v>
          </cell>
          <cell r="K41">
            <v>12129.956940258266</v>
          </cell>
          <cell r="L41">
            <v>12691.886065211023</v>
          </cell>
          <cell r="M41">
            <v>13098.580681133179</v>
          </cell>
          <cell r="N41">
            <v>10858.701104273398</v>
          </cell>
          <cell r="O41">
            <v>12757.069049241982</v>
          </cell>
          <cell r="P41">
            <v>13227.798181773071</v>
          </cell>
          <cell r="Q41">
            <v>12131.943181967286</v>
          </cell>
          <cell r="R41">
            <v>12931.842002499929</v>
          </cell>
        </row>
        <row r="46"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</row>
        <row r="48">
          <cell r="H48">
            <v>1334.3339999999998</v>
          </cell>
          <cell r="I48">
            <v>734.97800000000007</v>
          </cell>
          <cell r="J48">
            <v>737.85599999999999</v>
          </cell>
          <cell r="K48">
            <v>726.19399999999996</v>
          </cell>
          <cell r="L48">
            <v>842.154</v>
          </cell>
          <cell r="M48">
            <v>738.14499999999998</v>
          </cell>
          <cell r="N48">
            <v>678.40699999999993</v>
          </cell>
          <cell r="O48">
            <v>635.39300000000003</v>
          </cell>
          <cell r="P48">
            <v>641.60500000000002</v>
          </cell>
          <cell r="Q48">
            <v>588.62999999999988</v>
          </cell>
          <cell r="R48">
            <v>626.00500000000011</v>
          </cell>
        </row>
        <row r="49"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</row>
        <row r="50">
          <cell r="H50">
            <v>35861.793000000005</v>
          </cell>
          <cell r="I50">
            <v>37905.611000000004</v>
          </cell>
          <cell r="J50">
            <v>41687.388000000006</v>
          </cell>
          <cell r="K50">
            <v>44978.224999999999</v>
          </cell>
          <cell r="L50">
            <v>46508.874000000003</v>
          </cell>
          <cell r="M50">
            <v>47932.065000000002</v>
          </cell>
          <cell r="N50">
            <v>36818.678</v>
          </cell>
          <cell r="O50">
            <v>43033.11</v>
          </cell>
          <cell r="P50">
            <v>44492.93</v>
          </cell>
          <cell r="Q50">
            <v>40425.326999999997</v>
          </cell>
          <cell r="R50">
            <v>46198.225999999995</v>
          </cell>
        </row>
        <row r="51"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2728.6289999999999</v>
          </cell>
          <cell r="O51">
            <v>2882.52</v>
          </cell>
          <cell r="P51">
            <v>2929.357</v>
          </cell>
          <cell r="Q51">
            <v>2981.0479999999998</v>
          </cell>
          <cell r="R51">
            <v>0</v>
          </cell>
        </row>
        <row r="52"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H53">
            <v>18.216999999999999</v>
          </cell>
          <cell r="I53">
            <v>20.108999999999998</v>
          </cell>
          <cell r="J53">
            <v>17.789000000000001</v>
          </cell>
          <cell r="K53">
            <v>17.78</v>
          </cell>
          <cell r="L53">
            <v>14.685</v>
          </cell>
          <cell r="M53">
            <v>16.581</v>
          </cell>
          <cell r="N53">
            <v>15.103</v>
          </cell>
          <cell r="O53">
            <v>6.2960000000000003</v>
          </cell>
          <cell r="P53">
            <v>5.1779999999999999</v>
          </cell>
          <cell r="Q53">
            <v>3.714</v>
          </cell>
          <cell r="R53">
            <v>2.1430000000000002</v>
          </cell>
        </row>
        <row r="54"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H55">
            <v>34.054000000000002</v>
          </cell>
          <cell r="I55">
            <v>50.875</v>
          </cell>
          <cell r="J55">
            <v>51.50500000000001</v>
          </cell>
          <cell r="K55">
            <v>56.217999999999996</v>
          </cell>
          <cell r="L55">
            <v>58.307999999999993</v>
          </cell>
          <cell r="M55">
            <v>53.381999999999998</v>
          </cell>
          <cell r="N55">
            <v>48.500999999999998</v>
          </cell>
          <cell r="O55">
            <v>67.588999999999999</v>
          </cell>
          <cell r="P55">
            <v>49.489999999999995</v>
          </cell>
          <cell r="Q55">
            <v>63.593999999999994</v>
          </cell>
          <cell r="R55">
            <v>64.518000000000001</v>
          </cell>
        </row>
        <row r="56">
          <cell r="H56">
            <v>37248.398000000001</v>
          </cell>
          <cell r="I56">
            <v>38711.573000000004</v>
          </cell>
          <cell r="J56">
            <v>42494.538</v>
          </cell>
          <cell r="K56">
            <v>45778.417000000001</v>
          </cell>
          <cell r="L56">
            <v>47424.021000000001</v>
          </cell>
          <cell r="M56">
            <v>48740.172999999995</v>
          </cell>
          <cell r="N56">
            <v>40289.317999999999</v>
          </cell>
          <cell r="O56">
            <v>46624.907999999996</v>
          </cell>
          <cell r="P56">
            <v>48118.560000000005</v>
          </cell>
          <cell r="Q56">
            <v>44062.312999999995</v>
          </cell>
          <cell r="R56">
            <v>46890.891999999985</v>
          </cell>
        </row>
        <row r="57">
          <cell r="H57">
            <v>2.38298403740022E-3</v>
          </cell>
          <cell r="I57">
            <v>2.3590817220627016E-3</v>
          </cell>
          <cell r="J57">
            <v>2.3368591716565515E-3</v>
          </cell>
          <cell r="K57">
            <v>2.3056790191702341E-3</v>
          </cell>
          <cell r="L57">
            <v>2.280859215582875E-3</v>
          </cell>
          <cell r="M57">
            <v>2.2670222597937226E-3</v>
          </cell>
          <cell r="N57">
            <v>2.2547250529973101E-3</v>
          </cell>
          <cell r="O57">
            <v>2.2185248938124289E-3</v>
          </cell>
          <cell r="P57">
            <v>2.2049523513541077E-3</v>
          </cell>
          <cell r="Q57">
            <v>2.1975734691512265E-3</v>
          </cell>
          <cell r="R57">
            <v>2.1913577998294354E-3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1">
          <cell r="H61">
            <v>3.5822587591552255E-2</v>
          </cell>
          <cell r="I61">
            <v>1.898600193797343E-2</v>
          </cell>
          <cell r="J61">
            <v>1.7363549169542684E-2</v>
          </cell>
          <cell r="K61">
            <v>1.5863239657238473E-2</v>
          </cell>
          <cell r="L61">
            <v>1.7757962784302916E-2</v>
          </cell>
          <cell r="M61">
            <v>1.5144488715704806E-2</v>
          </cell>
          <cell r="N61">
            <v>1.6838383811808379E-2</v>
          </cell>
          <cell r="O61">
            <v>1.3627758793647381E-2</v>
          </cell>
          <cell r="P61">
            <v>1.3333836257776625E-2</v>
          </cell>
          <cell r="Q61">
            <v>1.3359035418771592E-2</v>
          </cell>
          <cell r="R61">
            <v>1.3350247207922602E-2</v>
          </cell>
        </row>
        <row r="62"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3">
          <cell r="H63">
            <v>0.96277410373460903</v>
          </cell>
          <cell r="I63">
            <v>0.97918033452166875</v>
          </cell>
          <cell r="J63">
            <v>0.98100579420348111</v>
          </cell>
          <cell r="K63">
            <v>0.98252032174900228</v>
          </cell>
          <cell r="L63">
            <v>0.980702880508593</v>
          </cell>
          <cell r="M63">
            <v>0.98342008346995413</v>
          </cell>
          <cell r="N63">
            <v>0.91385706752345619</v>
          </cell>
          <cell r="O63">
            <v>0.92296396595570773</v>
          </cell>
          <cell r="P63">
            <v>0.92465215085405705</v>
          </cell>
          <cell r="Q63">
            <v>0.91745812345348288</v>
          </cell>
          <cell r="R63">
            <v>0.98522813342940907</v>
          </cell>
        </row>
        <row r="64"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6.7725867188915934E-2</v>
          </cell>
          <cell r="O64">
            <v>6.1823607244436821E-2</v>
          </cell>
          <cell r="P64">
            <v>6.0877902414369835E-2</v>
          </cell>
          <cell r="Q64">
            <v>6.7655277197999117E-2</v>
          </cell>
          <cell r="R64">
            <v>0</v>
          </cell>
        </row>
        <row r="65"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</row>
        <row r="66">
          <cell r="H66">
            <v>4.8906801307266952E-4</v>
          </cell>
          <cell r="I66">
            <v>5.194570626205243E-4</v>
          </cell>
          <cell r="J66">
            <v>4.1861850574772695E-4</v>
          </cell>
          <cell r="K66">
            <v>3.8839263489604718E-4</v>
          </cell>
          <cell r="L66">
            <v>3.0965320296227097E-4</v>
          </cell>
          <cell r="M66">
            <v>3.4019165258194714E-4</v>
          </cell>
          <cell r="N66">
            <v>3.7486363010662033E-4</v>
          </cell>
          <cell r="O66">
            <v>1.3503511899691043E-4</v>
          </cell>
          <cell r="P66">
            <v>1.0760920526300038E-4</v>
          </cell>
          <cell r="Q66">
            <v>8.4289719425305711E-5</v>
          </cell>
          <cell r="R66">
            <v>4.5701839069301583E-5</v>
          </cell>
        </row>
        <row r="67"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H68">
            <v>9.1424066076613558E-4</v>
          </cell>
          <cell r="I68">
            <v>1.3142064777372905E-3</v>
          </cell>
          <cell r="J68">
            <v>1.2120381212286627E-3</v>
          </cell>
          <cell r="K68">
            <v>1.2280459588631034E-3</v>
          </cell>
          <cell r="L68">
            <v>1.2295035041419199E-3</v>
          </cell>
          <cell r="M68">
            <v>1.0952361617592124E-3</v>
          </cell>
          <cell r="N68">
            <v>1.2038178457128511E-3</v>
          </cell>
          <cell r="O68">
            <v>1.4496328872112736E-3</v>
          </cell>
          <cell r="P68">
            <v>1.0285012685333889E-3</v>
          </cell>
          <cell r="Q68">
            <v>1.4432742103211876E-3</v>
          </cell>
          <cell r="R68">
            <v>1.3759175235992529E-3</v>
          </cell>
        </row>
        <row r="71">
          <cell r="A71" t="str">
            <v>Car</v>
          </cell>
        </row>
        <row r="72">
          <cell r="H72">
            <v>9477.8532846468115</v>
          </cell>
          <cell r="I72">
            <v>10052.87076308669</v>
          </cell>
          <cell r="J72">
            <v>10938.39467152731</v>
          </cell>
          <cell r="K72">
            <v>11707.025271699236</v>
          </cell>
          <cell r="L72">
            <v>11987.969610576234</v>
          </cell>
          <cell r="M72">
            <v>12079.140047121033</v>
          </cell>
          <cell r="N72">
            <v>9645.3815756243966</v>
          </cell>
          <cell r="O72">
            <v>11009.841028281917</v>
          </cell>
          <cell r="P72">
            <v>10997.743425344934</v>
          </cell>
          <cell r="Q72">
            <v>9623.8838499667545</v>
          </cell>
          <cell r="R72">
            <v>9880.503984192057</v>
          </cell>
        </row>
        <row r="73">
          <cell r="H73">
            <v>14.069000000000001</v>
          </cell>
          <cell r="I73">
            <v>13.94</v>
          </cell>
          <cell r="J73">
            <v>15.29</v>
          </cell>
          <cell r="K73">
            <v>18.344000000000001</v>
          </cell>
          <cell r="L73">
            <v>14.494</v>
          </cell>
          <cell r="M73">
            <v>11.868</v>
          </cell>
          <cell r="N73">
            <v>11.429</v>
          </cell>
          <cell r="O73">
            <v>12.693</v>
          </cell>
          <cell r="P73">
            <v>12.143000000000001</v>
          </cell>
          <cell r="Q73">
            <v>11.331</v>
          </cell>
          <cell r="R73">
            <v>9.7970000000000006</v>
          </cell>
        </row>
        <row r="74">
          <cell r="H74">
            <v>418.61900000000003</v>
          </cell>
          <cell r="I74">
            <v>415.57</v>
          </cell>
          <cell r="J74">
            <v>411.60399999999998</v>
          </cell>
          <cell r="K74">
            <v>418.98399999999998</v>
          </cell>
          <cell r="L74">
            <v>419.983</v>
          </cell>
          <cell r="M74">
            <v>423.66899999999998</v>
          </cell>
          <cell r="N74">
            <v>407.25200000000001</v>
          </cell>
          <cell r="O74">
            <v>393.22</v>
          </cell>
          <cell r="P74">
            <v>373.14</v>
          </cell>
          <cell r="Q74">
            <v>355.916</v>
          </cell>
          <cell r="R74">
            <v>369.85500000000002</v>
          </cell>
        </row>
        <row r="75">
          <cell r="H75">
            <v>14302.439</v>
          </cell>
          <cell r="I75">
            <v>15279.535</v>
          </cell>
          <cell r="J75">
            <v>16783.53</v>
          </cell>
          <cell r="K75">
            <v>17644.268</v>
          </cell>
          <cell r="L75">
            <v>18022.439999999999</v>
          </cell>
          <cell r="M75">
            <v>17999.240000000002</v>
          </cell>
          <cell r="N75">
            <v>14950.173000000001</v>
          </cell>
          <cell r="O75">
            <v>17671.794000000002</v>
          </cell>
          <cell r="P75">
            <v>18599.966</v>
          </cell>
          <cell r="Q75">
            <v>17061.939999999999</v>
          </cell>
          <cell r="R75">
            <v>16854.596000000001</v>
          </cell>
        </row>
        <row r="76">
          <cell r="H76">
            <v>5987.2727117410004</v>
          </cell>
          <cell r="I76">
            <v>6349.7163599499991</v>
          </cell>
          <cell r="J76">
            <v>6908.1680821199998</v>
          </cell>
          <cell r="K76">
            <v>7392.6659837119996</v>
          </cell>
          <cell r="L76">
            <v>7569.11841852</v>
          </cell>
          <cell r="M76">
            <v>7625.7200115600008</v>
          </cell>
          <cell r="N76">
            <v>6088.487854596</v>
          </cell>
          <cell r="O76">
            <v>6948.9028366800012</v>
          </cell>
          <cell r="P76">
            <v>6940.3913132400003</v>
          </cell>
          <cell r="Q76">
            <v>6072.6174370399995</v>
          </cell>
          <cell r="R76">
            <v>6233.756603580001</v>
          </cell>
        </row>
        <row r="77">
          <cell r="H77">
            <v>1.5830000971996494</v>
          </cell>
          <cell r="I77">
            <v>1.5831999719694332</v>
          </cell>
          <cell r="J77">
            <v>1.5834001925689252</v>
          </cell>
          <cell r="K77">
            <v>1.5835999215293797</v>
          </cell>
          <cell r="L77">
            <v>1.5837999814145143</v>
          </cell>
          <cell r="M77">
            <v>1.5839999408331269</v>
          </cell>
          <cell r="N77">
            <v>1.5841998548692864</v>
          </cell>
          <cell r="O77">
            <v>1.5843999098916921</v>
          </cell>
          <cell r="P77">
            <v>1.5845999064007861</v>
          </cell>
          <cell r="Q77">
            <v>1.5847999564842938</v>
          </cell>
          <cell r="R77">
            <v>1.5849999627059157</v>
          </cell>
        </row>
        <row r="78">
          <cell r="H78">
            <v>22640.762327192057</v>
          </cell>
          <cell r="I78">
            <v>24190.559383705971</v>
          </cell>
          <cell r="J78">
            <v>26575.04463398633</v>
          </cell>
          <cell r="K78">
            <v>27941.461420243344</v>
          </cell>
          <cell r="L78">
            <v>28543.940137044196</v>
          </cell>
          <cell r="M78">
            <v>28510.795095041252</v>
          </cell>
          <cell r="N78">
            <v>23684.061896870724</v>
          </cell>
          <cell r="O78">
            <v>27999.188821224547</v>
          </cell>
          <cell r="P78">
            <v>29473.504382657804</v>
          </cell>
          <cell r="Q78">
            <v>27039.761769537632</v>
          </cell>
          <cell r="R78">
            <v>26714.534031423278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</row>
        <row r="82"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212.20600000000002</v>
          </cell>
          <cell r="I83">
            <v>248.70400000000001</v>
          </cell>
          <cell r="J83">
            <v>268.18700000000001</v>
          </cell>
          <cell r="K83">
            <v>265.589</v>
          </cell>
          <cell r="L83">
            <v>320.608</v>
          </cell>
          <cell r="M83">
            <v>298.73699999999997</v>
          </cell>
          <cell r="N83">
            <v>297.65999999999997</v>
          </cell>
          <cell r="O83">
            <v>310.82599999999996</v>
          </cell>
          <cell r="P83">
            <v>334.35900000000004</v>
          </cell>
          <cell r="Q83">
            <v>314.99399999999997</v>
          </cell>
          <cell r="R83">
            <v>321.18400000000003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5">
          <cell r="H85">
            <v>20254.611000000001</v>
          </cell>
          <cell r="I85">
            <v>21260.609</v>
          </cell>
          <cell r="J85">
            <v>22864.332000000002</v>
          </cell>
          <cell r="K85">
            <v>24099.645</v>
          </cell>
          <cell r="L85">
            <v>24267.123000000003</v>
          </cell>
          <cell r="M85">
            <v>24299.935999999998</v>
          </cell>
          <cell r="N85">
            <v>17848.420999999998</v>
          </cell>
          <cell r="O85">
            <v>20213.104000000003</v>
          </cell>
          <cell r="P85">
            <v>19978.182000000001</v>
          </cell>
          <cell r="Q85">
            <v>17179.657999999999</v>
          </cell>
          <cell r="R85">
            <v>18854.009999999998</v>
          </cell>
        </row>
        <row r="86"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1322.7450000000001</v>
          </cell>
          <cell r="O86">
            <v>1353.95</v>
          </cell>
          <cell r="P86">
            <v>1315.338</v>
          </cell>
          <cell r="Q86">
            <v>1266.864</v>
          </cell>
          <cell r="R86">
            <v>0</v>
          </cell>
        </row>
        <row r="87"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H88">
            <v>18.100999999999999</v>
          </cell>
          <cell r="I88">
            <v>19.907999999999998</v>
          </cell>
          <cell r="J88">
            <v>17.59</v>
          </cell>
          <cell r="K88">
            <v>17.561</v>
          </cell>
          <cell r="L88">
            <v>14.514000000000001</v>
          </cell>
          <cell r="M88">
            <v>16.358999999999998</v>
          </cell>
          <cell r="N88">
            <v>14.843</v>
          </cell>
          <cell r="O88">
            <v>6.157</v>
          </cell>
          <cell r="P88">
            <v>5.016</v>
          </cell>
          <cell r="Q88">
            <v>3.5550000000000002</v>
          </cell>
          <cell r="R88">
            <v>2.0140000000000002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H90">
            <v>23.217000000000002</v>
          </cell>
          <cell r="I90">
            <v>34.263000000000005</v>
          </cell>
          <cell r="J90">
            <v>34.388000000000005</v>
          </cell>
          <cell r="K90">
            <v>37.552</v>
          </cell>
          <cell r="L90">
            <v>39.225999999999999</v>
          </cell>
          <cell r="M90">
            <v>36.131</v>
          </cell>
          <cell r="N90">
            <v>32.44</v>
          </cell>
          <cell r="O90">
            <v>45.328000000000003</v>
          </cell>
          <cell r="P90">
            <v>33.015999999999998</v>
          </cell>
          <cell r="Q90">
            <v>42.26</v>
          </cell>
          <cell r="R90">
            <v>42.892000000000003</v>
          </cell>
        </row>
        <row r="91">
          <cell r="H91">
            <v>20508.134999999998</v>
          </cell>
          <cell r="I91">
            <v>21563.484</v>
          </cell>
          <cell r="J91">
            <v>23184.497000000003</v>
          </cell>
          <cell r="K91">
            <v>24420.347000000002</v>
          </cell>
          <cell r="L91">
            <v>24641.471000000001</v>
          </cell>
          <cell r="M91">
            <v>24651.163</v>
          </cell>
          <cell r="N91">
            <v>19516.108999999997</v>
          </cell>
          <cell r="O91">
            <v>21929.365000000005</v>
          </cell>
          <cell r="P91">
            <v>21665.911</v>
          </cell>
          <cell r="Q91">
            <v>18807.330999999998</v>
          </cell>
          <cell r="R91">
            <v>19220.099999999999</v>
          </cell>
        </row>
        <row r="92">
          <cell r="H92">
            <v>2.163795364211974E-3</v>
          </cell>
          <cell r="I92">
            <v>2.145007581235335E-3</v>
          </cell>
          <cell r="J92">
            <v>2.1195520637364964E-3</v>
          </cell>
          <cell r="K92">
            <v>2.085956631445408E-3</v>
          </cell>
          <cell r="L92">
            <v>2.0555166388026526E-3</v>
          </cell>
          <cell r="M92">
            <v>2.0408044698409971E-3</v>
          </cell>
          <cell r="N92">
            <v>2.0233630828375617E-3</v>
          </cell>
          <cell r="O92">
            <v>1.991796697488018E-3</v>
          </cell>
          <cell r="P92">
            <v>1.9700324113826532E-3</v>
          </cell>
          <cell r="Q92">
            <v>1.954235035792225E-3</v>
          </cell>
          <cell r="R92">
            <v>1.945255022491816E-3</v>
          </cell>
        </row>
        <row r="94"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</row>
        <row r="95"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H96">
            <v>1.0347406041553755E-2</v>
          </cell>
          <cell r="I96">
            <v>1.1533572218663737E-2</v>
          </cell>
          <cell r="J96">
            <v>1.1567514274732809E-2</v>
          </cell>
          <cell r="K96">
            <v>1.0875725885467556E-2</v>
          </cell>
          <cell r="L96">
            <v>1.3010911564492232E-2</v>
          </cell>
          <cell r="M96">
            <v>1.2118576312200766E-2</v>
          </cell>
          <cell r="N96">
            <v>1.5252015655374748E-2</v>
          </cell>
          <cell r="O96">
            <v>1.417396262956086E-2</v>
          </cell>
          <cell r="P96">
            <v>1.5432492083993147E-2</v>
          </cell>
          <cell r="Q96">
            <v>1.6748468987970701E-2</v>
          </cell>
          <cell r="R96">
            <v>1.6710839173573501E-2</v>
          </cell>
        </row>
        <row r="97"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</row>
        <row r="98">
          <cell r="H98">
            <v>0.98763788126029028</v>
          </cell>
          <cell r="I98">
            <v>0.98595426416250731</v>
          </cell>
          <cell r="J98">
            <v>0.98619055656027388</v>
          </cell>
          <cell r="K98">
            <v>0.98686742657669846</v>
          </cell>
          <cell r="L98">
            <v>0.98480821213960812</v>
          </cell>
          <cell r="M98">
            <v>0.9857521123851235</v>
          </cell>
          <cell r="N98">
            <v>0.91454813047006456</v>
          </cell>
          <cell r="O98">
            <v>0.92173685831760277</v>
          </cell>
          <cell r="P98">
            <v>0.92210209854549852</v>
          </cell>
          <cell r="Q98">
            <v>0.91345539672801002</v>
          </cell>
          <cell r="R98">
            <v>0.98095275258713532</v>
          </cell>
        </row>
        <row r="99"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6.7777086098463599E-2</v>
          </cell>
          <cell r="O99">
            <v>6.1741413853068694E-2</v>
          </cell>
          <cell r="P99">
            <v>6.0710025071182096E-2</v>
          </cell>
          <cell r="Q99">
            <v>6.7360116116422911E-2</v>
          </cell>
          <cell r="R99">
            <v>0</v>
          </cell>
        </row>
        <row r="100"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8.8262535818103404E-4</v>
          </cell>
          <cell r="I101">
            <v>9.2322743393414522E-4</v>
          </cell>
          <cell r="J101">
            <v>7.5869664112186675E-4</v>
          </cell>
          <cell r="K101">
            <v>7.1911345076300511E-4</v>
          </cell>
          <cell r="L101">
            <v>5.890070442629014E-4</v>
          </cell>
          <cell r="M101">
            <v>6.6361980568624683E-4</v>
          </cell>
          <cell r="N101">
            <v>7.605511938880851E-4</v>
          </cell>
          <cell r="O101">
            <v>2.8076508371309422E-4</v>
          </cell>
          <cell r="P101">
            <v>2.3151576686528436E-4</v>
          </cell>
          <cell r="Q101">
            <v>1.8902203614111967E-4</v>
          </cell>
          <cell r="R101">
            <v>1.0478613534789103E-4</v>
          </cell>
        </row>
        <row r="102"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3">
          <cell r="H103">
            <v>1.1320873399750882E-3</v>
          </cell>
          <cell r="I103">
            <v>1.5889361848947974E-3</v>
          </cell>
          <cell r="J103">
            <v>1.4832325238714474E-3</v>
          </cell>
          <cell r="K103">
            <v>1.5377340870709167E-3</v>
          </cell>
          <cell r="L103">
            <v>1.5918692516368035E-3</v>
          </cell>
          <cell r="M103">
            <v>1.4656914969894117E-3</v>
          </cell>
          <cell r="N103">
            <v>1.6622165822090869E-3</v>
          </cell>
          <cell r="O103">
            <v>2.0670001160544315E-3</v>
          </cell>
          <cell r="P103">
            <v>1.5238685324609706E-3</v>
          </cell>
          <cell r="Q103">
            <v>2.2469961314553351E-3</v>
          </cell>
          <cell r="R103">
            <v>2.231622103943268E-3</v>
          </cell>
        </row>
        <row r="106">
          <cell r="A106" t="str">
            <v>Light Truck</v>
          </cell>
        </row>
        <row r="107">
          <cell r="H107">
            <v>6120.2605262669249</v>
          </cell>
          <cell r="I107">
            <v>6317.3368466694155</v>
          </cell>
          <cell r="J107">
            <v>7199.5329615174223</v>
          </cell>
          <cell r="K107">
            <v>8090.8192747180692</v>
          </cell>
          <cell r="L107">
            <v>8751.2233593331857</v>
          </cell>
          <cell r="M107">
            <v>9351.4765952296384</v>
          </cell>
          <cell r="N107">
            <v>8152.7717850374111</v>
          </cell>
          <cell r="O107">
            <v>9929.0594615621012</v>
          </cell>
          <cell r="P107">
            <v>10750.836843136085</v>
          </cell>
          <cell r="Q107">
            <v>10363.26436903118</v>
          </cell>
          <cell r="R107">
            <v>11458.414572898302</v>
          </cell>
        </row>
        <row r="108">
          <cell r="H108">
            <v>13.401</v>
          </cell>
          <cell r="I108">
            <v>13.028</v>
          </cell>
          <cell r="J108">
            <v>16.041</v>
          </cell>
          <cell r="K108">
            <v>17.658999999999999</v>
          </cell>
          <cell r="L108">
            <v>16.221</v>
          </cell>
          <cell r="M108">
            <v>18.873000000000001</v>
          </cell>
          <cell r="N108">
            <v>21.013999999999999</v>
          </cell>
          <cell r="O108">
            <v>22.704000000000001</v>
          </cell>
          <cell r="P108">
            <v>25.055</v>
          </cell>
          <cell r="Q108">
            <v>25.154</v>
          </cell>
          <cell r="R108">
            <v>25.34</v>
          </cell>
        </row>
        <row r="109">
          <cell r="H109">
            <v>267.351</v>
          </cell>
          <cell r="I109">
            <v>257.53199999999998</v>
          </cell>
          <cell r="J109">
            <v>265.815</v>
          </cell>
          <cell r="K109">
            <v>283.12599999999998</v>
          </cell>
          <cell r="L109">
            <v>298.37400000000002</v>
          </cell>
          <cell r="M109">
            <v>315.65600000000001</v>
          </cell>
          <cell r="N109">
            <v>327.45400000000001</v>
          </cell>
          <cell r="O109">
            <v>329.26</v>
          </cell>
          <cell r="P109">
            <v>336.09800000000001</v>
          </cell>
          <cell r="Q109">
            <v>351.75599999999997</v>
          </cell>
          <cell r="R109">
            <v>389.64699999999999</v>
          </cell>
        </row>
        <row r="110">
          <cell r="H110">
            <v>13413.154499</v>
          </cell>
          <cell r="I110">
            <v>14369.573041</v>
          </cell>
          <cell r="J110">
            <v>15862.226167999999</v>
          </cell>
          <cell r="K110">
            <v>16732.094390999999</v>
          </cell>
          <cell r="L110">
            <v>17168.947853000001</v>
          </cell>
          <cell r="M110">
            <v>17338.053671000001</v>
          </cell>
          <cell r="N110">
            <v>14567.582774</v>
          </cell>
          <cell r="O110">
            <v>17640.060173000002</v>
          </cell>
          <cell r="P110">
            <v>18707.064214999999</v>
          </cell>
          <cell r="Q110">
            <v>17225.934298</v>
          </cell>
          <cell r="R110">
            <v>17190.137223999998</v>
          </cell>
        </row>
        <row r="111">
          <cell r="H111">
            <v>3586.020268462149</v>
          </cell>
          <cell r="I111">
            <v>3700.6248843948115</v>
          </cell>
          <cell r="J111">
            <v>4216.4176488469193</v>
          </cell>
          <cell r="K111">
            <v>4737.290956546266</v>
          </cell>
          <cell r="L111">
            <v>5122.7676466910225</v>
          </cell>
          <cell r="M111">
            <v>5472.8606695731769</v>
          </cell>
          <cell r="N111">
            <v>4770.2132496773966</v>
          </cell>
          <cell r="O111">
            <v>5808.1662125619805</v>
          </cell>
          <cell r="P111">
            <v>6287.4068685330703</v>
          </cell>
          <cell r="Q111">
            <v>6059.3257449272869</v>
          </cell>
          <cell r="R111">
            <v>6698.0853989199268</v>
          </cell>
        </row>
        <row r="112">
          <cell r="H112">
            <v>1.7066999258460898</v>
          </cell>
          <cell r="I112">
            <v>1.7071000287840665</v>
          </cell>
          <cell r="J112">
            <v>1.7074999587591395</v>
          </cell>
          <cell r="K112">
            <v>1.7079000105614583</v>
          </cell>
          <cell r="L112">
            <v>1.7082998806291578</v>
          </cell>
          <cell r="M112">
            <v>1.7086999212715113</v>
          </cell>
          <cell r="N112">
            <v>1.7091000670858421</v>
          </cell>
          <cell r="O112">
            <v>1.7094998831278962</v>
          </cell>
          <cell r="P112">
            <v>1.7098999743346319</v>
          </cell>
          <cell r="Q112">
            <v>1.7102999253187603</v>
          </cell>
          <cell r="R112">
            <v>1.7106999822286506</v>
          </cell>
        </row>
        <row r="113">
          <cell r="H113">
            <v>22892.229788805445</v>
          </cell>
          <cell r="I113">
            <v>24530.298551905846</v>
          </cell>
          <cell r="J113">
            <v>27084.750527688142</v>
          </cell>
          <cell r="K113">
            <v>28576.744187104217</v>
          </cell>
          <cell r="L113">
            <v>29329.711567808139</v>
          </cell>
          <cell r="M113">
            <v>29625.530942638939</v>
          </cell>
          <cell r="N113">
            <v>24897.456696321959</v>
          </cell>
          <cell r="O113">
            <v>30155.680804112559</v>
          </cell>
          <cell r="P113">
            <v>31987.208621104808</v>
          </cell>
          <cell r="Q113">
            <v>29461.514143415272</v>
          </cell>
          <cell r="R113">
            <v>29407.167443604863</v>
          </cell>
        </row>
        <row r="116"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</row>
        <row r="118">
          <cell r="H118">
            <v>1122.1279999999999</v>
          </cell>
          <cell r="I118">
            <v>486.274</v>
          </cell>
          <cell r="J118">
            <v>469.66899999999998</v>
          </cell>
          <cell r="K118">
            <v>460.60499999999996</v>
          </cell>
          <cell r="L118">
            <v>521.54599999999994</v>
          </cell>
          <cell r="M118">
            <v>439.40800000000002</v>
          </cell>
          <cell r="N118">
            <v>380.74700000000001</v>
          </cell>
          <cell r="O118">
            <v>324.56700000000001</v>
          </cell>
          <cell r="P118">
            <v>307.24600000000004</v>
          </cell>
          <cell r="Q118">
            <v>273.63599999999997</v>
          </cell>
          <cell r="R118">
            <v>304.82100000000003</v>
          </cell>
        </row>
        <row r="119"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H120">
            <v>15607.182000000001</v>
          </cell>
          <cell r="I120">
            <v>16645.002</v>
          </cell>
          <cell r="J120">
            <v>18823.056</v>
          </cell>
          <cell r="K120">
            <v>20878.579999999998</v>
          </cell>
          <cell r="L120">
            <v>22241.751</v>
          </cell>
          <cell r="M120">
            <v>23632.129000000001</v>
          </cell>
          <cell r="N120">
            <v>18970.257000000001</v>
          </cell>
          <cell r="O120">
            <v>22820.005999999998</v>
          </cell>
          <cell r="P120">
            <v>24514.748</v>
          </cell>
          <cell r="Q120">
            <v>23245.668999999998</v>
          </cell>
          <cell r="R120">
            <v>27344.216</v>
          </cell>
        </row>
        <row r="121"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1405.884</v>
          </cell>
          <cell r="O121">
            <v>1528.57</v>
          </cell>
          <cell r="P121">
            <v>1614.019</v>
          </cell>
          <cell r="Q121">
            <v>1714.184</v>
          </cell>
          <cell r="R121">
            <v>0</v>
          </cell>
        </row>
        <row r="122"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0.11600000000000001</v>
          </cell>
          <cell r="I123">
            <v>0.20100000000000001</v>
          </cell>
          <cell r="J123">
            <v>0.19900000000000001</v>
          </cell>
          <cell r="K123">
            <v>0.219</v>
          </cell>
          <cell r="L123">
            <v>0.17100000000000001</v>
          </cell>
          <cell r="M123">
            <v>0.222</v>
          </cell>
          <cell r="N123">
            <v>0.25999999999999995</v>
          </cell>
          <cell r="O123">
            <v>0.13899999999999998</v>
          </cell>
          <cell r="P123">
            <v>0.16200000000000001</v>
          </cell>
          <cell r="Q123">
            <v>0.159</v>
          </cell>
          <cell r="R123">
            <v>0.129</v>
          </cell>
        </row>
        <row r="124"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H125">
            <v>10.837</v>
          </cell>
          <cell r="I125">
            <v>16.611999999999998</v>
          </cell>
          <cell r="J125">
            <v>17.117000000000001</v>
          </cell>
          <cell r="K125">
            <v>18.665999999999997</v>
          </cell>
          <cell r="L125">
            <v>19.081999999999997</v>
          </cell>
          <cell r="M125">
            <v>17.250999999999998</v>
          </cell>
          <cell r="N125">
            <v>16.061</v>
          </cell>
          <cell r="O125">
            <v>22.260999999999999</v>
          </cell>
          <cell r="P125">
            <v>16.474</v>
          </cell>
          <cell r="Q125">
            <v>21.334</v>
          </cell>
          <cell r="R125">
            <v>21.625999999999998</v>
          </cell>
        </row>
        <row r="126">
          <cell r="H126">
            <v>16740.263000000003</v>
          </cell>
          <cell r="I126">
            <v>17148.089000000004</v>
          </cell>
          <cell r="J126">
            <v>19310.041000000001</v>
          </cell>
          <cell r="K126">
            <v>21358.07</v>
          </cell>
          <cell r="L126">
            <v>22782.549999999996</v>
          </cell>
          <cell r="M126">
            <v>24089.010000000002</v>
          </cell>
          <cell r="N126">
            <v>20773.208999999999</v>
          </cell>
          <cell r="O126">
            <v>24695.542999999994</v>
          </cell>
          <cell r="P126">
            <v>26452.648999999998</v>
          </cell>
          <cell r="Q126">
            <v>25254.981999999996</v>
          </cell>
          <cell r="R126">
            <v>27670.792000000001</v>
          </cell>
        </row>
        <row r="127">
          <cell r="H127">
            <v>2.7352206541133611E-3</v>
          </cell>
          <cell r="I127">
            <v>2.7144490496878769E-3</v>
          </cell>
          <cell r="J127">
            <v>2.6821241187747944E-3</v>
          </cell>
          <cell r="K127">
            <v>2.6397907646681725E-3</v>
          </cell>
          <cell r="L127">
            <v>2.6033560182991316E-3</v>
          </cell>
          <cell r="M127">
            <v>2.575957898701073E-3</v>
          </cell>
          <cell r="N127">
            <v>2.5479934367995654E-3</v>
          </cell>
          <cell r="O127">
            <v>2.4871986209371272E-3</v>
          </cell>
          <cell r="P127">
            <v>2.4605199935564832E-3</v>
          </cell>
          <cell r="Q127">
            <v>2.4369717012595118E-3</v>
          </cell>
          <cell r="R127">
            <v>2.414888362081747E-3</v>
          </cell>
        </row>
        <row r="129"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H131">
            <v>6.7031682835568346E-2</v>
          </cell>
          <cell r="I131">
            <v>2.8357328912860198E-2</v>
          </cell>
          <cell r="J131">
            <v>2.4322527331764855E-2</v>
          </cell>
          <cell r="K131">
            <v>2.1565853094404126E-2</v>
          </cell>
          <cell r="L131">
            <v>2.2892345237912351E-2</v>
          </cell>
          <cell r="M131">
            <v>1.8241015301168458E-2</v>
          </cell>
          <cell r="N131">
            <v>1.8328752192306928E-2</v>
          </cell>
          <cell r="O131">
            <v>1.3142735917975162E-2</v>
          </cell>
          <cell r="P131">
            <v>1.1614942609339429E-2</v>
          </cell>
          <cell r="Q131">
            <v>1.0834931499852188E-2</v>
          </cell>
          <cell r="R131">
            <v>1.1015983929914258E-2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0.9323140263686418</v>
          </cell>
          <cell r="I133">
            <v>0.97066221198175473</v>
          </cell>
          <cell r="J133">
            <v>0.97478073713049074</v>
          </cell>
          <cell r="K133">
            <v>0.97754993779868682</v>
          </cell>
          <cell r="L133">
            <v>0.9762625781574058</v>
          </cell>
          <cell r="M133">
            <v>0.98103363317961179</v>
          </cell>
          <cell r="N133">
            <v>0.91320782455902705</v>
          </cell>
          <cell r="O133">
            <v>0.92405362376522771</v>
          </cell>
          <cell r="P133">
            <v>0.92674075855314153</v>
          </cell>
          <cell r="Q133">
            <v>0.92043894547222416</v>
          </cell>
          <cell r="R133">
            <v>0.98819780799913493</v>
          </cell>
        </row>
        <row r="134"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6.7677747814504738E-2</v>
          </cell>
          <cell r="O134">
            <v>6.1896594053429004E-2</v>
          </cell>
          <cell r="P134">
            <v>6.1015401519900717E-2</v>
          </cell>
          <cell r="Q134">
            <v>6.7875083023222912E-2</v>
          </cell>
          <cell r="R134">
            <v>0</v>
          </cell>
        </row>
        <row r="135"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H136">
            <v>6.9294012883788021E-6</v>
          </cell>
          <cell r="I136">
            <v>1.172142271946454E-5</v>
          </cell>
          <cell r="J136">
            <v>1.0305519289161531E-5</v>
          </cell>
          <cell r="K136">
            <v>1.0253735473289487E-5</v>
          </cell>
          <cell r="L136">
            <v>7.5057445281586143E-6</v>
          </cell>
          <cell r="M136">
            <v>9.2158208245170722E-6</v>
          </cell>
          <cell r="N136">
            <v>1.2516121125051019E-5</v>
          </cell>
          <cell r="O136">
            <v>5.628546009294066E-6</v>
          </cell>
          <cell r="P136">
            <v>6.1241503639200753E-6</v>
          </cell>
          <cell r="Q136">
            <v>6.2957875004622859E-6</v>
          </cell>
          <cell r="R136">
            <v>4.6619554655320308E-6</v>
          </cell>
        </row>
        <row r="137"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H138">
            <v>6.4736139450138853E-4</v>
          </cell>
          <cell r="I138">
            <v>9.6873768266539752E-4</v>
          </cell>
          <cell r="J138">
            <v>8.8643001845516536E-4</v>
          </cell>
          <cell r="K138">
            <v>8.739553714357148E-4</v>
          </cell>
          <cell r="L138">
            <v>8.3757086015393359E-4</v>
          </cell>
          <cell r="M138">
            <v>7.1613569839524313E-4</v>
          </cell>
          <cell r="N138">
            <v>7.7315931303632488E-4</v>
          </cell>
          <cell r="O138">
            <v>9.0141771735895843E-4</v>
          </cell>
          <cell r="P138">
            <v>6.227731672544403E-4</v>
          </cell>
          <cell r="Q138">
            <v>8.4474421720039247E-4</v>
          </cell>
          <cell r="R138">
            <v>7.8154611548523784E-4</v>
          </cell>
        </row>
        <row r="141">
          <cell r="A141" t="str">
            <v>Motorcycle</v>
          </cell>
        </row>
        <row r="142">
          <cell r="H142">
            <v>32.875492999999999</v>
          </cell>
          <cell r="I142">
            <v>39.386274999999998</v>
          </cell>
          <cell r="J142">
            <v>46.539157000000003</v>
          </cell>
          <cell r="K142">
            <v>56.791167999999999</v>
          </cell>
          <cell r="L142">
            <v>52.980732000000003</v>
          </cell>
          <cell r="M142">
            <v>69.028008</v>
          </cell>
          <cell r="N142">
            <v>70.685213000000005</v>
          </cell>
          <cell r="O142">
            <v>77.274776000000003</v>
          </cell>
          <cell r="P142">
            <v>74.367502000000002</v>
          </cell>
          <cell r="Q142">
            <v>63.290875999999997</v>
          </cell>
          <cell r="R142">
            <v>59.180833</v>
          </cell>
        </row>
        <row r="144">
          <cell r="H144">
            <v>5.5780000000000003</v>
          </cell>
          <cell r="I144">
            <v>6.2629999999999999</v>
          </cell>
          <cell r="J144">
            <v>6.7590000000000003</v>
          </cell>
          <cell r="K144">
            <v>7.9450000000000003</v>
          </cell>
          <cell r="L144">
            <v>8.6289999999999996</v>
          </cell>
          <cell r="M144">
            <v>11.148999999999999</v>
          </cell>
          <cell r="N144">
            <v>13.766</v>
          </cell>
          <cell r="O144">
            <v>12.798999999999999</v>
          </cell>
          <cell r="P144">
            <v>11.646000000000001</v>
          </cell>
          <cell r="Q144">
            <v>10.775</v>
          </cell>
          <cell r="R144">
            <v>10.074</v>
          </cell>
        </row>
        <row r="145">
          <cell r="H145">
            <v>4640.6238469999998</v>
          </cell>
          <cell r="I145">
            <v>4951.5011699999995</v>
          </cell>
          <cell r="J145">
            <v>5421.8700719999997</v>
          </cell>
          <cell r="K145">
            <v>5628.2794919999997</v>
          </cell>
          <cell r="L145">
            <v>5700.1904619999996</v>
          </cell>
          <cell r="M145">
            <v>5748.0334329999996</v>
          </cell>
          <cell r="N145">
            <v>4767.1181139999999</v>
          </cell>
          <cell r="O145">
            <v>5605.3360730000004</v>
          </cell>
          <cell r="P145">
            <v>5928.366747</v>
          </cell>
          <cell r="Q145">
            <v>5453.3246520000002</v>
          </cell>
          <cell r="R145">
            <v>5454.0038279999999</v>
          </cell>
        </row>
        <row r="146">
          <cell r="H146">
            <v>25.885399818566</v>
          </cell>
          <cell r="I146">
            <v>31.011251827709994</v>
          </cell>
          <cell r="J146">
            <v>36.646419816647999</v>
          </cell>
          <cell r="K146">
            <v>44.716680563939995</v>
          </cell>
          <cell r="L146">
            <v>49.186943496597998</v>
          </cell>
          <cell r="M146">
            <v>64.084824744516993</v>
          </cell>
          <cell r="N146">
            <v>65.624147957323999</v>
          </cell>
          <cell r="O146">
            <v>71.742696398326999</v>
          </cell>
          <cell r="P146">
            <v>69.041759135562003</v>
          </cell>
          <cell r="Q146">
            <v>58.759573125300008</v>
          </cell>
          <cell r="R146">
            <v>54.943634563271999</v>
          </cell>
        </row>
        <row r="147">
          <cell r="H147">
            <v>1.2700399928310335</v>
          </cell>
          <cell r="I147">
            <v>1.270064014791126</v>
          </cell>
          <cell r="J147">
            <v>1.2699509865587977</v>
          </cell>
          <cell r="K147">
            <v>1.270021998139929</v>
          </cell>
          <cell r="L147">
            <v>1.0771299908819176</v>
          </cell>
          <cell r="M147">
            <v>1.0771350046627994</v>
          </cell>
          <cell r="N147">
            <v>1.0771219924404545</v>
          </cell>
          <cell r="O147">
            <v>1.0771100039362613</v>
          </cell>
          <cell r="P147">
            <v>1.0771379949050981</v>
          </cell>
          <cell r="Q147">
            <v>1.0771159937638988</v>
          </cell>
          <cell r="R147">
            <v>1.0771190051478763</v>
          </cell>
        </row>
        <row r="148">
          <cell r="H148">
            <v>5893.7778773754026</v>
          </cell>
          <cell r="I148">
            <v>6288.7234552131567</v>
          </cell>
          <cell r="J148">
            <v>6885.5092469300189</v>
          </cell>
          <cell r="K148">
            <v>7148.0387665198241</v>
          </cell>
          <cell r="L148">
            <v>6139.8461003592538</v>
          </cell>
          <cell r="M148">
            <v>6191.4080186563815</v>
          </cell>
          <cell r="N148">
            <v>5134.7677611506615</v>
          </cell>
          <cell r="O148">
            <v>6037.5635596530983</v>
          </cell>
          <cell r="P148">
            <v>6385.6690709256391</v>
          </cell>
          <cell r="Q148">
            <v>5873.8632018561475</v>
          </cell>
          <cell r="R148">
            <v>5874.6111772880686</v>
          </cell>
        </row>
        <row r="155">
          <cell r="H155">
            <v>38.957999999999998</v>
          </cell>
          <cell r="I155">
            <v>46.671999999999997</v>
          </cell>
          <cell r="J155">
            <v>53.870000000000005</v>
          </cell>
          <cell r="K155">
            <v>65.733999999999995</v>
          </cell>
          <cell r="L155">
            <v>92.963000000000008</v>
          </cell>
          <cell r="M155">
            <v>121.12</v>
          </cell>
          <cell r="N155">
            <v>124.03</v>
          </cell>
          <cell r="O155">
            <v>135.59399999999999</v>
          </cell>
          <cell r="P155">
            <v>130.489</v>
          </cell>
          <cell r="Q155">
            <v>111.056</v>
          </cell>
          <cell r="R155">
            <v>103.843</v>
          </cell>
        </row>
        <row r="161">
          <cell r="H161">
            <v>38.957999999999998</v>
          </cell>
          <cell r="I161">
            <v>46.671999999999997</v>
          </cell>
          <cell r="J161">
            <v>53.870000000000005</v>
          </cell>
          <cell r="K161">
            <v>65.733999999999995</v>
          </cell>
          <cell r="L161">
            <v>92.963000000000008</v>
          </cell>
          <cell r="M161">
            <v>121.12</v>
          </cell>
          <cell r="N161">
            <v>124.03</v>
          </cell>
          <cell r="O161">
            <v>135.59399999999999</v>
          </cell>
          <cell r="P161">
            <v>130.489</v>
          </cell>
          <cell r="Q161">
            <v>111.056</v>
          </cell>
          <cell r="R161">
            <v>103.843</v>
          </cell>
        </row>
        <row r="162">
          <cell r="H162">
            <v>1.1850164497913384E-3</v>
          </cell>
          <cell r="I162">
            <v>1.1849813164611276E-3</v>
          </cell>
          <cell r="J162">
            <v>1.1575198923349642E-3</v>
          </cell>
          <cell r="K162">
            <v>1.1574687106276807E-3</v>
          </cell>
          <cell r="L162">
            <v>1.75465676842668E-3</v>
          </cell>
          <cell r="M162">
            <v>1.7546500834849531E-3</v>
          </cell>
          <cell r="N162">
            <v>1.7546809967170928E-3</v>
          </cell>
          <cell r="O162">
            <v>1.7546993601120239E-3</v>
          </cell>
          <cell r="P162">
            <v>1.7546508419766474E-3</v>
          </cell>
          <cell r="Q162">
            <v>1.7546920981153743E-3</v>
          </cell>
          <cell r="R162">
            <v>1.7546728346997077E-3</v>
          </cell>
        </row>
        <row r="164"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</row>
        <row r="168"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M168">
            <v>1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</row>
        <row r="169"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0"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</row>
        <row r="172"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</row>
        <row r="173"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</row>
        <row r="176">
          <cell r="A176" t="str">
            <v>School Bus</v>
          </cell>
        </row>
        <row r="177">
          <cell r="H177">
            <v>1287.075196</v>
          </cell>
          <cell r="I177">
            <v>1605.61141</v>
          </cell>
          <cell r="J177">
            <v>1349.6261609999999</v>
          </cell>
          <cell r="K177">
            <v>1459.4575139999999</v>
          </cell>
          <cell r="L177">
            <v>1935.271628</v>
          </cell>
          <cell r="M177">
            <v>1752.1736900000001</v>
          </cell>
          <cell r="N177">
            <v>1634.0947650000001</v>
          </cell>
          <cell r="O177">
            <v>1624.8831419999999</v>
          </cell>
          <cell r="P177">
            <v>1675.812981</v>
          </cell>
          <cell r="Q177">
            <v>1463.706655</v>
          </cell>
          <cell r="R177">
            <v>1375.6992809999999</v>
          </cell>
        </row>
        <row r="179">
          <cell r="H179">
            <v>2.246</v>
          </cell>
          <cell r="I179">
            <v>2.294</v>
          </cell>
          <cell r="J179">
            <v>2.1840000000000002</v>
          </cell>
          <cell r="K179">
            <v>2.1840000000000002</v>
          </cell>
          <cell r="L179">
            <v>2.2450000000000001</v>
          </cell>
          <cell r="M179">
            <v>2.1859999999999999</v>
          </cell>
          <cell r="N179">
            <v>2.1680000000000001</v>
          </cell>
          <cell r="O179">
            <v>2.19</v>
          </cell>
          <cell r="P179">
            <v>2.2250000000000001</v>
          </cell>
          <cell r="Q179">
            <v>2.3319999999999999</v>
          </cell>
          <cell r="R179">
            <v>2.2370000000000001</v>
          </cell>
        </row>
        <row r="180">
          <cell r="H180">
            <v>27723.859689000001</v>
          </cell>
          <cell r="I180">
            <v>33488.889476999997</v>
          </cell>
          <cell r="J180">
            <v>29245.655297000001</v>
          </cell>
          <cell r="K180">
            <v>31285.101931000001</v>
          </cell>
          <cell r="L180">
            <v>39927.575721000001</v>
          </cell>
          <cell r="M180">
            <v>36734.340811000002</v>
          </cell>
          <cell r="N180">
            <v>34182.936396999998</v>
          </cell>
          <cell r="O180">
            <v>33301.426058999998</v>
          </cell>
          <cell r="P180">
            <v>33804.953928000003</v>
          </cell>
          <cell r="Q180">
            <v>28171.522250000002</v>
          </cell>
          <cell r="R180">
            <v>27602.113649999999</v>
          </cell>
        </row>
        <row r="181">
          <cell r="H181">
            <v>62.267788861494004</v>
          </cell>
          <cell r="I181">
            <v>76.823512460237993</v>
          </cell>
          <cell r="J181">
            <v>63.87251116864801</v>
          </cell>
          <cell r="K181">
            <v>68.326662617304009</v>
          </cell>
          <cell r="L181">
            <v>89.637407493645</v>
          </cell>
          <cell r="M181">
            <v>80.301269012846006</v>
          </cell>
          <cell r="N181">
            <v>74.108606108695994</v>
          </cell>
          <cell r="O181">
            <v>72.930123069209998</v>
          </cell>
          <cell r="P181">
            <v>75.216022489800011</v>
          </cell>
          <cell r="Q181">
            <v>65.69598988700001</v>
          </cell>
          <cell r="R181">
            <v>61.745928235050002</v>
          </cell>
        </row>
        <row r="182">
          <cell r="H182">
            <v>20.670000003740601</v>
          </cell>
          <cell r="I182">
            <v>20.899999994546278</v>
          </cell>
          <cell r="J182">
            <v>21.130000000101255</v>
          </cell>
          <cell r="K182">
            <v>21.360000007235627</v>
          </cell>
          <cell r="L182">
            <v>21.590000002367365</v>
          </cell>
          <cell r="M182">
            <v>21.8200000017397</v>
          </cell>
          <cell r="N182">
            <v>22.050000004092013</v>
          </cell>
          <cell r="O182">
            <v>22.280000000246826</v>
          </cell>
          <cell r="P182">
            <v>22.279999999032864</v>
          </cell>
          <cell r="Q182">
            <v>22.280000004834996</v>
          </cell>
          <cell r="R182">
            <v>22.279999998754345</v>
          </cell>
        </row>
        <row r="183">
          <cell r="H183">
            <v>573052.17987533391</v>
          </cell>
          <cell r="I183">
            <v>699917.78988666087</v>
          </cell>
          <cell r="J183">
            <v>617960.69642857125</v>
          </cell>
          <cell r="K183">
            <v>668249.77747252735</v>
          </cell>
          <cell r="L183">
            <v>862036.35991091316</v>
          </cell>
          <cell r="M183">
            <v>801543.31655992672</v>
          </cell>
          <cell r="N183">
            <v>753733.74769372691</v>
          </cell>
          <cell r="O183">
            <v>741955.77260273963</v>
          </cell>
          <cell r="P183">
            <v>753174.37348314608</v>
          </cell>
          <cell r="Q183">
            <v>627661.51586620929</v>
          </cell>
          <cell r="R183">
            <v>614975.09208761726</v>
          </cell>
        </row>
        <row r="186"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</row>
        <row r="187"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</row>
        <row r="188">
          <cell r="H188">
            <v>621.78500000000008</v>
          </cell>
          <cell r="I188">
            <v>660.46400000000006</v>
          </cell>
          <cell r="J188">
            <v>652.28399999999999</v>
          </cell>
          <cell r="K188">
            <v>757.04600000000005</v>
          </cell>
          <cell r="L188">
            <v>830.827</v>
          </cell>
          <cell r="M188">
            <v>721.03800000000001</v>
          </cell>
          <cell r="N188">
            <v>698.41100000000006</v>
          </cell>
          <cell r="O188">
            <v>634.31299999999999</v>
          </cell>
          <cell r="P188">
            <v>637.80999999999995</v>
          </cell>
          <cell r="Q188">
            <v>560.32299999999998</v>
          </cell>
          <cell r="R188">
            <v>533.96</v>
          </cell>
        </row>
        <row r="189"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</row>
        <row r="190">
          <cell r="H190">
            <v>12.148000000000001</v>
          </cell>
          <cell r="I190">
            <v>25.939</v>
          </cell>
          <cell r="J190">
            <v>42.327999999999996</v>
          </cell>
          <cell r="K190">
            <v>20.413</v>
          </cell>
          <cell r="L190">
            <v>29.481000000000002</v>
          </cell>
          <cell r="M190">
            <v>26.023</v>
          </cell>
          <cell r="N190">
            <v>24.837999999999997</v>
          </cell>
          <cell r="O190">
            <v>37.692</v>
          </cell>
          <cell r="P190">
            <v>39.533999999999999</v>
          </cell>
          <cell r="Q190">
            <v>52.338999999999999</v>
          </cell>
          <cell r="R190">
            <v>54.576000000000001</v>
          </cell>
        </row>
        <row r="191"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1.841</v>
          </cell>
          <cell r="O191">
            <v>2.5249999999999999</v>
          </cell>
          <cell r="P191">
            <v>2.6029999999999998</v>
          </cell>
          <cell r="Q191">
            <v>3.8600000000000003</v>
          </cell>
          <cell r="R191">
            <v>0</v>
          </cell>
        </row>
        <row r="192"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</row>
        <row r="193"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5.4349999999999996</v>
          </cell>
          <cell r="M193">
            <v>1.675</v>
          </cell>
          <cell r="N193">
            <v>0</v>
          </cell>
          <cell r="O193">
            <v>0.38200000000000001</v>
          </cell>
          <cell r="P193">
            <v>0.54299999999999993</v>
          </cell>
          <cell r="Q193">
            <v>1.07</v>
          </cell>
          <cell r="R193">
            <v>4.3410000000000002</v>
          </cell>
        </row>
        <row r="194"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</row>
        <row r="195"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</row>
        <row r="196">
          <cell r="H196">
            <v>633.93300000000011</v>
          </cell>
          <cell r="I196">
            <v>686.40300000000002</v>
          </cell>
          <cell r="J196">
            <v>694.61199999999997</v>
          </cell>
          <cell r="K196">
            <v>777.45900000000006</v>
          </cell>
          <cell r="L196">
            <v>865.74299999999994</v>
          </cell>
          <cell r="M196">
            <v>748.73599999999999</v>
          </cell>
          <cell r="N196">
            <v>725.09</v>
          </cell>
          <cell r="O196">
            <v>674.91199999999992</v>
          </cell>
          <cell r="P196">
            <v>680.4899999999999</v>
          </cell>
          <cell r="Q196">
            <v>617.5920000000001</v>
          </cell>
          <cell r="R196">
            <v>592.87700000000007</v>
          </cell>
        </row>
        <row r="197">
          <cell r="H197">
            <v>4.92537655896214E-4</v>
          </cell>
          <cell r="I197">
            <v>4.2750256738646367E-4</v>
          </cell>
          <cell r="J197">
            <v>5.1466992866034116E-4</v>
          </cell>
          <cell r="K197">
            <v>5.3270409898345289E-4</v>
          </cell>
          <cell r="L197">
            <v>4.4734960585078137E-4</v>
          </cell>
          <cell r="M197">
            <v>4.2731836705070032E-4</v>
          </cell>
          <cell r="N197">
            <v>4.4372579579251024E-4</v>
          </cell>
          <cell r="O197">
            <v>4.1536033118620415E-4</v>
          </cell>
          <cell r="P197">
            <v>4.0606559784131421E-4</v>
          </cell>
          <cell r="Q197">
            <v>4.2193700349063464E-4</v>
          </cell>
          <cell r="R197">
            <v>4.309640981777907E-4</v>
          </cell>
        </row>
        <row r="199"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</row>
        <row r="200"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</row>
        <row r="201">
          <cell r="H201">
            <v>0.98083709161693744</v>
          </cell>
          <cell r="I201">
            <v>0.96221024675008715</v>
          </cell>
          <cell r="J201">
            <v>0.93906238302822298</v>
          </cell>
          <cell r="K201">
            <v>0.97374395305733163</v>
          </cell>
          <cell r="L201">
            <v>0.95966932449930298</v>
          </cell>
          <cell r="M201">
            <v>0.9630069877767331</v>
          </cell>
          <cell r="N201">
            <v>0.96320594684797756</v>
          </cell>
          <cell r="O201">
            <v>0.93984549096771142</v>
          </cell>
          <cell r="P201">
            <v>0.93728048905935435</v>
          </cell>
          <cell r="Q201">
            <v>0.90727049573180985</v>
          </cell>
          <cell r="R201">
            <v>0.90062525616611877</v>
          </cell>
        </row>
        <row r="202"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H203">
            <v>1.9162908383062564E-2</v>
          </cell>
          <cell r="I203">
            <v>3.7789753249912954E-2</v>
          </cell>
          <cell r="J203">
            <v>6.0937616971777048E-2</v>
          </cell>
          <cell r="K203">
            <v>2.6256046942668358E-2</v>
          </cell>
          <cell r="L203">
            <v>3.4052830920954603E-2</v>
          </cell>
          <cell r="M203">
            <v>3.4755908624668777E-2</v>
          </cell>
          <cell r="N203">
            <v>3.4255057992800889E-2</v>
          </cell>
          <cell r="O203">
            <v>5.5847280830686082E-2</v>
          </cell>
          <cell r="P203">
            <v>5.8096371732134201E-2</v>
          </cell>
          <cell r="Q203">
            <v>8.4746887913055846E-2</v>
          </cell>
          <cell r="R203">
            <v>9.2052820399509502E-2</v>
          </cell>
        </row>
        <row r="204"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2.5389951592216138E-3</v>
          </cell>
          <cell r="O204">
            <v>3.7412284860841119E-3</v>
          </cell>
          <cell r="P204">
            <v>3.8251847933107029E-3</v>
          </cell>
          <cell r="Q204">
            <v>6.2500809595979218E-3</v>
          </cell>
          <cell r="R204">
            <v>0</v>
          </cell>
        </row>
        <row r="205"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</row>
        <row r="206"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6.277844579742487E-3</v>
          </cell>
          <cell r="M206">
            <v>2.2371035985981709E-3</v>
          </cell>
          <cell r="N206">
            <v>0</v>
          </cell>
          <cell r="O206">
            <v>5.6599971551846769E-4</v>
          </cell>
          <cell r="P206">
            <v>7.9795441520081115E-4</v>
          </cell>
          <cell r="Q206">
            <v>1.7325353955362115E-3</v>
          </cell>
          <cell r="R206">
            <v>7.3219234343717158E-3</v>
          </cell>
        </row>
        <row r="207"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</row>
        <row r="208"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</row>
        <row r="211">
          <cell r="A211" t="str">
            <v>Urban Transit</v>
          </cell>
        </row>
        <row r="212">
          <cell r="H212">
            <v>820.29713600000002</v>
          </cell>
          <cell r="I212">
            <v>934.34196599999996</v>
          </cell>
          <cell r="J212">
            <v>848.81998999999996</v>
          </cell>
          <cell r="K212">
            <v>912.79233399999998</v>
          </cell>
          <cell r="L212">
            <v>1148.3720679999999</v>
          </cell>
          <cell r="M212">
            <v>1020.989985</v>
          </cell>
          <cell r="N212">
            <v>1072.676307</v>
          </cell>
          <cell r="O212">
            <v>1040.618735</v>
          </cell>
          <cell r="P212">
            <v>1146.20868</v>
          </cell>
          <cell r="Q212">
            <v>999.74533899999994</v>
          </cell>
          <cell r="R212">
            <v>1028.572459</v>
          </cell>
        </row>
        <row r="214">
          <cell r="H214">
            <v>1.1499999999999999</v>
          </cell>
          <cell r="I214">
            <v>1.071</v>
          </cell>
          <cell r="J214">
            <v>1.1779999999999999</v>
          </cell>
          <cell r="K214">
            <v>1.22</v>
          </cell>
          <cell r="L214">
            <v>1.274</v>
          </cell>
          <cell r="M214">
            <v>1.232</v>
          </cell>
          <cell r="N214">
            <v>1.252</v>
          </cell>
          <cell r="O214">
            <v>1.298</v>
          </cell>
          <cell r="P214">
            <v>1.29</v>
          </cell>
          <cell r="Q214">
            <v>1.236</v>
          </cell>
          <cell r="R214">
            <v>1.3720000000000001</v>
          </cell>
        </row>
        <row r="215">
          <cell r="H215">
            <v>61070.364536000001</v>
          </cell>
          <cell r="I215">
            <v>74057.849061999994</v>
          </cell>
          <cell r="J215">
            <v>60653.220816000001</v>
          </cell>
          <cell r="K215">
            <v>62453.291977000001</v>
          </cell>
          <cell r="L215">
            <v>74618.455971000003</v>
          </cell>
          <cell r="M215">
            <v>68039.871656999996</v>
          </cell>
          <cell r="N215">
            <v>69712.791968999998</v>
          </cell>
          <cell r="O215">
            <v>64706.162172999997</v>
          </cell>
          <cell r="P215">
            <v>71713.790213999993</v>
          </cell>
          <cell r="Q215">
            <v>65282.925897000001</v>
          </cell>
          <cell r="R215">
            <v>60507.536841000001</v>
          </cell>
        </row>
        <row r="216">
          <cell r="H216">
            <v>70.230919216399997</v>
          </cell>
          <cell r="I216">
            <v>79.315956345402</v>
          </cell>
          <cell r="J216">
            <v>71.449494121248009</v>
          </cell>
          <cell r="K216">
            <v>76.193016211940005</v>
          </cell>
          <cell r="L216">
            <v>95.063912907054004</v>
          </cell>
          <cell r="M216">
            <v>83.825121881423996</v>
          </cell>
          <cell r="N216">
            <v>87.280415545187992</v>
          </cell>
          <cell r="O216">
            <v>83.988598500554005</v>
          </cell>
          <cell r="P216">
            <v>92.510789376060004</v>
          </cell>
          <cell r="Q216">
            <v>80.689696408692001</v>
          </cell>
          <cell r="R216">
            <v>83.016340545852017</v>
          </cell>
        </row>
        <row r="217">
          <cell r="H217">
            <v>11.679999993627423</v>
          </cell>
          <cell r="I217">
            <v>11.780000003166631</v>
          </cell>
          <cell r="J217">
            <v>11.879999997754688</v>
          </cell>
          <cell r="K217">
            <v>11.979999997125178</v>
          </cell>
          <cell r="L217">
            <v>12.080000000870863</v>
          </cell>
          <cell r="M217">
            <v>12.180000005776977</v>
          </cell>
          <cell r="N217">
            <v>12.289999999423003</v>
          </cell>
          <cell r="O217">
            <v>12.389999994977126</v>
          </cell>
          <cell r="P217">
            <v>12.389999996007131</v>
          </cell>
          <cell r="Q217">
            <v>12.390000006150798</v>
          </cell>
          <cell r="R217">
            <v>12.389999995626084</v>
          </cell>
        </row>
        <row r="218">
          <cell r="H218">
            <v>713301.85739130434</v>
          </cell>
          <cell r="I218">
            <v>872401.46218487376</v>
          </cell>
          <cell r="J218">
            <v>720560.2631578946</v>
          </cell>
          <cell r="K218">
            <v>748190.43770491797</v>
          </cell>
          <cell r="L218">
            <v>901390.94819466246</v>
          </cell>
          <cell r="M218">
            <v>828725.63717532472</v>
          </cell>
          <cell r="N218">
            <v>856770.21325878589</v>
          </cell>
          <cell r="O218">
            <v>801709.34899845906</v>
          </cell>
          <cell r="P218">
            <v>888533.8604651161</v>
          </cell>
          <cell r="Q218">
            <v>808855.45226537203</v>
          </cell>
          <cell r="R218">
            <v>749688.38119533518</v>
          </cell>
        </row>
        <row r="221"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2"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</row>
        <row r="223">
          <cell r="H223">
            <v>1333.8380000000002</v>
          </cell>
          <cell r="I223">
            <v>1328.605</v>
          </cell>
          <cell r="J223">
            <v>1532.595</v>
          </cell>
          <cell r="K223">
            <v>1614.6180000000002</v>
          </cell>
          <cell r="L223">
            <v>1915.662</v>
          </cell>
          <cell r="M223">
            <v>1680.0029999999999</v>
          </cell>
          <cell r="N223">
            <v>1639.1489999999999</v>
          </cell>
          <cell r="O223">
            <v>1548.4260000000002</v>
          </cell>
          <cell r="P223">
            <v>1893.489</v>
          </cell>
          <cell r="Q223">
            <v>1648.9929999999999</v>
          </cell>
          <cell r="R223">
            <v>1699.508</v>
          </cell>
        </row>
        <row r="224"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</row>
        <row r="225">
          <cell r="H225">
            <v>2.0880000000000001</v>
          </cell>
          <cell r="I225">
            <v>1.048</v>
          </cell>
          <cell r="J225">
            <v>1.75</v>
          </cell>
          <cell r="K225">
            <v>2.927</v>
          </cell>
          <cell r="L225">
            <v>2.6020000000000003</v>
          </cell>
          <cell r="M225">
            <v>2.907</v>
          </cell>
          <cell r="N225">
            <v>2.7770000000000001</v>
          </cell>
          <cell r="O225">
            <v>2.8069999999999999</v>
          </cell>
          <cell r="P225">
            <v>9.8189999999999991</v>
          </cell>
          <cell r="Q225">
            <v>10.722000000000001</v>
          </cell>
          <cell r="R225">
            <v>13.476000000000001</v>
          </cell>
        </row>
        <row r="226"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0.20599999999999999</v>
          </cell>
          <cell r="O226">
            <v>0.188</v>
          </cell>
          <cell r="P226">
            <v>0.64600000000000002</v>
          </cell>
          <cell r="Q226">
            <v>0.79100000000000004</v>
          </cell>
          <cell r="R226">
            <v>0</v>
          </cell>
        </row>
        <row r="227">
          <cell r="H227">
            <v>4</v>
          </cell>
          <cell r="I227">
            <v>3</v>
          </cell>
          <cell r="J227">
            <v>3</v>
          </cell>
          <cell r="K227">
            <v>1</v>
          </cell>
          <cell r="L227">
            <v>1</v>
          </cell>
          <cell r="M227">
            <v>1</v>
          </cell>
          <cell r="N227">
            <v>1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</row>
        <row r="228">
          <cell r="H228">
            <v>15.782</v>
          </cell>
          <cell r="I228">
            <v>13.4</v>
          </cell>
          <cell r="J228">
            <v>15.775</v>
          </cell>
          <cell r="K228">
            <v>15.317</v>
          </cell>
          <cell r="L228">
            <v>12.588000000000001</v>
          </cell>
          <cell r="M228">
            <v>13.533999999999999</v>
          </cell>
          <cell r="N228">
            <v>7.16</v>
          </cell>
          <cell r="O228">
            <v>7.3949999999999996</v>
          </cell>
          <cell r="P228">
            <v>9.2739999999999991</v>
          </cell>
          <cell r="Q228">
            <v>9.7149999999999999</v>
          </cell>
          <cell r="R228">
            <v>8.8529999999999998</v>
          </cell>
        </row>
        <row r="229"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</row>
        <row r="230"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H231">
            <v>1355.7080000000001</v>
          </cell>
          <cell r="I231">
            <v>1346.0530000000001</v>
          </cell>
          <cell r="J231">
            <v>1553.1200000000001</v>
          </cell>
          <cell r="K231">
            <v>1633.8620000000001</v>
          </cell>
          <cell r="L231">
            <v>1931.8520000000001</v>
          </cell>
          <cell r="M231">
            <v>1697.444</v>
          </cell>
          <cell r="N231">
            <v>1650.2919999999999</v>
          </cell>
          <cell r="O231">
            <v>1558.8160000000003</v>
          </cell>
          <cell r="P231">
            <v>1913.2279999999998</v>
          </cell>
          <cell r="Q231">
            <v>1670.2209999999998</v>
          </cell>
          <cell r="R231">
            <v>1721.8370000000002</v>
          </cell>
        </row>
        <row r="232">
          <cell r="H232">
            <v>1.6527035637486367E-3</v>
          </cell>
          <cell r="I232">
            <v>1.4406427721132672E-3</v>
          </cell>
          <cell r="J232">
            <v>1.8297401313557662E-3</v>
          </cell>
          <cell r="K232">
            <v>1.7899602561736677E-3</v>
          </cell>
          <cell r="L232">
            <v>1.6822526895525294E-3</v>
          </cell>
          <cell r="M232">
            <v>1.6625471600487834E-3</v>
          </cell>
          <cell r="N232">
            <v>1.5384808904891753E-3</v>
          </cell>
          <cell r="O232">
            <v>1.4979703397325441E-3</v>
          </cell>
          <cell r="P232">
            <v>1.6691794726244786E-3</v>
          </cell>
          <cell r="Q232">
            <v>1.6706464484952202E-3</v>
          </cell>
          <cell r="R232">
            <v>1.6740065174154154E-3</v>
          </cell>
        </row>
        <row r="234"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</row>
        <row r="235"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H236">
            <v>0.9838682076081281</v>
          </cell>
          <cell r="I236">
            <v>0.98703765750679939</v>
          </cell>
          <cell r="J236">
            <v>0.98678466570516121</v>
          </cell>
          <cell r="K236">
            <v>0.98822177148376067</v>
          </cell>
          <cell r="L236">
            <v>0.99161944082672993</v>
          </cell>
          <cell r="M236">
            <v>0.98972513968060216</v>
          </cell>
          <cell r="N236">
            <v>0.99324786159055489</v>
          </cell>
          <cell r="O236">
            <v>0.99333468478640197</v>
          </cell>
          <cell r="P236">
            <v>0.9896828814966121</v>
          </cell>
          <cell r="Q236">
            <v>0.98729030469620493</v>
          </cell>
          <cell r="R236">
            <v>0.98703187351648258</v>
          </cell>
        </row>
        <row r="237"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H238">
            <v>1.5401546645737872E-3</v>
          </cell>
          <cell r="I238">
            <v>7.7857261192538477E-4</v>
          </cell>
          <cell r="J238">
            <v>1.1267641907901514E-3</v>
          </cell>
          <cell r="K238">
            <v>1.7914609679397647E-3</v>
          </cell>
          <cell r="L238">
            <v>1.3468940684897188E-3</v>
          </cell>
          <cell r="M238">
            <v>1.712574906742137E-3</v>
          </cell>
          <cell r="N238">
            <v>1.6827325103678623E-3</v>
          </cell>
          <cell r="O238">
            <v>1.8007256789768641E-3</v>
          </cell>
          <cell r="P238">
            <v>5.1321640703564861E-3</v>
          </cell>
          <cell r="Q238">
            <v>6.4195097534996883E-3</v>
          </cell>
          <cell r="R238">
            <v>7.8265248104204977E-3</v>
          </cell>
        </row>
        <row r="239"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1.2482639435930126E-4</v>
          </cell>
          <cell r="O239">
            <v>1.2060435612670128E-4</v>
          </cell>
          <cell r="P239">
            <v>3.3764925037685004E-4</v>
          </cell>
          <cell r="Q239">
            <v>4.7359002191925506E-4</v>
          </cell>
          <cell r="R239">
            <v>0</v>
          </cell>
        </row>
        <row r="240">
          <cell r="H240">
            <v>2.9504878631681749E-3</v>
          </cell>
          <cell r="I240">
            <v>2.2287383929161775E-3</v>
          </cell>
          <cell r="J240">
            <v>1.9315957556402595E-3</v>
          </cell>
          <cell r="K240">
            <v>6.1204679464973175E-4</v>
          </cell>
          <cell r="L240">
            <v>5.1763799711365048E-4</v>
          </cell>
          <cell r="M240">
            <v>5.8912105495085557E-4</v>
          </cell>
          <cell r="N240">
            <v>6.0595337067621976E-4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H241">
            <v>1.1641149864130033E-2</v>
          </cell>
          <cell r="I241">
            <v>9.9550314883589276E-3</v>
          </cell>
          <cell r="J241">
            <v>1.0156974348408364E-2</v>
          </cell>
          <cell r="K241">
            <v>9.3747207536499406E-3</v>
          </cell>
          <cell r="L241">
            <v>6.5160271076666332E-3</v>
          </cell>
          <cell r="M241">
            <v>7.9731643577048775E-3</v>
          </cell>
          <cell r="N241">
            <v>4.3386261340417334E-3</v>
          </cell>
          <cell r="O241">
            <v>4.7439851784944458E-3</v>
          </cell>
          <cell r="P241">
            <v>4.847305182654655E-3</v>
          </cell>
          <cell r="Q241">
            <v>5.8165955283761856E-3</v>
          </cell>
          <cell r="R241">
            <v>5.1416016730968135E-3</v>
          </cell>
        </row>
        <row r="242"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</row>
        <row r="243"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6">
          <cell r="A246" t="str">
            <v>Inter-City Bus</v>
          </cell>
        </row>
        <row r="247">
          <cell r="H247">
            <v>458.08923199999998</v>
          </cell>
          <cell r="I247">
            <v>390.49245200000001</v>
          </cell>
          <cell r="J247">
            <v>465.628038</v>
          </cell>
          <cell r="K247">
            <v>450.69170300000002</v>
          </cell>
          <cell r="L247">
            <v>460.35002500000002</v>
          </cell>
          <cell r="M247">
            <v>347.27921700000002</v>
          </cell>
          <cell r="N247">
            <v>342.47961500000002</v>
          </cell>
          <cell r="O247">
            <v>312.82190400000002</v>
          </cell>
          <cell r="P247">
            <v>423.24601899999999</v>
          </cell>
          <cell r="Q247">
            <v>337.08596</v>
          </cell>
          <cell r="R247">
            <v>328.84088500000001</v>
          </cell>
        </row>
        <row r="249">
          <cell r="H249">
            <v>0.38400000000000001</v>
          </cell>
          <cell r="I249">
            <v>0.38400000000000001</v>
          </cell>
          <cell r="J249">
            <v>0.39700000000000002</v>
          </cell>
          <cell r="K249">
            <v>0.39</v>
          </cell>
          <cell r="L249">
            <v>0.36399999999999999</v>
          </cell>
          <cell r="M249">
            <v>0.35299999999999998</v>
          </cell>
          <cell r="N249">
            <v>0.34699999999999998</v>
          </cell>
          <cell r="O249">
            <v>0.36299999999999999</v>
          </cell>
          <cell r="P249">
            <v>0.435</v>
          </cell>
          <cell r="Q249">
            <v>0.40300000000000002</v>
          </cell>
          <cell r="R249">
            <v>0.40500000000000003</v>
          </cell>
        </row>
        <row r="250">
          <cell r="H250">
            <v>70671.842984999996</v>
          </cell>
          <cell r="I250">
            <v>60243.330959999999</v>
          </cell>
          <cell r="J250">
            <v>69482.618197000003</v>
          </cell>
          <cell r="K250">
            <v>68460.885762000005</v>
          </cell>
          <cell r="L250">
            <v>74922.859589</v>
          </cell>
          <cell r="M250">
            <v>58281.624151999997</v>
          </cell>
          <cell r="N250">
            <v>58469.961791000002</v>
          </cell>
          <cell r="O250">
            <v>51052.626222999999</v>
          </cell>
          <cell r="P250">
            <v>57640.957033999999</v>
          </cell>
          <cell r="Q250">
            <v>49552.226847999998</v>
          </cell>
          <cell r="R250">
            <v>48101.469326999999</v>
          </cell>
        </row>
        <row r="251">
          <cell r="H251">
            <v>27.137987706239997</v>
          </cell>
          <cell r="I251">
            <v>23.133439088639999</v>
          </cell>
          <cell r="J251">
            <v>27.584599424209003</v>
          </cell>
          <cell r="K251">
            <v>26.699745447180003</v>
          </cell>
          <cell r="L251">
            <v>27.271920890396</v>
          </cell>
          <cell r="M251">
            <v>20.573413325655999</v>
          </cell>
          <cell r="N251">
            <v>20.289076741476997</v>
          </cell>
          <cell r="O251">
            <v>18.532103318949002</v>
          </cell>
          <cell r="P251">
            <v>25.073816309790001</v>
          </cell>
          <cell r="Q251">
            <v>19.969547419744</v>
          </cell>
          <cell r="R251">
            <v>19.481095077435</v>
          </cell>
        </row>
        <row r="252">
          <cell r="H252">
            <v>16.879999982263566</v>
          </cell>
          <cell r="I252">
            <v>16.880000007943341</v>
          </cell>
          <cell r="J252">
            <v>16.879999989825919</v>
          </cell>
          <cell r="K252">
            <v>16.879999994441953</v>
          </cell>
          <cell r="L252">
            <v>16.880000013571305</v>
          </cell>
          <cell r="M252">
            <v>16.880000003058644</v>
          </cell>
          <cell r="N252">
            <v>16.879999980475617</v>
          </cell>
          <cell r="O252">
            <v>16.879999998712552</v>
          </cell>
          <cell r="P252">
            <v>16.87999998766621</v>
          </cell>
          <cell r="Q252">
            <v>16.879999977702113</v>
          </cell>
          <cell r="R252">
            <v>16.880000004768583</v>
          </cell>
        </row>
        <row r="253">
          <cell r="H253">
            <v>1192940.7083333335</v>
          </cell>
          <cell r="I253">
            <v>1016907.4270833333</v>
          </cell>
          <cell r="J253">
            <v>1172866.5944584382</v>
          </cell>
          <cell r="K253">
            <v>1155619.7512820512</v>
          </cell>
          <cell r="L253">
            <v>1264697.8708791209</v>
          </cell>
          <cell r="M253">
            <v>983793.8158640227</v>
          </cell>
          <cell r="N253">
            <v>986972.95389049011</v>
          </cell>
          <cell r="O253">
            <v>861768.3305785124</v>
          </cell>
          <cell r="P253">
            <v>972979.35402298847</v>
          </cell>
          <cell r="Q253">
            <v>836441.58808933001</v>
          </cell>
          <cell r="R253">
            <v>811952.80246913584</v>
          </cell>
        </row>
        <row r="256"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</row>
        <row r="257"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</row>
        <row r="258">
          <cell r="H258">
            <v>332.64</v>
          </cell>
          <cell r="I258">
            <v>323.13</v>
          </cell>
          <cell r="J258">
            <v>349.39500000000004</v>
          </cell>
          <cell r="K258">
            <v>360.21600000000001</v>
          </cell>
          <cell r="L258">
            <v>307.41000000000003</v>
          </cell>
          <cell r="M258">
            <v>257.072</v>
          </cell>
          <cell r="N258">
            <v>233.42099999999999</v>
          </cell>
          <cell r="O258">
            <v>233.56</v>
          </cell>
          <cell r="P258">
            <v>293.37299999999999</v>
          </cell>
          <cell r="Q258">
            <v>289.291</v>
          </cell>
          <cell r="R258">
            <v>249.86099999999999</v>
          </cell>
        </row>
        <row r="259"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</row>
        <row r="260">
          <cell r="H260">
            <v>8.73</v>
          </cell>
          <cell r="I260">
            <v>7.5</v>
          </cell>
          <cell r="J260">
            <v>7.657</v>
          </cell>
          <cell r="K260">
            <v>9.2050000000000001</v>
          </cell>
          <cell r="L260">
            <v>8.7439999999999998</v>
          </cell>
          <cell r="M260">
            <v>8.4309999999999992</v>
          </cell>
          <cell r="N260">
            <v>6.4260000000000002</v>
          </cell>
          <cell r="O260">
            <v>9.8250000000000011</v>
          </cell>
          <cell r="P260">
            <v>15.907000000000002</v>
          </cell>
          <cell r="Q260">
            <v>16.153000000000002</v>
          </cell>
          <cell r="R260">
            <v>15.177</v>
          </cell>
        </row>
        <row r="261"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0.47600000000000003</v>
          </cell>
          <cell r="O261">
            <v>0.65799999999999992</v>
          </cell>
          <cell r="P261">
            <v>1.0469999999999999</v>
          </cell>
          <cell r="Q261">
            <v>1.1910000000000001</v>
          </cell>
          <cell r="R261">
            <v>0</v>
          </cell>
        </row>
        <row r="262"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</row>
        <row r="263"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</row>
        <row r="264"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</row>
        <row r="265"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</row>
        <row r="266">
          <cell r="H266">
            <v>341.37</v>
          </cell>
          <cell r="I266">
            <v>330.63</v>
          </cell>
          <cell r="J266">
            <v>357.05200000000002</v>
          </cell>
          <cell r="K266">
            <v>369.42099999999999</v>
          </cell>
          <cell r="L266">
            <v>316.154</v>
          </cell>
          <cell r="M266">
            <v>265.50299999999999</v>
          </cell>
          <cell r="N266">
            <v>240.32299999999998</v>
          </cell>
          <cell r="O266">
            <v>244.04299999999998</v>
          </cell>
          <cell r="P266">
            <v>310.327</v>
          </cell>
          <cell r="Q266">
            <v>306.63499999999999</v>
          </cell>
          <cell r="R266">
            <v>265.03800000000001</v>
          </cell>
        </row>
        <row r="267">
          <cell r="H267">
            <v>7.4520415708003373E-4</v>
          </cell>
          <cell r="I267">
            <v>8.467001047180291E-4</v>
          </cell>
          <cell r="J267">
            <v>7.6681808409484139E-4</v>
          </cell>
          <cell r="K267">
            <v>8.196756175917442E-4</v>
          </cell>
          <cell r="L267">
            <v>6.8676872560178529E-4</v>
          </cell>
          <cell r="M267">
            <v>7.6452314737855437E-4</v>
          </cell>
          <cell r="N267">
            <v>7.0171475753381691E-4</v>
          </cell>
          <cell r="O267">
            <v>7.8013398959428349E-4</v>
          </cell>
          <cell r="P267">
            <v>7.332071326582282E-4</v>
          </cell>
          <cell r="Q267">
            <v>9.0966411060252998E-4</v>
          </cell>
          <cell r="R267">
            <v>8.0597642230527389E-4</v>
          </cell>
        </row>
        <row r="269"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</row>
        <row r="270"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</row>
        <row r="271">
          <cell r="H271">
            <v>0.97442657527023457</v>
          </cell>
          <cell r="I271">
            <v>0.97731603302785586</v>
          </cell>
          <cell r="J271">
            <v>0.97855494437784973</v>
          </cell>
          <cell r="K271">
            <v>0.97508262930369416</v>
          </cell>
          <cell r="L271">
            <v>0.97234259253401834</v>
          </cell>
          <cell r="M271">
            <v>0.96824517990380532</v>
          </cell>
          <cell r="N271">
            <v>0.97128031857125618</v>
          </cell>
          <cell r="O271">
            <v>0.95704445528042204</v>
          </cell>
          <cell r="P271">
            <v>0.94536730609969477</v>
          </cell>
          <cell r="Q271">
            <v>0.94343763758214161</v>
          </cell>
          <cell r="R271">
            <v>0.94273651325470298</v>
          </cell>
        </row>
        <row r="272"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</row>
        <row r="273">
          <cell r="H273">
            <v>2.5573424729765357E-2</v>
          </cell>
          <cell r="I273">
            <v>2.2683966972144087E-2</v>
          </cell>
          <cell r="J273">
            <v>2.1445055622150273E-2</v>
          </cell>
          <cell r="K273">
            <v>2.4917370696305841E-2</v>
          </cell>
          <cell r="L273">
            <v>2.7657407465981769E-2</v>
          </cell>
          <cell r="M273">
            <v>3.175482009619477E-2</v>
          </cell>
          <cell r="N273">
            <v>2.6739013744002865E-2</v>
          </cell>
          <cell r="O273">
            <v>4.0259298566236286E-2</v>
          </cell>
          <cell r="P273">
            <v>5.1258833424097816E-2</v>
          </cell>
          <cell r="Q273">
            <v>5.2678265690478919E-2</v>
          </cell>
          <cell r="R273">
            <v>5.7263486745296896E-2</v>
          </cell>
        </row>
        <row r="274"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1.9806676847409529E-3</v>
          </cell>
          <cell r="O274">
            <v>2.6962461533418291E-3</v>
          </cell>
          <cell r="P274">
            <v>3.3738604762073555E-3</v>
          </cell>
          <cell r="Q274">
            <v>3.884096727379458E-3</v>
          </cell>
          <cell r="R274">
            <v>0</v>
          </cell>
        </row>
        <row r="275"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</row>
        <row r="276"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</row>
        <row r="277"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</row>
        <row r="278"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</row>
        <row r="281">
          <cell r="A281" t="str">
            <v>Rail</v>
          </cell>
        </row>
        <row r="284">
          <cell r="H284">
            <v>21950.55831136226</v>
          </cell>
          <cell r="I284">
            <v>19472.634028645596</v>
          </cell>
          <cell r="J284">
            <v>12084.857419880991</v>
          </cell>
          <cell r="K284">
            <v>20582.75272889921</v>
          </cell>
          <cell r="L284">
            <v>17067.463303066364</v>
          </cell>
          <cell r="M284">
            <v>36222.84740823631</v>
          </cell>
          <cell r="N284">
            <v>34442.837123394565</v>
          </cell>
          <cell r="O284">
            <v>27637.893094626139</v>
          </cell>
          <cell r="P284">
            <v>36884.925990012358</v>
          </cell>
          <cell r="Q284">
            <v>40014.951094089316</v>
          </cell>
          <cell r="R284">
            <v>46516.015057728546</v>
          </cell>
        </row>
        <row r="285">
          <cell r="H285">
            <v>219505.58311362259</v>
          </cell>
          <cell r="I285">
            <v>194726.34028645596</v>
          </cell>
          <cell r="J285">
            <v>120848.5741988099</v>
          </cell>
          <cell r="K285">
            <v>205827.52728899207</v>
          </cell>
          <cell r="L285">
            <v>170674.63303066362</v>
          </cell>
          <cell r="M285">
            <v>362228.47408236307</v>
          </cell>
          <cell r="N285">
            <v>344428.37123394565</v>
          </cell>
          <cell r="O285">
            <v>276378.93094626139</v>
          </cell>
          <cell r="P285">
            <v>368849.25990012358</v>
          </cell>
          <cell r="Q285">
            <v>400149.51094089315</v>
          </cell>
          <cell r="R285">
            <v>465160.15057728544</v>
          </cell>
        </row>
        <row r="287">
          <cell r="H287">
            <v>92.159058152061036</v>
          </cell>
          <cell r="I287">
            <v>80.131996352964563</v>
          </cell>
          <cell r="J287">
            <v>48.934761268153842</v>
          </cell>
          <cell r="K287">
            <v>95.277994018785847</v>
          </cell>
          <cell r="L287">
            <v>80.453636553887222</v>
          </cell>
          <cell r="M287">
            <v>148.98279646259363</v>
          </cell>
          <cell r="N287">
            <v>137.38259719141953</v>
          </cell>
          <cell r="O287">
            <v>102.32181497838836</v>
          </cell>
          <cell r="P287">
            <v>130.42999372164633</v>
          </cell>
          <cell r="Q287">
            <v>127.83003823753783</v>
          </cell>
          <cell r="R287">
            <v>152.41714504996742</v>
          </cell>
        </row>
        <row r="289">
          <cell r="H289">
            <v>219597.74217177465</v>
          </cell>
          <cell r="I289">
            <v>194806.47228280891</v>
          </cell>
          <cell r="J289">
            <v>120897.50896007805</v>
          </cell>
          <cell r="K289">
            <v>205922.80528301088</v>
          </cell>
          <cell r="L289">
            <v>170755.08666721752</v>
          </cell>
          <cell r="M289">
            <v>362377.45687882567</v>
          </cell>
          <cell r="N289">
            <v>344565.75383113709</v>
          </cell>
          <cell r="O289">
            <v>276481.25276123977</v>
          </cell>
          <cell r="P289">
            <v>368979.68989384524</v>
          </cell>
          <cell r="Q289">
            <v>400277.34097913071</v>
          </cell>
          <cell r="R289">
            <v>465312.5677223354</v>
          </cell>
        </row>
        <row r="290">
          <cell r="H290">
            <v>0.99958032784289752</v>
          </cell>
          <cell r="I290">
            <v>0.99958865844951694</v>
          </cell>
          <cell r="J290">
            <v>0.99959523763815261</v>
          </cell>
          <cell r="K290">
            <v>0.99953731208212782</v>
          </cell>
          <cell r="L290">
            <v>0.99952883607672149</v>
          </cell>
          <cell r="M290">
            <v>0.99958887399413365</v>
          </cell>
          <cell r="N290">
            <v>0.99960128772037293</v>
          </cell>
          <cell r="O290">
            <v>0.99962991409378943</v>
          </cell>
          <cell r="P290">
            <v>0.99964651172599994</v>
          </cell>
          <cell r="Q290">
            <v>0.99968064632905562</v>
          </cell>
          <cell r="R290">
            <v>0.99967244137463118</v>
          </cell>
        </row>
        <row r="291">
          <cell r="H291">
            <v>4.196721571024715E-4</v>
          </cell>
          <cell r="I291">
            <v>4.1134155048315593E-4</v>
          </cell>
          <cell r="J291">
            <v>4.0476236184744504E-4</v>
          </cell>
          <cell r="K291">
            <v>4.6268791787213722E-4</v>
          </cell>
          <cell r="L291">
            <v>4.7116392327850424E-4</v>
          </cell>
          <cell r="M291">
            <v>4.111260058663405E-4</v>
          </cell>
          <cell r="N291">
            <v>3.9871227962703237E-4</v>
          </cell>
          <cell r="O291">
            <v>3.7008590621061082E-4</v>
          </cell>
          <cell r="P291">
            <v>3.5348827400004265E-4</v>
          </cell>
          <cell r="Q291">
            <v>3.1935367094437284E-4</v>
          </cell>
          <cell r="R291">
            <v>3.2755862536882702E-4</v>
          </cell>
        </row>
        <row r="296">
          <cell r="H296">
            <v>166.303</v>
          </cell>
          <cell r="I296">
            <v>149.071</v>
          </cell>
          <cell r="J296">
            <v>94.444000000000003</v>
          </cell>
          <cell r="K296">
            <v>190.785</v>
          </cell>
          <cell r="L296">
            <v>170.43800000000002</v>
          </cell>
          <cell r="M296">
            <v>262.31900000000002</v>
          </cell>
          <cell r="N296">
            <v>270.29700000000003</v>
          </cell>
          <cell r="O296">
            <v>177.17599999999999</v>
          </cell>
          <cell r="P296">
            <v>200.56199999999998</v>
          </cell>
          <cell r="Q296">
            <v>191.024</v>
          </cell>
          <cell r="R296">
            <v>225.875</v>
          </cell>
        </row>
        <row r="304">
          <cell r="H304">
            <v>166.303</v>
          </cell>
          <cell r="I304">
            <v>149.071</v>
          </cell>
          <cell r="J304">
            <v>94.444000000000003</v>
          </cell>
          <cell r="K304">
            <v>190.785</v>
          </cell>
          <cell r="L304">
            <v>170.43800000000002</v>
          </cell>
          <cell r="M304">
            <v>262.31900000000002</v>
          </cell>
          <cell r="N304">
            <v>270.29700000000003</v>
          </cell>
          <cell r="O304">
            <v>177.17599999999999</v>
          </cell>
          <cell r="P304">
            <v>200.56199999999998</v>
          </cell>
          <cell r="Q304">
            <v>191.024</v>
          </cell>
          <cell r="R304">
            <v>225.875</v>
          </cell>
        </row>
        <row r="305">
          <cell r="A305" t="str">
            <v>Passenger</v>
          </cell>
          <cell r="H305">
            <v>1.8045214798701893E-3</v>
          </cell>
          <cell r="I305">
            <v>1.8603180600090586E-3</v>
          </cell>
          <cell r="J305">
            <v>1.9299981761934748E-3</v>
          </cell>
          <cell r="K305">
            <v>2.0024036186402409E-3</v>
          </cell>
          <cell r="L305">
            <v>2.1184623504972573E-3</v>
          </cell>
          <cell r="M305">
            <v>1.7607334956010353E-3</v>
          </cell>
          <cell r="N305">
            <v>1.9674762708364484E-3</v>
          </cell>
          <cell r="O305">
            <v>1.7315564626900115E-3</v>
          </cell>
          <cell r="P305">
            <v>1.537698456292377E-3</v>
          </cell>
          <cell r="Q305">
            <v>1.4943592494671178E-3</v>
          </cell>
          <cell r="R305">
            <v>1.4819527024072696E-3</v>
          </cell>
        </row>
        <row r="307"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</row>
        <row r="308"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</row>
        <row r="309">
          <cell r="H309">
            <v>1</v>
          </cell>
          <cell r="I309">
            <v>1</v>
          </cell>
          <cell r="J309">
            <v>1</v>
          </cell>
          <cell r="K309">
            <v>1</v>
          </cell>
          <cell r="L309">
            <v>1</v>
          </cell>
          <cell r="M309">
            <v>1</v>
          </cell>
          <cell r="N309">
            <v>1</v>
          </cell>
          <cell r="O309">
            <v>1</v>
          </cell>
          <cell r="P309">
            <v>1</v>
          </cell>
          <cell r="Q309">
            <v>1</v>
          </cell>
          <cell r="R309">
            <v>1</v>
          </cell>
        </row>
        <row r="310"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</row>
        <row r="311"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</row>
        <row r="312"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</row>
        <row r="313"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</row>
        <row r="314"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</row>
        <row r="315"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</row>
        <row r="316"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</row>
        <row r="319">
          <cell r="A319" t="str">
            <v>Air</v>
          </cell>
        </row>
        <row r="322">
          <cell r="H322">
            <v>9.7881445236639006</v>
          </cell>
          <cell r="I322">
            <v>10.816000170707079</v>
          </cell>
          <cell r="J322">
            <v>10.387678708936198</v>
          </cell>
          <cell r="K322">
            <v>10.851185155366446</v>
          </cell>
          <cell r="L322">
            <v>9.7357020988943788</v>
          </cell>
          <cell r="M322">
            <v>13.590695126525356</v>
          </cell>
          <cell r="N322">
            <v>14.820801409136918</v>
          </cell>
          <cell r="O322">
            <v>15.089049110105947</v>
          </cell>
          <cell r="P322">
            <v>17.196594603209331</v>
          </cell>
          <cell r="Q322">
            <v>26.946410240117586</v>
          </cell>
          <cell r="R322">
            <v>18.522823684020889</v>
          </cell>
        </row>
        <row r="323">
          <cell r="H323">
            <v>97.881445236638996</v>
          </cell>
          <cell r="I323">
            <v>108.16000170707079</v>
          </cell>
          <cell r="J323">
            <v>103.87678708936197</v>
          </cell>
          <cell r="K323">
            <v>108.51185155366446</v>
          </cell>
          <cell r="L323">
            <v>97.357020988943773</v>
          </cell>
          <cell r="M323">
            <v>135.90695126525355</v>
          </cell>
          <cell r="N323">
            <v>148.20801409136917</v>
          </cell>
          <cell r="O323">
            <v>150.89049110105947</v>
          </cell>
          <cell r="P323">
            <v>171.96594603209331</v>
          </cell>
          <cell r="Q323">
            <v>269.46410240117586</v>
          </cell>
          <cell r="R323">
            <v>185.22823684020889</v>
          </cell>
        </row>
        <row r="325">
          <cell r="H325">
            <v>481.51586033241432</v>
          </cell>
          <cell r="I325">
            <v>576.63804485761398</v>
          </cell>
          <cell r="J325">
            <v>657.08600133585844</v>
          </cell>
          <cell r="K325">
            <v>777.18804174630611</v>
          </cell>
          <cell r="L325">
            <v>733.61509713881583</v>
          </cell>
          <cell r="M325">
            <v>888.26337519271624</v>
          </cell>
          <cell r="N325">
            <v>985.70717824552514</v>
          </cell>
          <cell r="O325">
            <v>1031.2823253914646</v>
          </cell>
          <cell r="P325">
            <v>1179.6492769994272</v>
          </cell>
          <cell r="Q325">
            <v>1890.5415500808899</v>
          </cell>
          <cell r="R325">
            <v>1424.6892709880144</v>
          </cell>
        </row>
        <row r="327">
          <cell r="H327">
            <v>579.39730556905329</v>
          </cell>
          <cell r="I327">
            <v>684.7980465646848</v>
          </cell>
          <cell r="J327">
            <v>760.96278842522042</v>
          </cell>
          <cell r="K327">
            <v>885.69989329997054</v>
          </cell>
          <cell r="L327">
            <v>830.9721181277597</v>
          </cell>
          <cell r="M327">
            <v>1024.1703264579698</v>
          </cell>
          <cell r="N327">
            <v>1133.9151923368943</v>
          </cell>
          <cell r="O327">
            <v>1182.1728164925241</v>
          </cell>
          <cell r="P327">
            <v>1351.6152230315204</v>
          </cell>
          <cell r="Q327">
            <v>2160.0056524820657</v>
          </cell>
          <cell r="R327">
            <v>1609.9175078282233</v>
          </cell>
        </row>
        <row r="328">
          <cell r="H328">
            <v>0.16893665934553326</v>
          </cell>
          <cell r="I328">
            <v>0.15794437827277621</v>
          </cell>
          <cell r="J328">
            <v>0.13650705220991224</v>
          </cell>
          <cell r="K328">
            <v>0.12251537159993024</v>
          </cell>
          <cell r="L328">
            <v>0.11716039427206798</v>
          </cell>
          <cell r="M328">
            <v>0.13269955958915486</v>
          </cell>
          <cell r="N328">
            <v>0.13070467270654179</v>
          </cell>
          <cell r="O328">
            <v>0.12763826827683927</v>
          </cell>
          <cell r="P328">
            <v>0.12722995650078067</v>
          </cell>
          <cell r="Q328">
            <v>0.12475157279867961</v>
          </cell>
          <cell r="R328">
            <v>0.11505448940056659</v>
          </cell>
        </row>
        <row r="329">
          <cell r="H329">
            <v>0.83106334065446674</v>
          </cell>
          <cell r="I329">
            <v>0.8420556217272237</v>
          </cell>
          <cell r="J329">
            <v>0.86349294779008778</v>
          </cell>
          <cell r="K329">
            <v>0.8774846284000698</v>
          </cell>
          <cell r="L329">
            <v>0.88283960572793185</v>
          </cell>
          <cell r="M329">
            <v>0.86730044041084509</v>
          </cell>
          <cell r="N329">
            <v>0.86929532729345826</v>
          </cell>
          <cell r="O329">
            <v>0.87236173172316067</v>
          </cell>
          <cell r="P329">
            <v>0.87277004349921949</v>
          </cell>
          <cell r="Q329">
            <v>0.87524842720132046</v>
          </cell>
          <cell r="R329">
            <v>0.88494551059943338</v>
          </cell>
        </row>
        <row r="332">
          <cell r="H332">
            <v>1448.2380000000001</v>
          </cell>
          <cell r="I332">
            <v>1611.5327999999997</v>
          </cell>
          <cell r="J332">
            <v>1784.9484</v>
          </cell>
          <cell r="K332">
            <v>1954.7808</v>
          </cell>
          <cell r="L332">
            <v>1774.1255999999998</v>
          </cell>
          <cell r="M332">
            <v>1996.3296</v>
          </cell>
          <cell r="N332">
            <v>2094.9996000000001</v>
          </cell>
          <cell r="O332">
            <v>2327.91</v>
          </cell>
          <cell r="P332">
            <v>2828.3249999999998</v>
          </cell>
          <cell r="Q332">
            <v>4214.82</v>
          </cell>
          <cell r="R332">
            <v>3073.4928</v>
          </cell>
        </row>
        <row r="333">
          <cell r="H333">
            <v>116.646</v>
          </cell>
          <cell r="I333">
            <v>117.78719999999998</v>
          </cell>
          <cell r="J333">
            <v>101.7906</v>
          </cell>
          <cell r="K333">
            <v>96.091199999999986</v>
          </cell>
          <cell r="L333">
            <v>74.254799999999989</v>
          </cell>
          <cell r="M333">
            <v>86.126400000000004</v>
          </cell>
          <cell r="N333">
            <v>75.42</v>
          </cell>
          <cell r="O333">
            <v>111.735</v>
          </cell>
          <cell r="P333">
            <v>78.794999999999987</v>
          </cell>
          <cell r="Q333">
            <v>55.064999999999998</v>
          </cell>
          <cell r="R333">
            <v>52.667999999999999</v>
          </cell>
        </row>
        <row r="342">
          <cell r="H342">
            <v>1564.884</v>
          </cell>
          <cell r="I342">
            <v>1729.3199999999997</v>
          </cell>
          <cell r="J342">
            <v>1886.739</v>
          </cell>
          <cell r="K342">
            <v>2050.8719999999998</v>
          </cell>
          <cell r="L342">
            <v>1848.3803999999998</v>
          </cell>
          <cell r="M342">
            <v>2082.4560000000001</v>
          </cell>
          <cell r="N342">
            <v>2170.4196000000002</v>
          </cell>
          <cell r="O342">
            <v>2439.645</v>
          </cell>
          <cell r="P342">
            <v>2907.12</v>
          </cell>
          <cell r="Q342">
            <v>4269.8849999999993</v>
          </cell>
          <cell r="R342">
            <v>3126.1608000000001</v>
          </cell>
        </row>
        <row r="343">
          <cell r="A343" t="str">
            <v>Passenger</v>
          </cell>
          <cell r="H343">
            <v>3.2499116413728987E-3</v>
          </cell>
          <cell r="I343">
            <v>2.9989696576940414E-3</v>
          </cell>
          <cell r="J343">
            <v>2.8713729955656521E-3</v>
          </cell>
          <cell r="K343">
            <v>2.6388362787875428E-3</v>
          </cell>
          <cell r="L343">
            <v>2.519550657025596E-3</v>
          </cell>
          <cell r="M343">
            <v>2.3444127700843159E-3</v>
          </cell>
          <cell r="N343">
            <v>2.2018908332017651E-3</v>
          </cell>
          <cell r="O343">
            <v>2.3656422106079775E-3</v>
          </cell>
          <cell r="P343">
            <v>2.4643934910845637E-3</v>
          </cell>
          <cell r="Q343">
            <v>2.2585512599907179E-3</v>
          </cell>
          <cell r="R343">
            <v>2.1942755263623373E-3</v>
          </cell>
        </row>
        <row r="345">
          <cell r="H345">
            <v>0.92546028970837457</v>
          </cell>
          <cell r="I345">
            <v>0.93188814100340023</v>
          </cell>
          <cell r="J345">
            <v>0.94604945358101988</v>
          </cell>
          <cell r="K345">
            <v>0.95314617392016676</v>
          </cell>
          <cell r="L345">
            <v>0.95982710052541131</v>
          </cell>
          <cell r="M345">
            <v>0.95864191128167886</v>
          </cell>
          <cell r="N345">
            <v>0.96525095884685153</v>
          </cell>
          <cell r="O345">
            <v>0.95420030373271514</v>
          </cell>
          <cell r="P345">
            <v>0.97289585569223147</v>
          </cell>
          <cell r="Q345">
            <v>0.98710386813696394</v>
          </cell>
          <cell r="R345">
            <v>0.98315249810566363</v>
          </cell>
        </row>
        <row r="346">
          <cell r="H346">
            <v>7.4539710291625455E-2</v>
          </cell>
          <cell r="I346">
            <v>6.8111858996599828E-2</v>
          </cell>
          <cell r="J346">
            <v>5.3950546418980047E-2</v>
          </cell>
          <cell r="K346">
            <v>4.6853826079833356E-2</v>
          </cell>
          <cell r="L346">
            <v>4.0172899474588672E-2</v>
          </cell>
          <cell r="M346">
            <v>4.1358088718321057E-2</v>
          </cell>
          <cell r="N346">
            <v>3.4749041153148447E-2</v>
          </cell>
          <cell r="O346">
            <v>4.5799696267284792E-2</v>
          </cell>
          <cell r="P346">
            <v>2.7104144307768509E-2</v>
          </cell>
          <cell r="Q346">
            <v>1.2896131863036125E-2</v>
          </cell>
          <cell r="R346">
            <v>1.6847501894336335E-2</v>
          </cell>
        </row>
        <row r="347"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</row>
        <row r="348"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</row>
        <row r="349"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</row>
        <row r="350"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</row>
        <row r="351"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</row>
        <row r="352"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</row>
        <row r="353"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</row>
        <row r="354"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</row>
      </sheetData>
      <sheetData sheetId="6">
        <row r="3">
          <cell r="H3">
            <v>15953.977437653899</v>
          </cell>
          <cell r="I3">
            <v>17154.840390681595</v>
          </cell>
          <cell r="J3">
            <v>17720.426672668586</v>
          </cell>
          <cell r="K3">
            <v>17267.258342392372</v>
          </cell>
          <cell r="L3">
            <v>17879.383108764163</v>
          </cell>
          <cell r="M3">
            <v>19700.053584336718</v>
          </cell>
          <cell r="N3">
            <v>19233.899569357945</v>
          </cell>
          <cell r="O3">
            <v>23146.979650112356</v>
          </cell>
          <cell r="P3">
            <v>22706.876218046822</v>
          </cell>
          <cell r="Q3">
            <v>22277.560359419043</v>
          </cell>
          <cell r="R3">
            <v>21307.839477028192</v>
          </cell>
        </row>
        <row r="11">
          <cell r="H11">
            <v>209.04599999999999</v>
          </cell>
          <cell r="I11">
            <v>181.41120000000001</v>
          </cell>
          <cell r="J11">
            <v>185.63040000000001</v>
          </cell>
          <cell r="K11">
            <v>177.29279999999997</v>
          </cell>
          <cell r="L11">
            <v>121.50959999999999</v>
          </cell>
          <cell r="M11">
            <v>141.41879999999998</v>
          </cell>
          <cell r="N11">
            <v>130.6884</v>
          </cell>
          <cell r="O11">
            <v>193.035</v>
          </cell>
          <cell r="P11">
            <v>178.35000000000002</v>
          </cell>
          <cell r="Q11">
            <v>169.27500000000001</v>
          </cell>
          <cell r="R11">
            <v>217.1292</v>
          </cell>
        </row>
        <row r="12">
          <cell r="H12">
            <v>121.18900000000001</v>
          </cell>
          <cell r="I12">
            <v>114.425</v>
          </cell>
          <cell r="J12">
            <v>96.462000000000003</v>
          </cell>
          <cell r="K12">
            <v>111.291</v>
          </cell>
          <cell r="L12">
            <v>234.989</v>
          </cell>
          <cell r="M12">
            <v>236.12800000000001</v>
          </cell>
          <cell r="N12">
            <v>259.185</v>
          </cell>
          <cell r="O12">
            <v>194.38800000000001</v>
          </cell>
          <cell r="P12">
            <v>164.43099999999998</v>
          </cell>
          <cell r="Q12">
            <v>174.43700000000001</v>
          </cell>
          <cell r="R12">
            <v>198.34899999999999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</row>
        <row r="14">
          <cell r="H14">
            <v>1566.2220000000002</v>
          </cell>
          <cell r="I14">
            <v>1348.8449999999998</v>
          </cell>
          <cell r="J14">
            <v>1429.915</v>
          </cell>
          <cell r="K14">
            <v>1619.6660000000002</v>
          </cell>
          <cell r="L14">
            <v>1607.682</v>
          </cell>
          <cell r="M14">
            <v>1481.86</v>
          </cell>
          <cell r="N14">
            <v>1580.8060000000003</v>
          </cell>
          <cell r="O14">
            <v>1606.694</v>
          </cell>
          <cell r="P14">
            <v>1375.6510000000001</v>
          </cell>
          <cell r="Q14">
            <v>1342.4380000000001</v>
          </cell>
          <cell r="R14">
            <v>1169.575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H16">
            <v>31257.036</v>
          </cell>
          <cell r="I16">
            <v>33403.018999999993</v>
          </cell>
          <cell r="J16">
            <v>34579.817000000003</v>
          </cell>
          <cell r="K16">
            <v>29921.257000000001</v>
          </cell>
          <cell r="L16">
            <v>30523.919000000002</v>
          </cell>
          <cell r="M16">
            <v>34020.203000000001</v>
          </cell>
          <cell r="N16">
            <v>31832.868000000002</v>
          </cell>
          <cell r="O16">
            <v>40941.786</v>
          </cell>
          <cell r="P16">
            <v>41482.549000000006</v>
          </cell>
          <cell r="Q16">
            <v>41340.758000000002</v>
          </cell>
          <cell r="R16">
            <v>42006.023999999998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2438.0529999999999</v>
          </cell>
          <cell r="L17">
            <v>2538.9360000000006</v>
          </cell>
          <cell r="M17">
            <v>2703.1840000000002</v>
          </cell>
          <cell r="N17">
            <v>2773.6559999999999</v>
          </cell>
          <cell r="O17">
            <v>2725.248</v>
          </cell>
          <cell r="P17">
            <v>2606.3270000000002</v>
          </cell>
          <cell r="Q17">
            <v>2629.2289999999998</v>
          </cell>
          <cell r="R17">
            <v>0</v>
          </cell>
        </row>
        <row r="18"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</row>
        <row r="19">
          <cell r="H19">
            <v>36.606000000000002</v>
          </cell>
          <cell r="I19">
            <v>36.441000000000003</v>
          </cell>
          <cell r="J19">
            <v>36.576999999999998</v>
          </cell>
          <cell r="K19">
            <v>36.558</v>
          </cell>
          <cell r="L19">
            <v>36.773000000000003</v>
          </cell>
          <cell r="M19">
            <v>37.571999999999996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</row>
        <row r="20">
          <cell r="H20">
            <v>4848.6459999999997</v>
          </cell>
          <cell r="I20">
            <v>5069.1386000000011</v>
          </cell>
          <cell r="J20">
            <v>5161.2893999999997</v>
          </cell>
          <cell r="K20">
            <v>5370.1758</v>
          </cell>
          <cell r="L20">
            <v>5270.8447999999999</v>
          </cell>
          <cell r="M20">
            <v>5618.74</v>
          </cell>
          <cell r="N20">
            <v>5471.7318000000005</v>
          </cell>
          <cell r="O20">
            <v>5467.9229999999998</v>
          </cell>
          <cell r="P20">
            <v>4603.0059999999994</v>
          </cell>
          <cell r="Q20">
            <v>3309.8869999999997</v>
          </cell>
          <cell r="R20">
            <v>3196.5910000000003</v>
          </cell>
        </row>
        <row r="21">
          <cell r="H21">
            <v>38038.745000000003</v>
          </cell>
          <cell r="I21">
            <v>40153.279799999989</v>
          </cell>
          <cell r="J21">
            <v>41489.690800000004</v>
          </cell>
          <cell r="K21">
            <v>39674.293599999997</v>
          </cell>
          <cell r="L21">
            <v>40334.653400000003</v>
          </cell>
          <cell r="M21">
            <v>44239.105799999998</v>
          </cell>
          <cell r="N21">
            <v>42048.935200000007</v>
          </cell>
          <cell r="O21">
            <v>51129.074000000001</v>
          </cell>
          <cell r="P21">
            <v>50410.314000000006</v>
          </cell>
          <cell r="Q21">
            <v>48966.024000000005</v>
          </cell>
          <cell r="R21">
            <v>46787.6682</v>
          </cell>
        </row>
        <row r="22">
          <cell r="H22">
            <v>2.3842797289046289E-3</v>
          </cell>
          <cell r="I22">
            <v>2.3406384953491613E-3</v>
          </cell>
          <cell r="J22">
            <v>2.3413482963134499E-3</v>
          </cell>
          <cell r="K22">
            <v>2.2976602778100987E-3</v>
          </cell>
          <cell r="L22">
            <v>2.2559309319922036E-3</v>
          </cell>
          <cell r="M22">
            <v>2.245633780162608E-3</v>
          </cell>
          <cell r="N22">
            <v>2.186188767824769E-3</v>
          </cell>
          <cell r="O22">
            <v>2.2088874994864315E-3</v>
          </cell>
          <cell r="P22">
            <v>2.2200461884728656E-3</v>
          </cell>
          <cell r="Q22">
            <v>2.1979975908491692E-3</v>
          </cell>
          <cell r="R22">
            <v>2.1957959768957994E-3</v>
          </cell>
        </row>
        <row r="24">
          <cell r="H24">
            <v>5.4956071763145702E-3</v>
          </cell>
          <cell r="I24">
            <v>4.5179671723852566E-3</v>
          </cell>
          <cell r="J24">
            <v>4.4741331261017731E-3</v>
          </cell>
          <cell r="K24">
            <v>4.46870716306843E-3</v>
          </cell>
          <cell r="L24">
            <v>3.0125361136734098E-3</v>
          </cell>
          <cell r="M24">
            <v>3.1966920995044161E-3</v>
          </cell>
          <cell r="N24">
            <v>3.1080073580555252E-3</v>
          </cell>
          <cell r="O24">
            <v>3.7754448672393322E-3</v>
          </cell>
          <cell r="P24">
            <v>3.5379664566263166E-3</v>
          </cell>
          <cell r="Q24">
            <v>3.4569888704870134E-3</v>
          </cell>
          <cell r="R24">
            <v>4.6407356543577433E-3</v>
          </cell>
        </row>
        <row r="25">
          <cell r="H25">
            <v>3.185935813602683E-3</v>
          </cell>
          <cell r="I25">
            <v>2.84970494489967E-3</v>
          </cell>
          <cell r="J25">
            <v>2.324963096615798E-3</v>
          </cell>
          <cell r="K25">
            <v>2.8051161067175244E-3</v>
          </cell>
          <cell r="L25">
            <v>5.8259828755588116E-3</v>
          </cell>
          <cell r="M25">
            <v>5.3375400729731752E-3</v>
          </cell>
          <cell r="N25">
            <v>6.1638897338832013E-3</v>
          </cell>
          <cell r="O25">
            <v>3.8019073062031204E-3</v>
          </cell>
          <cell r="P25">
            <v>3.2618523264901695E-3</v>
          </cell>
          <cell r="Q25">
            <v>3.5624089062244466E-3</v>
          </cell>
          <cell r="R25">
            <v>4.2393435627552812E-3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27">
          <cell r="H27">
            <v>4.1174386799564498E-2</v>
          </cell>
          <cell r="I27">
            <v>3.3592399094631374E-2</v>
          </cell>
          <cell r="J27">
            <v>3.4464344574001979E-2</v>
          </cell>
          <cell r="K27">
            <v>4.0824066493272117E-2</v>
          </cell>
          <cell r="L27">
            <v>3.9858579769028089E-2</v>
          </cell>
          <cell r="M27">
            <v>3.3496608333344745E-2</v>
          </cell>
          <cell r="N27">
            <v>3.759443592283878E-2</v>
          </cell>
          <cell r="O27">
            <v>3.1424273398732001E-2</v>
          </cell>
          <cell r="P27">
            <v>2.7289078183484434E-2</v>
          </cell>
          <cell r="Q27">
            <v>2.7415703590718331E-2</v>
          </cell>
          <cell r="R27">
            <v>2.4997505646156565E-2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H29">
            <v>0.82171575324054458</v>
          </cell>
          <cell r="I29">
            <v>0.83188768554841697</v>
          </cell>
          <cell r="J29">
            <v>0.83345564484177836</v>
          </cell>
          <cell r="K29">
            <v>0.75417239438889472</v>
          </cell>
          <cell r="L29">
            <v>0.75676661200713324</v>
          </cell>
          <cell r="M29">
            <v>0.76900747392593105</v>
          </cell>
          <cell r="N29">
            <v>0.75704337930535748</v>
          </cell>
          <cell r="O29">
            <v>0.80075352039428682</v>
          </cell>
          <cell r="P29">
            <v>0.82289804820497647</v>
          </cell>
          <cell r="Q29">
            <v>0.8442743482705477</v>
          </cell>
          <cell r="R29">
            <v>0.89780118599712555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6.1451705343028462E-2</v>
          </cell>
          <cell r="L30">
            <v>6.2946766266249871E-2</v>
          </cell>
          <cell r="M30">
            <v>6.1103947539554483E-2</v>
          </cell>
          <cell r="N30">
            <v>6.5962574005916791E-2</v>
          </cell>
          <cell r="O30">
            <v>5.3301336926227141E-2</v>
          </cell>
          <cell r="P30">
            <v>5.1702256804034188E-2</v>
          </cell>
          <cell r="Q30">
            <v>5.3694966125899857E-2</v>
          </cell>
          <cell r="R30">
            <v>0</v>
          </cell>
        </row>
        <row r="31"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</row>
        <row r="32">
          <cell r="H32">
            <v>9.6233458806277644E-4</v>
          </cell>
          <cell r="I32">
            <v>9.075472833479474E-4</v>
          </cell>
          <cell r="J32">
            <v>8.8159249429740254E-4</v>
          </cell>
          <cell r="K32">
            <v>9.2145307912930307E-4</v>
          </cell>
          <cell r="L32">
            <v>9.1169743384977246E-4</v>
          </cell>
          <cell r="M32">
            <v>8.4929383902691803E-4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</row>
        <row r="33">
          <cell r="H33">
            <v>0.12746598238191084</v>
          </cell>
          <cell r="I33">
            <v>0.12624469595631893</v>
          </cell>
          <cell r="J33">
            <v>0.12439932186720463</v>
          </cell>
          <cell r="K33">
            <v>0.13535655742588951</v>
          </cell>
          <cell r="L33">
            <v>0.13067782553450674</v>
          </cell>
          <cell r="M33">
            <v>0.12700844418966534</v>
          </cell>
          <cell r="N33">
            <v>0.13012771367394815</v>
          </cell>
          <cell r="O33">
            <v>0.10694351710731158</v>
          </cell>
          <cell r="P33">
            <v>9.1310798024388393E-2</v>
          </cell>
          <cell r="Q33">
            <v>6.7595584236122566E-2</v>
          </cell>
          <cell r="R33">
            <v>6.8321229139604783E-2</v>
          </cell>
        </row>
        <row r="36">
          <cell r="A36" t="str">
            <v>LDV (car + light truck)</v>
          </cell>
        </row>
        <row r="37">
          <cell r="H37">
            <v>13027.47693758045</v>
          </cell>
          <cell r="I37">
            <v>13931.983837623984</v>
          </cell>
          <cell r="J37">
            <v>14611.069382773579</v>
          </cell>
          <cell r="K37">
            <v>13778.804076631519</v>
          </cell>
          <cell r="L37">
            <v>14156.998314811364</v>
          </cell>
          <cell r="M37">
            <v>15756.270064547998</v>
          </cell>
          <cell r="N37">
            <v>15080.047150724737</v>
          </cell>
          <cell r="O37">
            <v>19060.680868579504</v>
          </cell>
          <cell r="P37">
            <v>19356.961147503876</v>
          </cell>
          <cell r="Q37">
            <v>19382.108510123671</v>
          </cell>
          <cell r="R37">
            <v>18611.294799828484</v>
          </cell>
        </row>
        <row r="38">
          <cell r="H38">
            <v>37.408000000000001</v>
          </cell>
          <cell r="I38">
            <v>36.724000000000004</v>
          </cell>
          <cell r="J38">
            <v>39.703000000000003</v>
          </cell>
          <cell r="K38">
            <v>41.025000000000006</v>
          </cell>
          <cell r="L38">
            <v>35.298000000000002</v>
          </cell>
          <cell r="M38">
            <v>36.353999999999999</v>
          </cell>
          <cell r="N38">
            <v>36.700000000000003</v>
          </cell>
          <cell r="O38">
            <v>39.567</v>
          </cell>
          <cell r="P38">
            <v>43.822000000000003</v>
          </cell>
          <cell r="Q38">
            <v>45.186999999999998</v>
          </cell>
          <cell r="R38">
            <v>45.637</v>
          </cell>
        </row>
        <row r="39">
          <cell r="H39">
            <v>558.83299999999997</v>
          </cell>
          <cell r="I39">
            <v>539.73699999999997</v>
          </cell>
          <cell r="J39">
            <v>698.37900000000002</v>
          </cell>
          <cell r="K39">
            <v>714.90200000000004</v>
          </cell>
          <cell r="L39">
            <v>726.24700000000007</v>
          </cell>
          <cell r="M39">
            <v>733.35799999999995</v>
          </cell>
          <cell r="N39">
            <v>663.85300000000007</v>
          </cell>
          <cell r="O39">
            <v>701.33699999999999</v>
          </cell>
          <cell r="P39">
            <v>700.49</v>
          </cell>
          <cell r="Q39">
            <v>698.63599999999997</v>
          </cell>
          <cell r="R39">
            <v>699.14699999999993</v>
          </cell>
        </row>
        <row r="40">
          <cell r="H40">
            <v>14244.674158232332</v>
          </cell>
          <cell r="I40">
            <v>15756.323119267179</v>
          </cell>
          <cell r="J40">
            <v>12786.09993166799</v>
          </cell>
          <cell r="K40">
            <v>11766.810792195265</v>
          </cell>
          <cell r="L40">
            <v>11893.807318246538</v>
          </cell>
          <cell r="M40">
            <v>13091.657536255634</v>
          </cell>
          <cell r="N40">
            <v>13810.51082769688</v>
          </cell>
          <cell r="O40">
            <v>16504.908308284696</v>
          </cell>
          <cell r="P40">
            <v>16753.825946943827</v>
          </cell>
          <cell r="Q40">
            <v>16789.529581885727</v>
          </cell>
          <cell r="R40">
            <v>16081.296994592807</v>
          </cell>
        </row>
        <row r="41">
          <cell r="H41">
            <v>7960.3939938674484</v>
          </cell>
          <cell r="I41">
            <v>8504.2705714239091</v>
          </cell>
          <cell r="J41">
            <v>8929.5436841783594</v>
          </cell>
          <cell r="K41">
            <v>8412.1165689619793</v>
          </cell>
          <cell r="L41">
            <v>8637.8418834545955</v>
          </cell>
          <cell r="M41">
            <v>9600.8717874733575</v>
          </cell>
          <cell r="N41">
            <v>9168.1490444990577</v>
          </cell>
          <cell r="O41">
            <v>11575.502878207464</v>
          </cell>
          <cell r="P41">
            <v>11735.887537574681</v>
          </cell>
          <cell r="Q41">
            <v>11729.769788970316</v>
          </cell>
          <cell r="R41">
            <v>11243.190549878576</v>
          </cell>
        </row>
        <row r="46"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</row>
        <row r="48">
          <cell r="H48">
            <v>352.68899999999996</v>
          </cell>
          <cell r="I48">
            <v>188.84700000000001</v>
          </cell>
          <cell r="J48">
            <v>224.636</v>
          </cell>
          <cell r="K48">
            <v>237.63200000000001</v>
          </cell>
          <cell r="L48">
            <v>243.066</v>
          </cell>
          <cell r="M48">
            <v>216.26999999999998</v>
          </cell>
          <cell r="N48">
            <v>205.80799999999999</v>
          </cell>
          <cell r="O48">
            <v>220.22500000000002</v>
          </cell>
          <cell r="P48">
            <v>171.75200000000001</v>
          </cell>
          <cell r="Q48">
            <v>172.33600000000001</v>
          </cell>
          <cell r="R48">
            <v>150.92000000000002</v>
          </cell>
        </row>
        <row r="49"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</row>
        <row r="50">
          <cell r="H50">
            <v>31235.763999999999</v>
          </cell>
          <cell r="I50">
            <v>33369.455999999998</v>
          </cell>
          <cell r="J50">
            <v>34541.906000000003</v>
          </cell>
          <cell r="K50">
            <v>29901.681000000004</v>
          </cell>
          <cell r="L50">
            <v>30499.453999999998</v>
          </cell>
          <cell r="M50">
            <v>33994.589</v>
          </cell>
          <cell r="N50">
            <v>31802.191999999999</v>
          </cell>
          <cell r="O50">
            <v>40895.307999999997</v>
          </cell>
          <cell r="P50">
            <v>41424.342000000004</v>
          </cell>
          <cell r="Q50">
            <v>41261.643000000004</v>
          </cell>
          <cell r="R50">
            <v>41927.629000000001</v>
          </cell>
        </row>
        <row r="51">
          <cell r="H51">
            <v>0</v>
          </cell>
          <cell r="I51">
            <v>0</v>
          </cell>
          <cell r="J51">
            <v>0</v>
          </cell>
          <cell r="K51">
            <v>2436.4580000000001</v>
          </cell>
          <cell r="L51">
            <v>2536.9000000000005</v>
          </cell>
          <cell r="M51">
            <v>2701.1490000000003</v>
          </cell>
          <cell r="N51">
            <v>2770.9840000000004</v>
          </cell>
          <cell r="O51">
            <v>2722.154</v>
          </cell>
          <cell r="P51">
            <v>2602.67</v>
          </cell>
          <cell r="Q51">
            <v>2624.1970000000001</v>
          </cell>
          <cell r="R51">
            <v>0</v>
          </cell>
        </row>
        <row r="52"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H53">
            <v>17.880000000000003</v>
          </cell>
          <cell r="I53">
            <v>19.686000000000003</v>
          </cell>
          <cell r="J53">
            <v>19.666999999999998</v>
          </cell>
          <cell r="K53">
            <v>19.814</v>
          </cell>
          <cell r="L53">
            <v>16.646000000000001</v>
          </cell>
          <cell r="M53">
            <v>19.215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</row>
        <row r="54"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H55">
            <v>41.392000000000003</v>
          </cell>
          <cell r="I55">
            <v>70.38900000000001</v>
          </cell>
          <cell r="J55">
            <v>90.93</v>
          </cell>
          <cell r="K55">
            <v>103.38</v>
          </cell>
          <cell r="L55">
            <v>82.317999999999998</v>
          </cell>
          <cell r="M55">
            <v>58.381</v>
          </cell>
          <cell r="N55">
            <v>58.894000000000005</v>
          </cell>
          <cell r="O55">
            <v>71.863</v>
          </cell>
          <cell r="P55">
            <v>82.823000000000008</v>
          </cell>
          <cell r="Q55">
            <v>64.036000000000001</v>
          </cell>
          <cell r="R55">
            <v>57.052999999999997</v>
          </cell>
        </row>
        <row r="56">
          <cell r="H56">
            <v>31647.724999999999</v>
          </cell>
          <cell r="I56">
            <v>33648.378000000004</v>
          </cell>
          <cell r="J56">
            <v>34877.139000000003</v>
          </cell>
          <cell r="K56">
            <v>32698.965000000004</v>
          </cell>
          <cell r="L56">
            <v>33378.383999999998</v>
          </cell>
          <cell r="M56">
            <v>36989.603999999992</v>
          </cell>
          <cell r="N56">
            <v>34837.877999999997</v>
          </cell>
          <cell r="O56">
            <v>43909.549999999996</v>
          </cell>
          <cell r="P56">
            <v>44281.587</v>
          </cell>
          <cell r="Q56">
            <v>44122.212000000007</v>
          </cell>
          <cell r="R56">
            <v>42135.601999999999</v>
          </cell>
        </row>
        <row r="57">
          <cell r="H57">
            <v>2.4293057782129395E-3</v>
          </cell>
          <cell r="I57">
            <v>2.4151892790121505E-3</v>
          </cell>
          <cell r="J57">
            <v>2.3870353419250803E-3</v>
          </cell>
          <cell r="K57">
            <v>2.3731352023109585E-3</v>
          </cell>
          <cell r="L57">
            <v>2.3577303082023254E-3</v>
          </cell>
          <cell r="M57">
            <v>2.3476117030532197E-3</v>
          </cell>
          <cell r="N57">
            <v>2.3101968880996312E-3</v>
          </cell>
          <cell r="O57">
            <v>2.3036716423064669E-3</v>
          </cell>
          <cell r="P57">
            <v>2.287631134999215E-3</v>
          </cell>
          <cell r="Q57">
            <v>2.276440252976299E-3</v>
          </cell>
          <cell r="R57">
            <v>2.2639801503970755E-3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1">
          <cell r="H61">
            <v>1.1144213367627531E-2</v>
          </cell>
          <cell r="I61">
            <v>5.6123656242806109E-3</v>
          </cell>
          <cell r="J61">
            <v>6.4407805926971241E-3</v>
          </cell>
          <cell r="K61">
            <v>7.2672636580393291E-3</v>
          </cell>
          <cell r="L61">
            <v>7.2821380447897063E-3</v>
          </cell>
          <cell r="M61">
            <v>5.8467779217101119E-3</v>
          </cell>
          <cell r="N61">
            <v>5.9075928792218634E-3</v>
          </cell>
          <cell r="O61">
            <v>5.0154237517806505E-3</v>
          </cell>
          <cell r="P61">
            <v>3.878632443773978E-3</v>
          </cell>
          <cell r="Q61">
            <v>3.9058785176046928E-3</v>
          </cell>
          <cell r="R61">
            <v>3.5817691651824513E-3</v>
          </cell>
        </row>
        <row r="62"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3">
          <cell r="H63">
            <v>0.98698291899338741</v>
          </cell>
          <cell r="I63">
            <v>0.99171068513317329</v>
          </cell>
          <cell r="J63">
            <v>0.99038817375473376</v>
          </cell>
          <cell r="K63">
            <v>0.91445343912261445</v>
          </cell>
          <cell r="L63">
            <v>0.91374867039698504</v>
          </cell>
          <cell r="M63">
            <v>0.91903089851948694</v>
          </cell>
          <cell r="N63">
            <v>0.91286248835247663</v>
          </cell>
          <cell r="O63">
            <v>0.93135338440043225</v>
          </cell>
          <cell r="P63">
            <v>0.93547555104562996</v>
          </cell>
          <cell r="Q63">
            <v>0.93516714438523607</v>
          </cell>
          <cell r="R63">
            <v>0.99506419772998622</v>
          </cell>
        </row>
        <row r="64">
          <cell r="H64">
            <v>0</v>
          </cell>
          <cell r="I64">
            <v>0</v>
          </cell>
          <cell r="J64">
            <v>0</v>
          </cell>
          <cell r="K64">
            <v>7.451177736053724E-2</v>
          </cell>
          <cell r="L64">
            <v>7.6004278697255109E-2</v>
          </cell>
          <cell r="M64">
            <v>7.3024544950521797E-2</v>
          </cell>
          <cell r="N64">
            <v>7.9539402485995295E-2</v>
          </cell>
          <cell r="O64">
            <v>6.1994577489407211E-2</v>
          </cell>
          <cell r="P64">
            <v>5.8775445423850776E-2</v>
          </cell>
          <cell r="Q64">
            <v>5.9475644602768322E-2</v>
          </cell>
          <cell r="R64">
            <v>0</v>
          </cell>
        </row>
        <row r="65"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</row>
        <row r="66">
          <cell r="H66">
            <v>5.64969519925998E-4</v>
          </cell>
          <cell r="I66">
            <v>5.8505048891212535E-4</v>
          </cell>
          <cell r="J66">
            <v>5.6389372993008392E-4</v>
          </cell>
          <cell r="K66">
            <v>6.0595190092408119E-4</v>
          </cell>
          <cell r="L66">
            <v>4.9870598888190638E-4</v>
          </cell>
          <cell r="M66">
            <v>5.1947028143366995E-4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H68">
            <v>1.3078981190591111E-3</v>
          </cell>
          <cell r="I68">
            <v>2.0918987536338303E-3</v>
          </cell>
          <cell r="J68">
            <v>2.6071519226390674E-3</v>
          </cell>
          <cell r="K68">
            <v>3.1615679578849052E-3</v>
          </cell>
          <cell r="L68">
            <v>2.4662068720882353E-3</v>
          </cell>
          <cell r="M68">
            <v>1.5783083268477275E-3</v>
          </cell>
          <cell r="N68">
            <v>1.6905162823062877E-3</v>
          </cell>
          <cell r="O68">
            <v>1.6366143583798969E-3</v>
          </cell>
          <cell r="P68">
            <v>1.870371086745378E-3</v>
          </cell>
          <cell r="Q68">
            <v>1.4513324943908068E-3</v>
          </cell>
          <cell r="R68">
            <v>1.3540331048313965E-3</v>
          </cell>
        </row>
        <row r="71">
          <cell r="A71" t="str">
            <v>Car</v>
          </cell>
        </row>
        <row r="72">
          <cell r="H72">
            <v>7774.6585954617494</v>
          </cell>
          <cell r="I72">
            <v>8247.9699406609088</v>
          </cell>
          <cell r="J72">
            <v>8808.4125714672609</v>
          </cell>
          <cell r="K72">
            <v>8203.2615278664016</v>
          </cell>
          <cell r="L72">
            <v>8268.9690822343746</v>
          </cell>
          <cell r="M72">
            <v>8995.8189286494671</v>
          </cell>
          <cell r="N72">
            <v>8304.3576136538868</v>
          </cell>
          <cell r="O72">
            <v>10330.722816862075</v>
          </cell>
          <cell r="P72">
            <v>10172.820089926499</v>
          </cell>
          <cell r="Q72">
            <v>9836.7340519261343</v>
          </cell>
          <cell r="R72">
            <v>9122.1645551873462</v>
          </cell>
        </row>
        <row r="73">
          <cell r="H73">
            <v>20.456</v>
          </cell>
          <cell r="I73">
            <v>19.989999999999998</v>
          </cell>
          <cell r="J73">
            <v>21.338000000000001</v>
          </cell>
          <cell r="K73">
            <v>22.786000000000001</v>
          </cell>
          <cell r="L73">
            <v>17.628</v>
          </cell>
          <cell r="M73">
            <v>15.833</v>
          </cell>
          <cell r="N73">
            <v>15.590999999999999</v>
          </cell>
          <cell r="O73">
            <v>17.251000000000001</v>
          </cell>
          <cell r="P73">
            <v>18.911999999999999</v>
          </cell>
          <cell r="Q73">
            <v>17.425999999999998</v>
          </cell>
          <cell r="R73">
            <v>16.699000000000002</v>
          </cell>
        </row>
        <row r="74">
          <cell r="H74">
            <v>333.15499999999997</v>
          </cell>
          <cell r="I74">
            <v>320.19200000000001</v>
          </cell>
          <cell r="J74">
            <v>423.346</v>
          </cell>
          <cell r="K74">
            <v>428.08199999999999</v>
          </cell>
          <cell r="L74">
            <v>427.19200000000001</v>
          </cell>
          <cell r="M74">
            <v>423.30500000000001</v>
          </cell>
          <cell r="N74">
            <v>371.214</v>
          </cell>
          <cell r="O74">
            <v>389.41300000000001</v>
          </cell>
          <cell r="P74">
            <v>378.61</v>
          </cell>
          <cell r="Q74">
            <v>365.702</v>
          </cell>
          <cell r="R74">
            <v>354.935</v>
          </cell>
        </row>
        <row r="75">
          <cell r="H75">
            <v>14741.92</v>
          </cell>
          <cell r="I75">
            <v>16270.496999999999</v>
          </cell>
          <cell r="J75">
            <v>13140.487999999999</v>
          </cell>
          <cell r="K75">
            <v>12100.800999999999</v>
          </cell>
          <cell r="L75">
            <v>12221.596</v>
          </cell>
          <cell r="M75">
            <v>13416.281000000001</v>
          </cell>
          <cell r="N75">
            <v>14121.204</v>
          </cell>
          <cell r="O75">
            <v>16743.855</v>
          </cell>
          <cell r="P75">
            <v>16956.243999999999</v>
          </cell>
          <cell r="Q75">
            <v>16972.63</v>
          </cell>
          <cell r="R75">
            <v>16215.107</v>
          </cell>
        </row>
        <row r="76">
          <cell r="H76">
            <v>4911.3443576</v>
          </cell>
          <cell r="I76">
            <v>5209.6829754239998</v>
          </cell>
          <cell r="J76">
            <v>5562.973032848</v>
          </cell>
          <cell r="K76">
            <v>5180.1350936819999</v>
          </cell>
          <cell r="L76">
            <v>5220.968038432</v>
          </cell>
          <cell r="M76">
            <v>5679.1788287050003</v>
          </cell>
          <cell r="N76">
            <v>5241.9886216559999</v>
          </cell>
          <cell r="O76">
            <v>6520.2748071149999</v>
          </cell>
          <cell r="P76">
            <v>6419.8035408400001</v>
          </cell>
          <cell r="Q76">
            <v>6206.9247362600008</v>
          </cell>
          <cell r="R76">
            <v>5755.3090030450003</v>
          </cell>
        </row>
        <row r="77">
          <cell r="H77">
            <v>1.5830000971996494</v>
          </cell>
          <cell r="I77">
            <v>1.583199971969433</v>
          </cell>
          <cell r="J77">
            <v>1.5834001925689252</v>
          </cell>
          <cell r="K77">
            <v>1.5835999215293799</v>
          </cell>
          <cell r="L77">
            <v>1.5837999814145143</v>
          </cell>
          <cell r="M77">
            <v>1.5839999408331269</v>
          </cell>
          <cell r="N77">
            <v>1.5841998548692866</v>
          </cell>
          <cell r="O77">
            <v>1.5843999098916919</v>
          </cell>
          <cell r="P77">
            <v>1.5845999064007861</v>
          </cell>
          <cell r="Q77">
            <v>1.5847999564842936</v>
          </cell>
          <cell r="R77">
            <v>1.5849999627059157</v>
          </cell>
        </row>
        <row r="78">
          <cell r="H78">
            <v>23336.460792909456</v>
          </cell>
          <cell r="I78">
            <v>25759.450394328742</v>
          </cell>
          <cell r="J78">
            <v>20806.651229649648</v>
          </cell>
          <cell r="K78">
            <v>19162.827514042641</v>
          </cell>
          <cell r="L78">
            <v>19356.563517655701</v>
          </cell>
          <cell r="M78">
            <v>21251.388310200608</v>
          </cell>
          <cell r="N78">
            <v>22370.809327379589</v>
          </cell>
          <cell r="O78">
            <v>26528.962353239553</v>
          </cell>
          <cell r="P78">
            <v>26868.862655308887</v>
          </cell>
          <cell r="Q78">
            <v>26898.223285424017</v>
          </cell>
          <cell r="R78">
            <v>25700.943990272433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</row>
        <row r="82"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80.655000000000001</v>
          </cell>
          <cell r="I83">
            <v>87.27300000000001</v>
          </cell>
          <cell r="J83">
            <v>117.482</v>
          </cell>
          <cell r="K83">
            <v>120.66</v>
          </cell>
          <cell r="L83">
            <v>125.87</v>
          </cell>
          <cell r="M83">
            <v>116.65899999999999</v>
          </cell>
          <cell r="N83">
            <v>120.80399999999999</v>
          </cell>
          <cell r="O83">
            <v>135.71700000000001</v>
          </cell>
          <cell r="P83">
            <v>109</v>
          </cell>
          <cell r="Q83">
            <v>109.166</v>
          </cell>
          <cell r="R83">
            <v>91.150999999999996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5">
          <cell r="H85">
            <v>16099.38</v>
          </cell>
          <cell r="I85">
            <v>16923.936999999998</v>
          </cell>
          <cell r="J85">
            <v>17891.862000000001</v>
          </cell>
          <cell r="K85">
            <v>15255.655000000001</v>
          </cell>
          <cell r="L85">
            <v>15199.137999999999</v>
          </cell>
          <cell r="M85">
            <v>16495.36</v>
          </cell>
          <cell r="N85">
            <v>14765.464</v>
          </cell>
          <cell r="O85">
            <v>18705.046999999999</v>
          </cell>
          <cell r="P85">
            <v>18258.5</v>
          </cell>
          <cell r="Q85">
            <v>17450.434000000001</v>
          </cell>
          <cell r="R85">
            <v>17040.194</v>
          </cell>
        </row>
        <row r="86">
          <cell r="H86">
            <v>0</v>
          </cell>
          <cell r="I86">
            <v>0</v>
          </cell>
          <cell r="J86">
            <v>0</v>
          </cell>
          <cell r="K86">
            <v>1243.066</v>
          </cell>
          <cell r="L86">
            <v>1264.2420000000002</v>
          </cell>
          <cell r="M86">
            <v>1310.692</v>
          </cell>
          <cell r="N86">
            <v>1286.5420000000001</v>
          </cell>
          <cell r="O86">
            <v>1245.0820000000001</v>
          </cell>
          <cell r="P86">
            <v>1147.172</v>
          </cell>
          <cell r="Q86">
            <v>1109.829</v>
          </cell>
          <cell r="R86">
            <v>0</v>
          </cell>
        </row>
        <row r="87"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H88">
            <v>17.818000000000001</v>
          </cell>
          <cell r="I88">
            <v>19.616000000000003</v>
          </cell>
          <cell r="J88">
            <v>19.602999999999998</v>
          </cell>
          <cell r="K88">
            <v>19.748999999999999</v>
          </cell>
          <cell r="L88">
            <v>16.591000000000001</v>
          </cell>
          <cell r="M88">
            <v>19.151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H90">
            <v>28.385000000000002</v>
          </cell>
          <cell r="I90">
            <v>46.656000000000006</v>
          </cell>
          <cell r="J90">
            <v>62.847000000000001</v>
          </cell>
          <cell r="K90">
            <v>71.564000000000007</v>
          </cell>
          <cell r="L90">
            <v>58.122999999999998</v>
          </cell>
          <cell r="M90">
            <v>41.258000000000003</v>
          </cell>
          <cell r="N90">
            <v>41.764000000000003</v>
          </cell>
          <cell r="O90">
            <v>51.094000000000001</v>
          </cell>
          <cell r="P90">
            <v>58.673999999999999</v>
          </cell>
          <cell r="Q90">
            <v>44.927</v>
          </cell>
          <cell r="R90">
            <v>39.725999999999999</v>
          </cell>
        </row>
        <row r="91">
          <cell r="H91">
            <v>16226.237999999999</v>
          </cell>
          <cell r="I91">
            <v>17077.482</v>
          </cell>
          <cell r="J91">
            <v>18091.794000000002</v>
          </cell>
          <cell r="K91">
            <v>16710.694</v>
          </cell>
          <cell r="L91">
            <v>16663.964</v>
          </cell>
          <cell r="M91">
            <v>17983.120000000003</v>
          </cell>
          <cell r="N91">
            <v>16214.573999999999</v>
          </cell>
          <cell r="O91">
            <v>20136.939999999999</v>
          </cell>
          <cell r="P91">
            <v>19573.345999999998</v>
          </cell>
          <cell r="Q91">
            <v>18714.356000000003</v>
          </cell>
          <cell r="R91">
            <v>17171.071</v>
          </cell>
        </row>
        <row r="92">
          <cell r="H92">
            <v>2.0870675928421649E-3</v>
          </cell>
          <cell r="I92">
            <v>2.0705073033561012E-3</v>
          </cell>
          <cell r="J92">
            <v>2.0539221855483958E-3</v>
          </cell>
          <cell r="K92">
            <v>2.0370792694142359E-3</v>
          </cell>
          <cell r="L92">
            <v>2.0152408159079967E-3</v>
          </cell>
          <cell r="M92">
            <v>1.9990531315307153E-3</v>
          </cell>
          <cell r="N92">
            <v>1.9525380233313008E-3</v>
          </cell>
          <cell r="O92">
            <v>1.9492285638650531E-3</v>
          </cell>
          <cell r="P92">
            <v>1.9240825874215787E-3</v>
          </cell>
          <cell r="Q92">
            <v>1.902496895942362E-3</v>
          </cell>
          <cell r="R92">
            <v>1.8823461138108518E-3</v>
          </cell>
        </row>
        <row r="94"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</row>
        <row r="95"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H96">
            <v>4.9706530866858974E-3</v>
          </cell>
          <cell r="I96">
            <v>5.1104138186179914E-3</v>
          </cell>
          <cell r="J96">
            <v>6.4936622647814796E-3</v>
          </cell>
          <cell r="K96">
            <v>7.220525969777198E-3</v>
          </cell>
          <cell r="L96">
            <v>7.5534248633758452E-3</v>
          </cell>
          <cell r="M96">
            <v>6.4871390503983724E-3</v>
          </cell>
          <cell r="N96">
            <v>7.450334495374346E-3</v>
          </cell>
          <cell r="O96">
            <v>6.7397032518346891E-3</v>
          </cell>
          <cell r="P96">
            <v>5.5687974861324176E-3</v>
          </cell>
          <cell r="Q96">
            <v>5.8332758017427891E-3</v>
          </cell>
          <cell r="R96">
            <v>5.3084050493996558E-3</v>
          </cell>
        </row>
        <row r="97"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</row>
        <row r="98">
          <cell r="H98">
            <v>0.99218192165060071</v>
          </cell>
          <cell r="I98">
            <v>0.99100892040173127</v>
          </cell>
          <cell r="J98">
            <v>0.98894902296588161</v>
          </cell>
          <cell r="K98">
            <v>0.91292767373994166</v>
          </cell>
          <cell r="L98">
            <v>0.91209618551744343</v>
          </cell>
          <cell r="M98">
            <v>0.9172690834515923</v>
          </cell>
          <cell r="N98">
            <v>0.91062916608231592</v>
          </cell>
          <cell r="O98">
            <v>0.9288922249358641</v>
          </cell>
          <cell r="P98">
            <v>0.9328246688123738</v>
          </cell>
          <cell r="Q98">
            <v>0.93246243685863395</v>
          </cell>
          <cell r="R98">
            <v>0.99237805259788392</v>
          </cell>
        </row>
        <row r="99">
          <cell r="H99">
            <v>0</v>
          </cell>
          <cell r="I99">
            <v>0</v>
          </cell>
          <cell r="J99">
            <v>0</v>
          </cell>
          <cell r="K99">
            <v>7.4387455123048757E-2</v>
          </cell>
          <cell r="L99">
            <v>7.5866822563946987E-2</v>
          </cell>
          <cell r="M99">
            <v>7.2884571753955921E-2</v>
          </cell>
          <cell r="N99">
            <v>7.9344791913743787E-2</v>
          </cell>
          <cell r="O99">
            <v>6.1830744889739962E-2</v>
          </cell>
          <cell r="P99">
            <v>5.8608885777628419E-2</v>
          </cell>
          <cell r="Q99">
            <v>5.9303616966568329E-2</v>
          </cell>
          <cell r="R99">
            <v>0</v>
          </cell>
        </row>
        <row r="100"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1.0980980311024653E-3</v>
          </cell>
          <cell r="I101">
            <v>1.1486470897758816E-3</v>
          </cell>
          <cell r="J101">
            <v>1.0835299141699268E-3</v>
          </cell>
          <cell r="K101">
            <v>1.1818180621343433E-3</v>
          </cell>
          <cell r="L101">
            <v>9.956214499743279E-4</v>
          </cell>
          <cell r="M101">
            <v>1.0649431244411423E-3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</row>
        <row r="102"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3">
          <cell r="H103">
            <v>1.7493272316109257E-3</v>
          </cell>
          <cell r="I103">
            <v>2.7320186898747724E-3</v>
          </cell>
          <cell r="J103">
            <v>3.4737848551669335E-3</v>
          </cell>
          <cell r="K103">
            <v>4.2825271050980895E-3</v>
          </cell>
          <cell r="L103">
            <v>3.4879456052593488E-3</v>
          </cell>
          <cell r="M103">
            <v>2.2942626196121693E-3</v>
          </cell>
          <cell r="N103">
            <v>2.5757075085660595E-3</v>
          </cell>
          <cell r="O103">
            <v>2.5373269225612235E-3</v>
          </cell>
          <cell r="P103">
            <v>2.9976479238654446E-3</v>
          </cell>
          <cell r="Q103">
            <v>2.4006703730547817E-3</v>
          </cell>
          <cell r="R103">
            <v>2.3135423527163796E-3</v>
          </cell>
        </row>
        <row r="106">
          <cell r="A106" t="str">
            <v>Light Truck</v>
          </cell>
        </row>
        <row r="107">
          <cell r="H107">
            <v>5203.8127881187002</v>
          </cell>
          <cell r="I107">
            <v>5624.1905799630749</v>
          </cell>
          <cell r="J107">
            <v>5748.419248306318</v>
          </cell>
          <cell r="K107">
            <v>5519.9011957651155</v>
          </cell>
          <cell r="L107">
            <v>5837.0451815769911</v>
          </cell>
          <cell r="M107">
            <v>6700.9964498985319</v>
          </cell>
          <cell r="N107">
            <v>6710.2010420708493</v>
          </cell>
          <cell r="O107">
            <v>8641.9117967174279</v>
          </cell>
          <cell r="P107">
            <v>9089.9718895773785</v>
          </cell>
          <cell r="Q107">
            <v>9445.7214811975373</v>
          </cell>
          <cell r="R107">
            <v>9388.1188646411374</v>
          </cell>
        </row>
        <row r="108">
          <cell r="H108">
            <v>16.952000000000002</v>
          </cell>
          <cell r="I108">
            <v>16.734000000000002</v>
          </cell>
          <cell r="J108">
            <v>18.364999999999998</v>
          </cell>
          <cell r="K108">
            <v>18.239000000000001</v>
          </cell>
          <cell r="L108">
            <v>17.670000000000002</v>
          </cell>
          <cell r="M108">
            <v>20.521000000000001</v>
          </cell>
          <cell r="N108">
            <v>21.109000000000002</v>
          </cell>
          <cell r="O108">
            <v>22.315999999999999</v>
          </cell>
          <cell r="P108">
            <v>24.91</v>
          </cell>
          <cell r="Q108">
            <v>27.760999999999999</v>
          </cell>
          <cell r="R108">
            <v>28.937999999999999</v>
          </cell>
        </row>
        <row r="109">
          <cell r="H109">
            <v>225.678</v>
          </cell>
          <cell r="I109">
            <v>219.54499999999999</v>
          </cell>
          <cell r="J109">
            <v>275.03300000000002</v>
          </cell>
          <cell r="K109">
            <v>286.82</v>
          </cell>
          <cell r="L109">
            <v>299.05500000000001</v>
          </cell>
          <cell r="M109">
            <v>310.053</v>
          </cell>
          <cell r="N109">
            <v>292.63900000000001</v>
          </cell>
          <cell r="O109">
            <v>311.92399999999998</v>
          </cell>
          <cell r="P109">
            <v>321.88</v>
          </cell>
          <cell r="Q109">
            <v>332.93400000000003</v>
          </cell>
          <cell r="R109">
            <v>344.21199999999999</v>
          </cell>
        </row>
        <row r="110">
          <cell r="H110">
            <v>13510.619715999999</v>
          </cell>
          <cell r="I110">
            <v>15006.434198000001</v>
          </cell>
          <cell r="J110">
            <v>12240.606223000001</v>
          </cell>
          <cell r="K110">
            <v>11268.326739</v>
          </cell>
          <cell r="L110">
            <v>11425.570029</v>
          </cell>
          <cell r="M110">
            <v>12648.459969</v>
          </cell>
          <cell r="N110">
            <v>13416.395022000001</v>
          </cell>
          <cell r="O110">
            <v>16206.601836</v>
          </cell>
          <cell r="P110">
            <v>16515.732561000001</v>
          </cell>
          <cell r="Q110">
            <v>16588.408071000002</v>
          </cell>
          <cell r="R110">
            <v>15943.318498000001</v>
          </cell>
        </row>
        <row r="111">
          <cell r="H111">
            <v>3049.049636267448</v>
          </cell>
          <cell r="I111">
            <v>3294.5875959999098</v>
          </cell>
          <cell r="J111">
            <v>3366.5706513303594</v>
          </cell>
          <cell r="K111">
            <v>3231.9814752799798</v>
          </cell>
          <cell r="L111">
            <v>3416.8738450225951</v>
          </cell>
          <cell r="M111">
            <v>3921.6929587683571</v>
          </cell>
          <cell r="N111">
            <v>3926.1604228430583</v>
          </cell>
          <cell r="O111">
            <v>5055.2280710924642</v>
          </cell>
          <cell r="P111">
            <v>5316.083996734681</v>
          </cell>
          <cell r="Q111">
            <v>5522.845052710315</v>
          </cell>
          <cell r="R111">
            <v>5487.8815468335761</v>
          </cell>
        </row>
        <row r="112">
          <cell r="H112">
            <v>1.7066999258460895</v>
          </cell>
          <cell r="I112">
            <v>1.7071000287840665</v>
          </cell>
          <cell r="J112">
            <v>1.7074999587591395</v>
          </cell>
          <cell r="K112">
            <v>1.7079000105614583</v>
          </cell>
          <cell r="L112">
            <v>1.7082998806291578</v>
          </cell>
          <cell r="M112">
            <v>1.7086999212715113</v>
          </cell>
          <cell r="N112">
            <v>1.7091000670858421</v>
          </cell>
          <cell r="O112">
            <v>1.7094998831278962</v>
          </cell>
          <cell r="P112">
            <v>1.7098999743346319</v>
          </cell>
          <cell r="Q112">
            <v>1.7102999253187605</v>
          </cell>
          <cell r="R112">
            <v>1.7106999822286504</v>
          </cell>
        </row>
        <row r="113">
          <cell r="H113">
            <v>23058.573667431912</v>
          </cell>
          <cell r="I113">
            <v>25617.484251352002</v>
          </cell>
          <cell r="J113">
            <v>20900.834620959369</v>
          </cell>
          <cell r="K113">
            <v>19245.175356548065</v>
          </cell>
          <cell r="L113">
            <v>19518.299916660784</v>
          </cell>
          <cell r="M113">
            <v>21612.42255323616</v>
          </cell>
          <cell r="N113">
            <v>22929.96163215036</v>
          </cell>
          <cell r="O113">
            <v>27705.18394454235</v>
          </cell>
          <cell r="P113">
            <v>28240.250682171547</v>
          </cell>
          <cell r="Q113">
            <v>28371.153084988426</v>
          </cell>
          <cell r="R113">
            <v>27274.234671194314</v>
          </cell>
        </row>
        <row r="116"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</row>
        <row r="118">
          <cell r="H118">
            <v>272.03399999999999</v>
          </cell>
          <cell r="I118">
            <v>101.574</v>
          </cell>
          <cell r="J118">
            <v>107.154</v>
          </cell>
          <cell r="K118">
            <v>116.97200000000001</v>
          </cell>
          <cell r="L118">
            <v>117.196</v>
          </cell>
          <cell r="M118">
            <v>99.611000000000004</v>
          </cell>
          <cell r="N118">
            <v>85.003999999999991</v>
          </cell>
          <cell r="O118">
            <v>84.507999999999996</v>
          </cell>
          <cell r="P118">
            <v>62.752000000000002</v>
          </cell>
          <cell r="Q118">
            <v>63.17</v>
          </cell>
          <cell r="R118">
            <v>59.769000000000005</v>
          </cell>
        </row>
        <row r="119"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H120">
            <v>15136.384</v>
          </cell>
          <cell r="I120">
            <v>16445.519</v>
          </cell>
          <cell r="J120">
            <v>16650.044000000002</v>
          </cell>
          <cell r="K120">
            <v>14646.026000000002</v>
          </cell>
          <cell r="L120">
            <v>15300.316000000001</v>
          </cell>
          <cell r="M120">
            <v>17499.228999999999</v>
          </cell>
          <cell r="N120">
            <v>17036.727999999999</v>
          </cell>
          <cell r="O120">
            <v>22190.260999999999</v>
          </cell>
          <cell r="P120">
            <v>23165.842000000001</v>
          </cell>
          <cell r="Q120">
            <v>23811.209000000003</v>
          </cell>
          <cell r="R120">
            <v>24887.435000000001</v>
          </cell>
        </row>
        <row r="121">
          <cell r="H121">
            <v>0</v>
          </cell>
          <cell r="I121">
            <v>0</v>
          </cell>
          <cell r="J121">
            <v>0</v>
          </cell>
          <cell r="K121">
            <v>1193.3920000000001</v>
          </cell>
          <cell r="L121">
            <v>1272.6580000000001</v>
          </cell>
          <cell r="M121">
            <v>1390.4570000000001</v>
          </cell>
          <cell r="N121">
            <v>1484.442</v>
          </cell>
          <cell r="O121">
            <v>1477.0719999999999</v>
          </cell>
          <cell r="P121">
            <v>1455.498</v>
          </cell>
          <cell r="Q121">
            <v>1514.3679999999999</v>
          </cell>
          <cell r="R121">
            <v>0</v>
          </cell>
        </row>
        <row r="122"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6.2E-2</v>
          </cell>
          <cell r="I123">
            <v>6.9999999999999993E-2</v>
          </cell>
          <cell r="J123">
            <v>6.4000000000000001E-2</v>
          </cell>
          <cell r="K123">
            <v>6.4999999999999988E-2</v>
          </cell>
          <cell r="L123">
            <v>5.5E-2</v>
          </cell>
          <cell r="M123">
            <v>6.4000000000000001E-2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</row>
        <row r="124"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H125">
            <v>13.007</v>
          </cell>
          <cell r="I125">
            <v>23.733000000000001</v>
          </cell>
          <cell r="J125">
            <v>28.083000000000002</v>
          </cell>
          <cell r="K125">
            <v>31.815999999999995</v>
          </cell>
          <cell r="L125">
            <v>24.195</v>
          </cell>
          <cell r="M125">
            <v>17.122999999999998</v>
          </cell>
          <cell r="N125">
            <v>17.13</v>
          </cell>
          <cell r="O125">
            <v>20.768999999999998</v>
          </cell>
          <cell r="P125">
            <v>24.149000000000001</v>
          </cell>
          <cell r="Q125">
            <v>19.109000000000002</v>
          </cell>
          <cell r="R125">
            <v>17.326999999999998</v>
          </cell>
        </row>
        <row r="126">
          <cell r="H126">
            <v>15421.486999999999</v>
          </cell>
          <cell r="I126">
            <v>16570.896000000001</v>
          </cell>
          <cell r="J126">
            <v>16785.344999999998</v>
          </cell>
          <cell r="K126">
            <v>15988.271000000002</v>
          </cell>
          <cell r="L126">
            <v>16714.420000000002</v>
          </cell>
          <cell r="M126">
            <v>19006.483999999997</v>
          </cell>
          <cell r="N126">
            <v>18623.304</v>
          </cell>
          <cell r="O126">
            <v>23772.61</v>
          </cell>
          <cell r="P126">
            <v>24708.241000000002</v>
          </cell>
          <cell r="Q126">
            <v>25407.856</v>
          </cell>
          <cell r="R126">
            <v>24964.531000000003</v>
          </cell>
        </row>
        <row r="127">
          <cell r="H127">
            <v>2.9634976560283265E-3</v>
          </cell>
          <cell r="I127">
            <v>2.9463610388730452E-3</v>
          </cell>
          <cell r="J127">
            <v>2.9199931798547119E-3</v>
          </cell>
          <cell r="K127">
            <v>2.8964777507731933E-3</v>
          </cell>
          <cell r="L127">
            <v>2.8635070450978208E-3</v>
          </cell>
          <cell r="M127">
            <v>2.8363668212789154E-3</v>
          </cell>
          <cell r="N127">
            <v>2.7753719871040738E-3</v>
          </cell>
          <cell r="O127">
            <v>2.7508508023687383E-3</v>
          </cell>
          <cell r="P127">
            <v>2.7181867337049341E-3</v>
          </cell>
          <cell r="Q127">
            <v>2.6898798625998414E-3</v>
          </cell>
          <cell r="R127">
            <v>2.6591622198164698E-3</v>
          </cell>
        </row>
        <row r="129"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H131">
            <v>1.7639933165978092E-2</v>
          </cell>
          <cell r="I131">
            <v>6.1296625119124518E-3</v>
          </cell>
          <cell r="J131">
            <v>6.3837829964174114E-3</v>
          </cell>
          <cell r="K131">
            <v>7.31611316820937E-3</v>
          </cell>
          <cell r="L131">
            <v>7.0116701626499744E-3</v>
          </cell>
          <cell r="M131">
            <v>5.240895685914345E-3</v>
          </cell>
          <cell r="N131">
            <v>4.5643887894435912E-3</v>
          </cell>
          <cell r="O131">
            <v>3.5548473642565957E-3</v>
          </cell>
          <cell r="P131">
            <v>2.5397194401657326E-3</v>
          </cell>
          <cell r="Q131">
            <v>2.486238901857756E-3</v>
          </cell>
          <cell r="R131">
            <v>2.3941567338076567E-3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0.98151261288875713</v>
          </cell>
          <cell r="I133">
            <v>0.99243390339303317</v>
          </cell>
          <cell r="J133">
            <v>0.99193933755904362</v>
          </cell>
          <cell r="K133">
            <v>0.91604814554369263</v>
          </cell>
          <cell r="L133">
            <v>0.91539616690259062</v>
          </cell>
          <cell r="M133">
            <v>0.92069785237501067</v>
          </cell>
          <cell r="N133">
            <v>0.91480695369629361</v>
          </cell>
          <cell r="O133">
            <v>0.93343814583253581</v>
          </cell>
          <cell r="P133">
            <v>0.93757552389099652</v>
          </cell>
          <cell r="Q133">
            <v>0.93715931796842689</v>
          </cell>
          <cell r="R133">
            <v>0.99691177855494251</v>
          </cell>
        </row>
        <row r="134">
          <cell r="H134">
            <v>0</v>
          </cell>
          <cell r="I134">
            <v>0</v>
          </cell>
          <cell r="J134">
            <v>0</v>
          </cell>
          <cell r="K134">
            <v>7.4641717043700345E-2</v>
          </cell>
          <cell r="L134">
            <v>7.6141319890250456E-2</v>
          </cell>
          <cell r="M134">
            <v>7.3156981585863035E-2</v>
          </cell>
          <cell r="N134">
            <v>7.9708842211886788E-2</v>
          </cell>
          <cell r="O134">
            <v>6.2133354309854907E-2</v>
          </cell>
          <cell r="P134">
            <v>5.890739045324999E-2</v>
          </cell>
          <cell r="Q134">
            <v>5.9602352910060573E-2</v>
          </cell>
          <cell r="R134">
            <v>0</v>
          </cell>
        </row>
        <row r="135"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H136">
            <v>4.0203645731439522E-6</v>
          </cell>
          <cell r="I136">
            <v>4.2242736904510167E-6</v>
          </cell>
          <cell r="J136">
            <v>3.8128498401432922E-6</v>
          </cell>
          <cell r="K136">
            <v>4.065480251116583E-6</v>
          </cell>
          <cell r="L136">
            <v>3.2905718535252792E-6</v>
          </cell>
          <cell r="M136">
            <v>3.3672719267803562E-6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</row>
        <row r="137"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H138">
            <v>8.4343358069166748E-4</v>
          </cell>
          <cell r="I138">
            <v>1.4322098213639142E-3</v>
          </cell>
          <cell r="J138">
            <v>1.6730665946991263E-3</v>
          </cell>
          <cell r="K138">
            <v>1.9899587641465416E-3</v>
          </cell>
          <cell r="L138">
            <v>1.4475524726553478E-3</v>
          </cell>
          <cell r="M138">
            <v>9.00903081285313E-4</v>
          </cell>
          <cell r="N138">
            <v>9.1981530237599082E-4</v>
          </cell>
          <cell r="O138">
            <v>8.7365249335264394E-4</v>
          </cell>
          <cell r="P138">
            <v>9.7736621558774657E-4</v>
          </cell>
          <cell r="Q138">
            <v>7.5209021965489732E-4</v>
          </cell>
          <cell r="R138">
            <v>6.9406471124973249E-4</v>
          </cell>
        </row>
        <row r="141">
          <cell r="A141" t="str">
            <v>Motorcycle</v>
          </cell>
        </row>
        <row r="142">
          <cell r="H142">
            <v>49.005553999999997</v>
          </cell>
          <cell r="I142">
            <v>59.823317000000003</v>
          </cell>
          <cell r="J142">
            <v>54.237563000000002</v>
          </cell>
          <cell r="K142">
            <v>55.641353000000002</v>
          </cell>
          <cell r="L142">
            <v>50.984051000000001</v>
          </cell>
          <cell r="M142">
            <v>59.454686000000002</v>
          </cell>
          <cell r="N142">
            <v>65.488495</v>
          </cell>
          <cell r="O142">
            <v>88.046255000000002</v>
          </cell>
          <cell r="P142">
            <v>94.169167999999999</v>
          </cell>
          <cell r="Q142">
            <v>99.652977000000007</v>
          </cell>
          <cell r="R142">
            <v>101.01138</v>
          </cell>
        </row>
        <row r="144">
          <cell r="H144">
            <v>8.8130000000000006</v>
          </cell>
          <cell r="I144">
            <v>9.7750000000000004</v>
          </cell>
          <cell r="J144">
            <v>10.891</v>
          </cell>
          <cell r="K144">
            <v>12.14</v>
          </cell>
          <cell r="L144">
            <v>12.974</v>
          </cell>
          <cell r="M144">
            <v>13.689</v>
          </cell>
          <cell r="N144">
            <v>14.712</v>
          </cell>
          <cell r="O144">
            <v>16.376999999999999</v>
          </cell>
          <cell r="P144">
            <v>17.186</v>
          </cell>
          <cell r="Q144">
            <v>18.088999999999999</v>
          </cell>
          <cell r="R144">
            <v>19.113</v>
          </cell>
        </row>
        <row r="145">
          <cell r="H145">
            <v>4378.2860849999997</v>
          </cell>
          <cell r="I145">
            <v>4818.6803419999997</v>
          </cell>
          <cell r="J145">
            <v>3921.4388290000002</v>
          </cell>
          <cell r="K145">
            <v>3608.8409969999998</v>
          </cell>
          <cell r="L145">
            <v>3648.3149709999998</v>
          </cell>
          <cell r="M145">
            <v>4032.2200809999999</v>
          </cell>
          <cell r="N145">
            <v>4132.6478209999996</v>
          </cell>
          <cell r="O145">
            <v>4991.3322760000001</v>
          </cell>
          <cell r="P145">
            <v>5087.0098440000002</v>
          </cell>
          <cell r="Q145">
            <v>5114.6184499999999</v>
          </cell>
          <cell r="R145">
            <v>4906.5672640000003</v>
          </cell>
        </row>
        <row r="146">
          <cell r="H146">
            <v>38.585835267105004</v>
          </cell>
          <cell r="I146">
            <v>47.10260034305</v>
          </cell>
          <cell r="J146">
            <v>42.708390286639002</v>
          </cell>
          <cell r="K146">
            <v>43.81132970358</v>
          </cell>
          <cell r="L146">
            <v>47.333238433753998</v>
          </cell>
          <cell r="M146">
            <v>55.197060688808996</v>
          </cell>
          <cell r="N146">
            <v>60.799514742551992</v>
          </cell>
          <cell r="O146">
            <v>81.743048684051999</v>
          </cell>
          <cell r="P146">
            <v>87.425351178984002</v>
          </cell>
          <cell r="Q146">
            <v>92.518333142049983</v>
          </cell>
          <cell r="R146">
            <v>93.779220116832008</v>
          </cell>
        </row>
        <row r="147">
          <cell r="H147">
            <v>1.2700399942301615</v>
          </cell>
          <cell r="I147">
            <v>1.270063999955513</v>
          </cell>
          <cell r="J147">
            <v>1.2699510011026525</v>
          </cell>
          <cell r="K147">
            <v>1.2700220097509007</v>
          </cell>
          <cell r="L147">
            <v>1.0771299975883872</v>
          </cell>
          <cell r="M147">
            <v>1.077135000633362</v>
          </cell>
          <cell r="N147">
            <v>1.0771220013400258</v>
          </cell>
          <cell r="O147">
            <v>1.0771099979438099</v>
          </cell>
          <cell r="P147">
            <v>1.0771380009353297</v>
          </cell>
          <cell r="Q147">
            <v>1.0771160008578591</v>
          </cell>
          <cell r="R147">
            <v>1.0771190022070778</v>
          </cell>
        </row>
        <row r="148">
          <cell r="H148">
            <v>5560.5984341313961</v>
          </cell>
          <cell r="I148">
            <v>6120.032429667519</v>
          </cell>
          <cell r="J148">
            <v>4980.0351666513634</v>
          </cell>
          <cell r="K148">
            <v>4583.3074958813841</v>
          </cell>
          <cell r="L148">
            <v>3929.7094959149067</v>
          </cell>
          <cell r="M148">
            <v>4343.24537950179</v>
          </cell>
          <cell r="N148">
            <v>4451.3658917890161</v>
          </cell>
          <cell r="O148">
            <v>5376.2138975392318</v>
          </cell>
          <cell r="P148">
            <v>5479.4116141045042</v>
          </cell>
          <cell r="Q148">
            <v>5509.0373707778217</v>
          </cell>
          <cell r="R148">
            <v>5284.9568356615919</v>
          </cell>
        </row>
        <row r="155">
          <cell r="H155">
            <v>58.071999999999996</v>
          </cell>
          <cell r="I155">
            <v>70.888999999999996</v>
          </cell>
          <cell r="J155">
            <v>62.781000000000006</v>
          </cell>
          <cell r="K155">
            <v>64.403000000000006</v>
          </cell>
          <cell r="L155">
            <v>89.46</v>
          </cell>
          <cell r="M155">
            <v>104.322</v>
          </cell>
          <cell r="N155">
            <v>114.911</v>
          </cell>
          <cell r="O155">
            <v>154.494</v>
          </cell>
          <cell r="P155">
            <v>165.23399999999998</v>
          </cell>
          <cell r="Q155">
            <v>174.85999999999999</v>
          </cell>
          <cell r="R155">
            <v>177.24300000000002</v>
          </cell>
        </row>
        <row r="161">
          <cell r="H161">
            <v>58.071999999999996</v>
          </cell>
          <cell r="I161">
            <v>70.888999999999996</v>
          </cell>
          <cell r="J161">
            <v>62.781000000000006</v>
          </cell>
          <cell r="K161">
            <v>64.403000000000006</v>
          </cell>
          <cell r="L161">
            <v>89.46</v>
          </cell>
          <cell r="M161">
            <v>104.322</v>
          </cell>
          <cell r="N161">
            <v>114.911</v>
          </cell>
          <cell r="O161">
            <v>154.494</v>
          </cell>
          <cell r="P161">
            <v>165.23399999999998</v>
          </cell>
          <cell r="Q161">
            <v>174.85999999999999</v>
          </cell>
          <cell r="R161">
            <v>177.24300000000002</v>
          </cell>
        </row>
        <row r="162">
          <cell r="H162">
            <v>1.1850085400524192E-3</v>
          </cell>
          <cell r="I162">
            <v>1.1849727423171802E-3</v>
          </cell>
          <cell r="J162">
            <v>1.1575188214116479E-3</v>
          </cell>
          <cell r="K162">
            <v>1.1574664620394835E-3</v>
          </cell>
          <cell r="L162">
            <v>1.7546663759613766E-3</v>
          </cell>
          <cell r="M162">
            <v>1.7546472283109862E-3</v>
          </cell>
          <cell r="N162">
            <v>1.7546746188013636E-3</v>
          </cell>
          <cell r="O162">
            <v>1.7546913267350213E-3</v>
          </cell>
          <cell r="P162">
            <v>1.7546507366402555E-3</v>
          </cell>
          <cell r="Q162">
            <v>1.7546891750158148E-3</v>
          </cell>
          <cell r="R162">
            <v>1.7546834821977487E-3</v>
          </cell>
        </row>
        <row r="164"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</row>
        <row r="168"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M168">
            <v>1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</row>
        <row r="169"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0"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</row>
        <row r="172"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</row>
        <row r="173"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</row>
        <row r="176">
          <cell r="A176" t="str">
            <v>School Bus</v>
          </cell>
        </row>
        <row r="177">
          <cell r="H177">
            <v>692.338795</v>
          </cell>
          <cell r="I177">
            <v>834.12090599999999</v>
          </cell>
          <cell r="J177">
            <v>662.84617100000003</v>
          </cell>
          <cell r="K177">
            <v>743.90275899999995</v>
          </cell>
          <cell r="L177">
            <v>886.34333900000001</v>
          </cell>
          <cell r="M177">
            <v>853.02890400000001</v>
          </cell>
          <cell r="N177">
            <v>896.33590700000002</v>
          </cell>
          <cell r="O177">
            <v>965.77691000000004</v>
          </cell>
          <cell r="P177">
            <v>761.69408399999998</v>
          </cell>
          <cell r="Q177">
            <v>753.64116999999999</v>
          </cell>
          <cell r="R177">
            <v>627.36004800000001</v>
          </cell>
        </row>
        <row r="179">
          <cell r="H179">
            <v>2.2050000000000001</v>
          </cell>
          <cell r="I179">
            <v>2.294</v>
          </cell>
          <cell r="J179">
            <v>2.2120000000000002</v>
          </cell>
          <cell r="K179">
            <v>2.2170000000000001</v>
          </cell>
          <cell r="L179">
            <v>2.2770000000000001</v>
          </cell>
          <cell r="M179">
            <v>2.3050000000000002</v>
          </cell>
          <cell r="N179">
            <v>2.2810000000000001</v>
          </cell>
          <cell r="O179">
            <v>2.2709999999999999</v>
          </cell>
          <cell r="P179">
            <v>2.306</v>
          </cell>
          <cell r="Q179">
            <v>2.46</v>
          </cell>
          <cell r="R179">
            <v>2.3420000000000001</v>
          </cell>
        </row>
        <row r="180">
          <cell r="H180">
            <v>15190.413546</v>
          </cell>
          <cell r="I180">
            <v>17397.598612000002</v>
          </cell>
          <cell r="J180">
            <v>14181.694715</v>
          </cell>
          <cell r="K180">
            <v>15709.024889</v>
          </cell>
          <cell r="L180">
            <v>18029.609165000002</v>
          </cell>
          <cell r="M180">
            <v>16960.477346</v>
          </cell>
          <cell r="N180">
            <v>17821.198819000001</v>
          </cell>
          <cell r="O180">
            <v>19087.299897000001</v>
          </cell>
          <cell r="P180">
            <v>14825.388837</v>
          </cell>
          <cell r="Q180">
            <v>13750.368005</v>
          </cell>
          <cell r="R180">
            <v>12023.053532</v>
          </cell>
        </row>
        <row r="181">
          <cell r="H181">
            <v>33.494861868929995</v>
          </cell>
          <cell r="I181">
            <v>39.910091215928006</v>
          </cell>
          <cell r="J181">
            <v>31.369908709580002</v>
          </cell>
          <cell r="K181">
            <v>34.826908178913001</v>
          </cell>
          <cell r="L181">
            <v>41.053420068705002</v>
          </cell>
          <cell r="M181">
            <v>39.093900282530008</v>
          </cell>
          <cell r="N181">
            <v>40.650154506139003</v>
          </cell>
          <cell r="O181">
            <v>43.347258066087001</v>
          </cell>
          <cell r="P181">
            <v>34.187346658121996</v>
          </cell>
          <cell r="Q181">
            <v>33.8259052923</v>
          </cell>
          <cell r="R181">
            <v>28.157991371944</v>
          </cell>
        </row>
        <row r="182">
          <cell r="H182">
            <v>20.670000005052028</v>
          </cell>
          <cell r="I182">
            <v>20.899999989654361</v>
          </cell>
          <cell r="J182">
            <v>21.129999998934476</v>
          </cell>
          <cell r="K182">
            <v>21.360000008568612</v>
          </cell>
          <cell r="L182">
            <v>21.589999993098235</v>
          </cell>
          <cell r="M182">
            <v>21.819999995784386</v>
          </cell>
          <cell r="N182">
            <v>22.050000003435041</v>
          </cell>
          <cell r="O182">
            <v>22.280000006634367</v>
          </cell>
          <cell r="P182">
            <v>22.280000013368745</v>
          </cell>
          <cell r="Q182">
            <v>22.28000000258843</v>
          </cell>
          <cell r="R182">
            <v>22.280000008277852</v>
          </cell>
        </row>
        <row r="183">
          <cell r="H183">
            <v>313985.84807256237</v>
          </cell>
          <cell r="I183">
            <v>363609.81081081077</v>
          </cell>
          <cell r="J183">
            <v>299659.20931283908</v>
          </cell>
          <cell r="K183">
            <v>335544.77176364453</v>
          </cell>
          <cell r="L183">
            <v>389259.2617479139</v>
          </cell>
          <cell r="M183">
            <v>370077.61561822117</v>
          </cell>
          <cell r="N183">
            <v>392957.43402016658</v>
          </cell>
          <cell r="O183">
            <v>425265.04183179216</v>
          </cell>
          <cell r="P183">
            <v>330309.66348655685</v>
          </cell>
          <cell r="Q183">
            <v>306358.1991869919</v>
          </cell>
          <cell r="R183">
            <v>267873.63279248506</v>
          </cell>
        </row>
        <row r="186"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</row>
        <row r="187"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</row>
        <row r="188">
          <cell r="H188">
            <v>329.75100000000003</v>
          </cell>
          <cell r="I188">
            <v>331.34599999999995</v>
          </cell>
          <cell r="J188">
            <v>310.14000000000004</v>
          </cell>
          <cell r="K188">
            <v>382.99299999999999</v>
          </cell>
          <cell r="L188">
            <v>371.298</v>
          </cell>
          <cell r="M188">
            <v>343.24399999999997</v>
          </cell>
          <cell r="N188">
            <v>373.39400000000001</v>
          </cell>
          <cell r="O188">
            <v>364.00900000000001</v>
          </cell>
          <cell r="P188">
            <v>271.82499999999999</v>
          </cell>
          <cell r="Q188">
            <v>262.38800000000003</v>
          </cell>
          <cell r="R188">
            <v>218.96699999999998</v>
          </cell>
        </row>
        <row r="189"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</row>
        <row r="190">
          <cell r="H190">
            <v>11.252000000000001</v>
          </cell>
          <cell r="I190">
            <v>25.244</v>
          </cell>
          <cell r="J190">
            <v>31.007000000000001</v>
          </cell>
          <cell r="K190">
            <v>12.286</v>
          </cell>
          <cell r="L190">
            <v>17.667999999999999</v>
          </cell>
          <cell r="M190">
            <v>17.832000000000001</v>
          </cell>
          <cell r="N190">
            <v>22.382999999999999</v>
          </cell>
          <cell r="O190">
            <v>34.819000000000003</v>
          </cell>
          <cell r="P190">
            <v>35.257999999999996</v>
          </cell>
          <cell r="Q190">
            <v>52.276000000000003</v>
          </cell>
          <cell r="R190">
            <v>51.402999999999999</v>
          </cell>
        </row>
        <row r="191">
          <cell r="H191">
            <v>0</v>
          </cell>
          <cell r="I191">
            <v>0</v>
          </cell>
          <cell r="J191">
            <v>0</v>
          </cell>
          <cell r="K191">
            <v>1.0009999999999999</v>
          </cell>
          <cell r="L191">
            <v>1.47</v>
          </cell>
          <cell r="M191">
            <v>1.417</v>
          </cell>
          <cell r="N191">
            <v>1.95</v>
          </cell>
          <cell r="O191">
            <v>2.3180000000000001</v>
          </cell>
          <cell r="P191">
            <v>2.2149999999999999</v>
          </cell>
          <cell r="Q191">
            <v>3.3249999999999997</v>
          </cell>
          <cell r="R191">
            <v>0</v>
          </cell>
        </row>
        <row r="192"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</row>
        <row r="193"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6.07</v>
          </cell>
          <cell r="M193">
            <v>2.0219999999999998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</row>
        <row r="194"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</row>
        <row r="195"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</row>
        <row r="196">
          <cell r="H196">
            <v>341.00300000000004</v>
          </cell>
          <cell r="I196">
            <v>356.58999999999992</v>
          </cell>
          <cell r="J196">
            <v>341.14700000000005</v>
          </cell>
          <cell r="K196">
            <v>396.28</v>
          </cell>
          <cell r="L196">
            <v>396.50600000000003</v>
          </cell>
          <cell r="M196">
            <v>364.51499999999993</v>
          </cell>
          <cell r="N196">
            <v>397.72699999999998</v>
          </cell>
          <cell r="O196">
            <v>401.14600000000002</v>
          </cell>
          <cell r="P196">
            <v>309.29799999999994</v>
          </cell>
          <cell r="Q196">
            <v>317.98900000000003</v>
          </cell>
          <cell r="R196">
            <v>270.37</v>
          </cell>
        </row>
        <row r="197">
          <cell r="H197">
            <v>4.9253776108270817E-4</v>
          </cell>
          <cell r="I197">
            <v>4.2750397146861576E-4</v>
          </cell>
          <cell r="J197">
            <v>5.1466994142144637E-4</v>
          </cell>
          <cell r="K197">
            <v>5.3270403316248497E-4</v>
          </cell>
          <cell r="L197">
            <v>4.4735034670351378E-4</v>
          </cell>
          <cell r="M197">
            <v>4.2731846282198185E-4</v>
          </cell>
          <cell r="N197">
            <v>4.4372539010645702E-4</v>
          </cell>
          <cell r="O197">
            <v>4.1536093464897598E-4</v>
          </cell>
          <cell r="P197">
            <v>4.06065908213093E-4</v>
          </cell>
          <cell r="Q197">
            <v>4.2193687481271763E-4</v>
          </cell>
          <cell r="R197">
            <v>4.309646444046434E-4</v>
          </cell>
        </row>
        <row r="199"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</row>
        <row r="200"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</row>
        <row r="201">
          <cell r="H201">
            <v>0.96700322284554674</v>
          </cell>
          <cell r="I201">
            <v>0.92920721276536089</v>
          </cell>
          <cell r="J201">
            <v>0.90910956273981602</v>
          </cell>
          <cell r="K201">
            <v>0.96647067729887959</v>
          </cell>
          <cell r="L201">
            <v>0.93642466948797742</v>
          </cell>
          <cell r="M201">
            <v>0.94164574846028293</v>
          </cell>
          <cell r="N201">
            <v>0.93881984376217864</v>
          </cell>
          <cell r="O201">
            <v>0.90742273386746974</v>
          </cell>
          <cell r="P201">
            <v>0.8788449973811665</v>
          </cell>
          <cell r="Q201">
            <v>0.82514803971206552</v>
          </cell>
          <cell r="R201">
            <v>0.80987905462884191</v>
          </cell>
        </row>
        <row r="202"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H203">
            <v>3.2996777154453184E-2</v>
          </cell>
          <cell r="I203">
            <v>7.0792787234639235E-2</v>
          </cell>
          <cell r="J203">
            <v>9.0890437260184018E-2</v>
          </cell>
          <cell r="K203">
            <v>3.1003330978096297E-2</v>
          </cell>
          <cell r="L203">
            <v>4.4559224828880264E-2</v>
          </cell>
          <cell r="M203">
            <v>4.8919797539195932E-2</v>
          </cell>
          <cell r="N203">
            <v>5.6277295733002788E-2</v>
          </cell>
          <cell r="O203">
            <v>8.6798821376755597E-2</v>
          </cell>
          <cell r="P203">
            <v>0.11399362427173794</v>
          </cell>
          <cell r="Q203">
            <v>0.16439562374799127</v>
          </cell>
          <cell r="R203">
            <v>0.19012094537115803</v>
          </cell>
        </row>
        <row r="204">
          <cell r="H204">
            <v>0</v>
          </cell>
          <cell r="I204">
            <v>0</v>
          </cell>
          <cell r="J204">
            <v>0</v>
          </cell>
          <cell r="K204">
            <v>2.5259917230241241E-3</v>
          </cell>
          <cell r="L204">
            <v>3.7073839992333027E-3</v>
          </cell>
          <cell r="M204">
            <v>3.8873571732301834E-3</v>
          </cell>
          <cell r="N204">
            <v>4.9028605048186324E-3</v>
          </cell>
          <cell r="O204">
            <v>5.7784447557747056E-3</v>
          </cell>
          <cell r="P204">
            <v>7.1613783470956824E-3</v>
          </cell>
          <cell r="Q204">
            <v>1.0456336539943203E-2</v>
          </cell>
          <cell r="R204">
            <v>0</v>
          </cell>
        </row>
        <row r="205"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</row>
        <row r="206"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1.5308721683908944E-2</v>
          </cell>
          <cell r="M206">
            <v>5.5470968272910582E-3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</row>
        <row r="207"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</row>
        <row r="208"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</row>
        <row r="211">
          <cell r="A211" t="str">
            <v>Urban Transit</v>
          </cell>
        </row>
        <row r="212">
          <cell r="H212">
            <v>464.77880299999998</v>
          </cell>
          <cell r="I212">
            <v>475.00778200000002</v>
          </cell>
          <cell r="J212">
            <v>408.16126300000002</v>
          </cell>
          <cell r="K212">
            <v>466.97493300000002</v>
          </cell>
          <cell r="L212">
            <v>518.20526800000005</v>
          </cell>
          <cell r="M212">
            <v>492.13390099999998</v>
          </cell>
          <cell r="N212">
            <v>571.70725600000003</v>
          </cell>
          <cell r="O212">
            <v>595.03505700000005</v>
          </cell>
          <cell r="P212">
            <v>489.04587500000002</v>
          </cell>
          <cell r="Q212">
            <v>469.08461699999998</v>
          </cell>
          <cell r="R212">
            <v>424.08768199999997</v>
          </cell>
        </row>
        <row r="214">
          <cell r="H214">
            <v>1.129</v>
          </cell>
          <cell r="I214">
            <v>1.071</v>
          </cell>
          <cell r="J214">
            <v>1.1930000000000001</v>
          </cell>
          <cell r="K214">
            <v>1.2390000000000001</v>
          </cell>
          <cell r="L214">
            <v>1.292</v>
          </cell>
          <cell r="M214">
            <v>1.2989999999999999</v>
          </cell>
          <cell r="N214">
            <v>1.3180000000000001</v>
          </cell>
          <cell r="O214">
            <v>1.3460000000000001</v>
          </cell>
          <cell r="P214">
            <v>1.337</v>
          </cell>
          <cell r="Q214">
            <v>1.304</v>
          </cell>
          <cell r="R214">
            <v>1.4370000000000001</v>
          </cell>
        </row>
        <row r="215">
          <cell r="H215">
            <v>35245.974947000002</v>
          </cell>
          <cell r="I215">
            <v>37650.085185000004</v>
          </cell>
          <cell r="J215">
            <v>28798.833750999998</v>
          </cell>
          <cell r="K215">
            <v>31460.487218999999</v>
          </cell>
          <cell r="L215">
            <v>33202.621568000002</v>
          </cell>
          <cell r="M215">
            <v>31104.759216999999</v>
          </cell>
          <cell r="N215">
            <v>35294.449397999997</v>
          </cell>
          <cell r="O215">
            <v>35680.110208999999</v>
          </cell>
          <cell r="P215">
            <v>29522.075467999999</v>
          </cell>
          <cell r="Q215">
            <v>29033.693865000001</v>
          </cell>
          <cell r="R215">
            <v>23819.222610000001</v>
          </cell>
        </row>
        <row r="216">
          <cell r="H216">
            <v>39.792705715163002</v>
          </cell>
          <cell r="I216">
            <v>40.323241233135001</v>
          </cell>
          <cell r="J216">
            <v>34.357008664943002</v>
          </cell>
          <cell r="K216">
            <v>38.979543664341001</v>
          </cell>
          <cell r="L216">
            <v>42.897787065856008</v>
          </cell>
          <cell r="M216">
            <v>40.405082222882996</v>
          </cell>
          <cell r="N216">
            <v>46.518084306563999</v>
          </cell>
          <cell r="O216">
            <v>48.025428341313997</v>
          </cell>
          <cell r="P216">
            <v>39.471014900716</v>
          </cell>
          <cell r="Q216">
            <v>37.859936799960003</v>
          </cell>
          <cell r="R216">
            <v>34.228222890570002</v>
          </cell>
        </row>
        <row r="217">
          <cell r="H217">
            <v>11.680000006204557</v>
          </cell>
          <cell r="I217">
            <v>11.780000006786898</v>
          </cell>
          <cell r="J217">
            <v>11.880000001760257</v>
          </cell>
          <cell r="K217">
            <v>11.979999997465205</v>
          </cell>
          <cell r="L217">
            <v>12.080000005698651</v>
          </cell>
          <cell r="M217">
            <v>12.179999988251108</v>
          </cell>
          <cell r="N217">
            <v>12.289999997255443</v>
          </cell>
          <cell r="O217">
            <v>12.389999996899968</v>
          </cell>
          <cell r="P217">
            <v>12.390000009630581</v>
          </cell>
          <cell r="Q217">
            <v>12.390000001280919</v>
          </cell>
          <cell r="R217">
            <v>12.3900000112725</v>
          </cell>
        </row>
        <row r="218">
          <cell r="H218">
            <v>411672.98759964568</v>
          </cell>
          <cell r="I218">
            <v>443518.00373482733</v>
          </cell>
          <cell r="J218">
            <v>342130.14501257334</v>
          </cell>
          <cell r="K218">
            <v>376896.63680387411</v>
          </cell>
          <cell r="L218">
            <v>401087.66873065016</v>
          </cell>
          <cell r="M218">
            <v>378855.96689761354</v>
          </cell>
          <cell r="N218">
            <v>433768.7830045523</v>
          </cell>
          <cell r="O218">
            <v>442076.5653789005</v>
          </cell>
          <cell r="P218">
            <v>365778.51533283474</v>
          </cell>
          <cell r="Q218">
            <v>359727.46702453983</v>
          </cell>
          <cell r="R218">
            <v>295120.16840640217</v>
          </cell>
        </row>
        <row r="221"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2"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</row>
        <row r="223">
          <cell r="H223">
            <v>707.36900000000003</v>
          </cell>
          <cell r="I223">
            <v>666.54199999999992</v>
          </cell>
          <cell r="J223">
            <v>728.63699999999994</v>
          </cell>
          <cell r="K223">
            <v>817.21699999999998</v>
          </cell>
          <cell r="L223">
            <v>856.00600000000009</v>
          </cell>
          <cell r="M223">
            <v>799.7109999999999</v>
          </cell>
          <cell r="N223">
            <v>876.83900000000006</v>
          </cell>
          <cell r="O223">
            <v>888.58</v>
          </cell>
          <cell r="P223">
            <v>806.99800000000005</v>
          </cell>
          <cell r="Q223">
            <v>772.28300000000002</v>
          </cell>
          <cell r="R223">
            <v>697.22700000000009</v>
          </cell>
        </row>
        <row r="224"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</row>
        <row r="225">
          <cell r="H225">
            <v>1.9339999999999999</v>
          </cell>
          <cell r="I225">
            <v>1.02</v>
          </cell>
          <cell r="J225">
            <v>1.282</v>
          </cell>
          <cell r="K225">
            <v>1.7619999999999998</v>
          </cell>
          <cell r="L225">
            <v>1.5590000000000002</v>
          </cell>
          <cell r="M225">
            <v>1.9919999999999998</v>
          </cell>
          <cell r="N225">
            <v>2.504</v>
          </cell>
          <cell r="O225">
            <v>2.593</v>
          </cell>
          <cell r="P225">
            <v>8.7569999999999997</v>
          </cell>
          <cell r="Q225">
            <v>10.71</v>
          </cell>
          <cell r="R225">
            <v>12.697999999999999</v>
          </cell>
        </row>
        <row r="226">
          <cell r="H226">
            <v>0</v>
          </cell>
          <cell r="I226">
            <v>0</v>
          </cell>
          <cell r="J226">
            <v>0</v>
          </cell>
          <cell r="K226">
            <v>0.14400000000000002</v>
          </cell>
          <cell r="L226">
            <v>0.12999999999999998</v>
          </cell>
          <cell r="M226">
            <v>0.158</v>
          </cell>
          <cell r="N226">
            <v>0.21800000000000003</v>
          </cell>
          <cell r="O226">
            <v>0.17300000000000001</v>
          </cell>
          <cell r="P226">
            <v>0.55000000000000004</v>
          </cell>
          <cell r="Q226">
            <v>0.68099999999999994</v>
          </cell>
          <cell r="R226">
            <v>0</v>
          </cell>
        </row>
        <row r="227"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</row>
        <row r="228">
          <cell r="H228">
            <v>18.725999999999999</v>
          </cell>
          <cell r="I228">
            <v>16.754999999999999</v>
          </cell>
          <cell r="J228">
            <v>16.91</v>
          </cell>
          <cell r="K228">
            <v>16.744</v>
          </cell>
          <cell r="L228">
            <v>14.057</v>
          </cell>
          <cell r="M228">
            <v>16.334999999999997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</row>
        <row r="229"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</row>
        <row r="230"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H231">
            <v>728.029</v>
          </cell>
          <cell r="I231">
            <v>684.31699999999989</v>
          </cell>
          <cell r="J231">
            <v>746.82899999999995</v>
          </cell>
          <cell r="K231">
            <v>835.86699999999996</v>
          </cell>
          <cell r="L231">
            <v>871.75200000000007</v>
          </cell>
          <cell r="M231">
            <v>818.19599999999991</v>
          </cell>
          <cell r="N231">
            <v>879.56100000000004</v>
          </cell>
          <cell r="O231">
            <v>891.346</v>
          </cell>
          <cell r="P231">
            <v>816.30499999999995</v>
          </cell>
          <cell r="Q231">
            <v>783.67400000000009</v>
          </cell>
          <cell r="R231">
            <v>709.92500000000007</v>
          </cell>
        </row>
        <row r="232">
          <cell r="H232">
            <v>1.5663988876015932E-3</v>
          </cell>
          <cell r="I232">
            <v>1.440643766126762E-3</v>
          </cell>
          <cell r="J232">
            <v>1.8297400260641587E-3</v>
          </cell>
          <cell r="K232">
            <v>1.78996117549633E-3</v>
          </cell>
          <cell r="L232">
            <v>1.6822522923483671E-3</v>
          </cell>
          <cell r="M232">
            <v>1.6625475268772429E-3</v>
          </cell>
          <cell r="N232">
            <v>1.5384814356807813E-3</v>
          </cell>
          <cell r="O232">
            <v>1.497972244684064E-3</v>
          </cell>
          <cell r="P232">
            <v>1.6691787861414841E-3</v>
          </cell>
          <cell r="Q232">
            <v>1.6706452772037932E-3</v>
          </cell>
          <cell r="R232">
            <v>1.6740052355493789E-3</v>
          </cell>
        </row>
        <row r="234"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</row>
        <row r="235"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H236">
            <v>0.97162200956280587</v>
          </cell>
          <cell r="I236">
            <v>0.97402519592528025</v>
          </cell>
          <cell r="J236">
            <v>0.97564101019108795</v>
          </cell>
          <cell r="K236">
            <v>0.97768783789765601</v>
          </cell>
          <cell r="L236">
            <v>0.98193752351586239</v>
          </cell>
          <cell r="M236">
            <v>0.97740761382358254</v>
          </cell>
          <cell r="N236">
            <v>0.99690527433571974</v>
          </cell>
          <cell r="O236">
            <v>0.99689682794335766</v>
          </cell>
          <cell r="P236">
            <v>0.9885986242887157</v>
          </cell>
          <cell r="Q236">
            <v>0.98546461921666395</v>
          </cell>
          <cell r="R236">
            <v>0.98211360354967081</v>
          </cell>
        </row>
        <row r="237"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H238">
            <v>2.6564875849725764E-3</v>
          </cell>
          <cell r="I238">
            <v>1.4905372802370834E-3</v>
          </cell>
          <cell r="J238">
            <v>1.7165910804213551E-3</v>
          </cell>
          <cell r="K238">
            <v>2.107990864575345E-3</v>
          </cell>
          <cell r="L238">
            <v>1.7883526507538842E-3</v>
          </cell>
          <cell r="M238">
            <v>2.4346244665092473E-3</v>
          </cell>
          <cell r="N238">
            <v>2.8468747477434766E-3</v>
          </cell>
          <cell r="O238">
            <v>2.9090835657533663E-3</v>
          </cell>
          <cell r="P238">
            <v>1.0727607940659436E-2</v>
          </cell>
          <cell r="Q238">
            <v>1.3666396996710366E-2</v>
          </cell>
          <cell r="R238">
            <v>1.7886396450329255E-2</v>
          </cell>
        </row>
        <row r="239">
          <cell r="H239">
            <v>0</v>
          </cell>
          <cell r="I239">
            <v>0</v>
          </cell>
          <cell r="J239">
            <v>0</v>
          </cell>
          <cell r="K239">
            <v>1.7227621140683867E-4</v>
          </cell>
          <cell r="L239">
            <v>1.4912498049904097E-4</v>
          </cell>
          <cell r="M239">
            <v>1.9310776390987002E-4</v>
          </cell>
          <cell r="N239">
            <v>2.4785091653677235E-4</v>
          </cell>
          <cell r="O239">
            <v>1.9408849088905993E-4</v>
          </cell>
          <cell r="P239">
            <v>6.7376777062495027E-4</v>
          </cell>
          <cell r="Q239">
            <v>8.6898378662556095E-4</v>
          </cell>
          <cell r="R239">
            <v>0</v>
          </cell>
        </row>
        <row r="240"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H241">
            <v>2.5721502852221544E-2</v>
          </cell>
          <cell r="I241">
            <v>2.4484266794482675E-2</v>
          </cell>
          <cell r="J241">
            <v>2.2642398728490727E-2</v>
          </cell>
          <cell r="K241">
            <v>2.0031895026361851E-2</v>
          </cell>
          <cell r="L241">
            <v>1.6124998852884764E-2</v>
          </cell>
          <cell r="M241">
            <v>1.9964653945998268E-2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2"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</row>
        <row r="243"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6">
          <cell r="A246" t="str">
            <v>Inter-City Bus</v>
          </cell>
        </row>
        <row r="247">
          <cell r="H247">
            <v>247.58267599999999</v>
          </cell>
          <cell r="I247">
            <v>200.08094299999999</v>
          </cell>
          <cell r="J247">
            <v>224.46511899999999</v>
          </cell>
          <cell r="K247">
            <v>229.117582</v>
          </cell>
          <cell r="L247">
            <v>208.199997</v>
          </cell>
          <cell r="M247">
            <v>168.581097</v>
          </cell>
          <cell r="N247">
            <v>186.76967500000001</v>
          </cell>
          <cell r="O247">
            <v>184.00562500000001</v>
          </cell>
          <cell r="P247">
            <v>191.15982399999999</v>
          </cell>
          <cell r="Q247">
            <v>167.738586</v>
          </cell>
          <cell r="R247">
            <v>144.86127200000001</v>
          </cell>
        </row>
        <row r="249">
          <cell r="H249">
            <v>0.377</v>
          </cell>
          <cell r="I249">
            <v>0.38400000000000001</v>
          </cell>
          <cell r="J249">
            <v>0.40300000000000002</v>
          </cell>
          <cell r="K249">
            <v>0.39500000000000002</v>
          </cell>
          <cell r="L249">
            <v>0.36899999999999999</v>
          </cell>
          <cell r="M249">
            <v>0.373</v>
          </cell>
          <cell r="N249">
            <v>0.36499999999999999</v>
          </cell>
          <cell r="O249">
            <v>0.376</v>
          </cell>
          <cell r="P249">
            <v>0.45100000000000001</v>
          </cell>
          <cell r="Q249">
            <v>0.42499999999999999</v>
          </cell>
          <cell r="R249">
            <v>0.42399999999999999</v>
          </cell>
        </row>
        <row r="250">
          <cell r="H250">
            <v>38905.093180000003</v>
          </cell>
          <cell r="I250">
            <v>30867.542742000001</v>
          </cell>
          <cell r="J250">
            <v>32996.765849000003</v>
          </cell>
          <cell r="K250">
            <v>34362.826549999998</v>
          </cell>
          <cell r="L250">
            <v>33425.807678999998</v>
          </cell>
          <cell r="M250">
            <v>26774.884207999999</v>
          </cell>
          <cell r="N250">
            <v>30313.847096000001</v>
          </cell>
          <cell r="O250">
            <v>28991.508414</v>
          </cell>
          <cell r="P250">
            <v>25110.053468999999</v>
          </cell>
          <cell r="Q250">
            <v>23381.458859999999</v>
          </cell>
          <cell r="R250">
            <v>20240.162469999999</v>
          </cell>
        </row>
        <row r="251">
          <cell r="H251">
            <v>14.66722012886</v>
          </cell>
          <cell r="I251">
            <v>11.853136412928</v>
          </cell>
          <cell r="J251">
            <v>13.297696637147002</v>
          </cell>
          <cell r="K251">
            <v>13.573316487250001</v>
          </cell>
          <cell r="L251">
            <v>12.334123033550998</v>
          </cell>
          <cell r="M251">
            <v>9.9870318095839998</v>
          </cell>
          <cell r="N251">
            <v>11.064554190040001</v>
          </cell>
          <cell r="O251">
            <v>10.900807163664</v>
          </cell>
          <cell r="P251">
            <v>11.324634114519</v>
          </cell>
          <cell r="Q251">
            <v>9.9371200154999979</v>
          </cell>
          <cell r="R251">
            <v>8.5818288872800004</v>
          </cell>
        </row>
        <row r="252">
          <cell r="H252">
            <v>16.880000015329639</v>
          </cell>
          <cell r="I252">
            <v>16.880000029509095</v>
          </cell>
          <cell r="J252">
            <v>16.879999982324652</v>
          </cell>
          <cell r="K252">
            <v>16.879999977545648</v>
          </cell>
          <cell r="L252">
            <v>16.880000015701086</v>
          </cell>
          <cell r="M252">
            <v>16.880000005429249</v>
          </cell>
          <cell r="N252">
            <v>16.880000024594285</v>
          </cell>
          <cell r="O252">
            <v>16.880000007095958</v>
          </cell>
          <cell r="P252">
            <v>16.880000012973422</v>
          </cell>
          <cell r="Q252">
            <v>16.880000013923553</v>
          </cell>
          <cell r="R252">
            <v>16.88000004459581</v>
          </cell>
        </row>
        <row r="253">
          <cell r="H253">
            <v>656717.97347480105</v>
          </cell>
          <cell r="I253">
            <v>521044.12239583326</v>
          </cell>
          <cell r="J253">
            <v>556985.40694789076</v>
          </cell>
          <cell r="K253">
            <v>580044.51139240491</v>
          </cell>
          <cell r="L253">
            <v>564227.63414634147</v>
          </cell>
          <cell r="M253">
            <v>451960.04557640752</v>
          </cell>
          <cell r="N253">
            <v>511697.73972602742</v>
          </cell>
          <cell r="O253">
            <v>489376.66223404254</v>
          </cell>
          <cell r="P253">
            <v>423857.70288248331</v>
          </cell>
          <cell r="Q253">
            <v>394679.02588235296</v>
          </cell>
          <cell r="R253">
            <v>341653.94339622644</v>
          </cell>
        </row>
        <row r="256"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</row>
        <row r="257"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</row>
        <row r="258">
          <cell r="H258">
            <v>176.41299999999998</v>
          </cell>
          <cell r="I258">
            <v>162.11000000000001</v>
          </cell>
          <cell r="J258">
            <v>166.50200000000001</v>
          </cell>
          <cell r="K258">
            <v>181.82400000000001</v>
          </cell>
          <cell r="L258">
            <v>137.31199999999998</v>
          </cell>
          <cell r="M258">
            <v>122.63499999999999</v>
          </cell>
          <cell r="N258">
            <v>124.765</v>
          </cell>
          <cell r="O258">
            <v>133.88</v>
          </cell>
          <cell r="P258">
            <v>125.07599999999999</v>
          </cell>
          <cell r="Q258">
            <v>135.43099999999998</v>
          </cell>
          <cell r="R258">
            <v>102.461</v>
          </cell>
        </row>
        <row r="259"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</row>
        <row r="260">
          <cell r="H260">
            <v>8.0860000000000003</v>
          </cell>
          <cell r="I260">
            <v>7.2989999999999995</v>
          </cell>
          <cell r="J260">
            <v>5.6219999999999999</v>
          </cell>
          <cell r="K260">
            <v>5.5279999999999996</v>
          </cell>
          <cell r="L260">
            <v>5.2379999999999995</v>
          </cell>
          <cell r="M260">
            <v>5.79</v>
          </cell>
          <cell r="N260">
            <v>5.7889999999999997</v>
          </cell>
          <cell r="O260">
            <v>9.0659999999999989</v>
          </cell>
          <cell r="P260">
            <v>14.192</v>
          </cell>
          <cell r="Q260">
            <v>16.129000000000001</v>
          </cell>
          <cell r="R260">
            <v>14.293999999999999</v>
          </cell>
        </row>
        <row r="261">
          <cell r="H261">
            <v>0</v>
          </cell>
          <cell r="I261">
            <v>0</v>
          </cell>
          <cell r="J261">
            <v>0</v>
          </cell>
          <cell r="K261">
            <v>0.45</v>
          </cell>
          <cell r="L261">
            <v>0.43600000000000005</v>
          </cell>
          <cell r="M261">
            <v>0.46</v>
          </cell>
          <cell r="N261">
            <v>0.504</v>
          </cell>
          <cell r="O261">
            <v>0.60299999999999998</v>
          </cell>
          <cell r="P261">
            <v>0.89200000000000002</v>
          </cell>
          <cell r="Q261">
            <v>1.026</v>
          </cell>
          <cell r="R261">
            <v>0</v>
          </cell>
        </row>
        <row r="262"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</row>
        <row r="263"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</row>
        <row r="264"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</row>
        <row r="265"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</row>
        <row r="266">
          <cell r="H266">
            <v>184.499</v>
          </cell>
          <cell r="I266">
            <v>169.40900000000002</v>
          </cell>
          <cell r="J266">
            <v>172.12400000000002</v>
          </cell>
          <cell r="K266">
            <v>187.80199999999999</v>
          </cell>
          <cell r="L266">
            <v>142.98599999999999</v>
          </cell>
          <cell r="M266">
            <v>128.88499999999999</v>
          </cell>
          <cell r="N266">
            <v>131.05799999999999</v>
          </cell>
          <cell r="O266">
            <v>143.54900000000001</v>
          </cell>
          <cell r="P266">
            <v>140.16</v>
          </cell>
          <cell r="Q266">
            <v>152.58599999999998</v>
          </cell>
          <cell r="R266">
            <v>116.755</v>
          </cell>
        </row>
        <row r="267">
          <cell r="H267">
            <v>7.452015746045172E-4</v>
          </cell>
          <cell r="I267">
            <v>8.4670232686778182E-4</v>
          </cell>
          <cell r="J267">
            <v>7.6681847392066308E-4</v>
          </cell>
          <cell r="K267">
            <v>8.1967520065745101E-4</v>
          </cell>
          <cell r="L267">
            <v>6.8677234418980317E-4</v>
          </cell>
          <cell r="M267">
            <v>7.6452818431950291E-4</v>
          </cell>
          <cell r="N267">
            <v>7.0170920413070259E-4</v>
          </cell>
          <cell r="O267">
            <v>7.8013375949784148E-4</v>
          </cell>
          <cell r="P267">
            <v>7.3320845911638841E-4</v>
          </cell>
          <cell r="Q267">
            <v>9.0966547196242599E-4</v>
          </cell>
          <cell r="R267">
            <v>8.0597801184570557E-4</v>
          </cell>
        </row>
        <row r="269"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</row>
        <row r="270"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</row>
        <row r="271">
          <cell r="H271">
            <v>0.95617320419080853</v>
          </cell>
          <cell r="I271">
            <v>0.95691492187546112</v>
          </cell>
          <cell r="J271">
            <v>0.96733750087146464</v>
          </cell>
          <cell r="K271">
            <v>0.96816860310326847</v>
          </cell>
          <cell r="L271">
            <v>0.96031779335039791</v>
          </cell>
          <cell r="M271">
            <v>0.95150715754354653</v>
          </cell>
          <cell r="N271">
            <v>0.95198309145569138</v>
          </cell>
          <cell r="O271">
            <v>0.93264320893910779</v>
          </cell>
          <cell r="P271">
            <v>0.89238013698630136</v>
          </cell>
          <cell r="Q271">
            <v>0.88757159896713977</v>
          </cell>
          <cell r="R271">
            <v>0.87757269495953061</v>
          </cell>
        </row>
        <row r="272"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</row>
        <row r="273">
          <cell r="H273">
            <v>4.3826795809191382E-2</v>
          </cell>
          <cell r="I273">
            <v>4.308507812453883E-2</v>
          </cell>
          <cell r="J273">
            <v>3.2662499128535236E-2</v>
          </cell>
          <cell r="K273">
            <v>2.9435256280550791E-2</v>
          </cell>
          <cell r="L273">
            <v>3.6632957072720407E-2</v>
          </cell>
          <cell r="M273">
            <v>4.492376925165846E-2</v>
          </cell>
          <cell r="N273">
            <v>4.4171282943429625E-2</v>
          </cell>
          <cell r="O273">
            <v>6.3156134838974837E-2</v>
          </cell>
          <cell r="P273">
            <v>0.10125570776255709</v>
          </cell>
          <cell r="Q273">
            <v>0.10570432411885758</v>
          </cell>
          <cell r="R273">
            <v>0.12242730504046935</v>
          </cell>
        </row>
        <row r="274">
          <cell r="H274">
            <v>0</v>
          </cell>
          <cell r="I274">
            <v>0</v>
          </cell>
          <cell r="J274">
            <v>0</v>
          </cell>
          <cell r="K274">
            <v>2.3961406161808717E-3</v>
          </cell>
          <cell r="L274">
            <v>3.0492495768816535E-3</v>
          </cell>
          <cell r="M274">
            <v>3.5690732047949725E-3</v>
          </cell>
          <cell r="N274">
            <v>3.8456256008790003E-3</v>
          </cell>
          <cell r="O274">
            <v>4.2006562219172542E-3</v>
          </cell>
          <cell r="P274">
            <v>6.3641552511415527E-3</v>
          </cell>
          <cell r="Q274">
            <v>6.7240769140025957E-3</v>
          </cell>
          <cell r="R274">
            <v>0</v>
          </cell>
        </row>
        <row r="275"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</row>
        <row r="276"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</row>
        <row r="277"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</row>
        <row r="278"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</row>
        <row r="281">
          <cell r="A281" t="str">
            <v>Rail</v>
          </cell>
        </row>
        <row r="284">
          <cell r="H284">
            <v>15995.900321675983</v>
          </cell>
          <cell r="I284">
            <v>14946.945742148186</v>
          </cell>
          <cell r="J284">
            <v>12343.076494394139</v>
          </cell>
          <cell r="K284">
            <v>12006.578787388535</v>
          </cell>
          <cell r="L284">
            <v>23531.525446932385</v>
          </cell>
          <cell r="M284">
            <v>32606.210426282592</v>
          </cell>
          <cell r="N284">
            <v>33026.880578870718</v>
          </cell>
          <cell r="O284">
            <v>30322.813264088742</v>
          </cell>
          <cell r="P284">
            <v>30240.151501599117</v>
          </cell>
          <cell r="Q284">
            <v>36540.372016079957</v>
          </cell>
          <cell r="R284">
            <v>40847.393782779858</v>
          </cell>
        </row>
        <row r="285">
          <cell r="H285">
            <v>159959.00321675983</v>
          </cell>
          <cell r="I285">
            <v>149469.45742148184</v>
          </cell>
          <cell r="J285">
            <v>123430.76494394139</v>
          </cell>
          <cell r="K285">
            <v>120065.78787388535</v>
          </cell>
          <cell r="L285">
            <v>235315.25446932382</v>
          </cell>
          <cell r="M285">
            <v>326062.10426282592</v>
          </cell>
          <cell r="N285">
            <v>330268.80578870716</v>
          </cell>
          <cell r="O285">
            <v>303228.1326408874</v>
          </cell>
          <cell r="P285">
            <v>302401.51501599117</v>
          </cell>
          <cell r="Q285">
            <v>365403.72016079957</v>
          </cell>
          <cell r="R285">
            <v>408473.93782779854</v>
          </cell>
        </row>
        <row r="287">
          <cell r="H287">
            <v>67.158524490779641</v>
          </cell>
          <cell r="I287">
            <v>61.508299284823799</v>
          </cell>
          <cell r="J287">
            <v>49.980358111141584</v>
          </cell>
          <cell r="K287">
            <v>55.578704994337585</v>
          </cell>
          <cell r="L287">
            <v>110.92432204180642</v>
          </cell>
          <cell r="M287">
            <v>134.1077457718248</v>
          </cell>
          <cell r="N287">
            <v>131.73475270927187</v>
          </cell>
          <cell r="O287">
            <v>112.26200484274936</v>
          </cell>
          <cell r="P287">
            <v>106.93318922649368</v>
          </cell>
          <cell r="Q287">
            <v>116.73029765914957</v>
          </cell>
          <cell r="R287">
            <v>133.8430030039446</v>
          </cell>
        </row>
        <row r="289">
          <cell r="H289">
            <v>160026.1617412506</v>
          </cell>
          <cell r="I289">
            <v>149530.96572076666</v>
          </cell>
          <cell r="J289">
            <v>123480.74530205253</v>
          </cell>
          <cell r="K289">
            <v>120121.36657887969</v>
          </cell>
          <cell r="L289">
            <v>235426.17879136562</v>
          </cell>
          <cell r="M289">
            <v>326196.21200859774</v>
          </cell>
          <cell r="N289">
            <v>330400.54054141644</v>
          </cell>
          <cell r="O289">
            <v>303340.39464573015</v>
          </cell>
          <cell r="P289">
            <v>302508.44820521766</v>
          </cell>
          <cell r="Q289">
            <v>365520.45045845874</v>
          </cell>
          <cell r="R289">
            <v>408607.78083080245</v>
          </cell>
        </row>
        <row r="290">
          <cell r="H290">
            <v>0.99958032784289752</v>
          </cell>
          <cell r="I290">
            <v>0.99958865844951683</v>
          </cell>
          <cell r="J290">
            <v>0.99959523763815261</v>
          </cell>
          <cell r="K290">
            <v>0.99953731208212782</v>
          </cell>
          <cell r="L290">
            <v>0.99952883607672149</v>
          </cell>
          <cell r="M290">
            <v>0.99958887399413365</v>
          </cell>
          <cell r="N290">
            <v>0.99960128772037293</v>
          </cell>
          <cell r="O290">
            <v>0.99962991409378943</v>
          </cell>
          <cell r="P290">
            <v>0.99964651172599994</v>
          </cell>
          <cell r="Q290">
            <v>0.99968064632905551</v>
          </cell>
          <cell r="R290">
            <v>0.99967244137463129</v>
          </cell>
        </row>
        <row r="291">
          <cell r="H291">
            <v>4.1967215710247155E-4</v>
          </cell>
          <cell r="I291">
            <v>4.1134155048315593E-4</v>
          </cell>
          <cell r="J291">
            <v>4.0476236184744504E-4</v>
          </cell>
          <cell r="K291">
            <v>4.6268791787213727E-4</v>
          </cell>
          <cell r="L291">
            <v>4.711639232785043E-4</v>
          </cell>
          <cell r="M291">
            <v>4.111260058663405E-4</v>
          </cell>
          <cell r="N291">
            <v>3.9871227962703237E-4</v>
          </cell>
          <cell r="O291">
            <v>3.7008590621061082E-4</v>
          </cell>
          <cell r="P291">
            <v>3.534882740000426E-4</v>
          </cell>
          <cell r="Q291">
            <v>3.1935367094437284E-4</v>
          </cell>
          <cell r="R291">
            <v>3.2755862536882702E-4</v>
          </cell>
        </row>
        <row r="296">
          <cell r="H296">
            <v>121.18900000000001</v>
          </cell>
          <cell r="I296">
            <v>114.425</v>
          </cell>
          <cell r="J296">
            <v>96.462000000000003</v>
          </cell>
          <cell r="K296">
            <v>111.291</v>
          </cell>
          <cell r="L296">
            <v>234.989</v>
          </cell>
          <cell r="M296">
            <v>236.12800000000001</v>
          </cell>
          <cell r="N296">
            <v>259.185</v>
          </cell>
          <cell r="O296">
            <v>194.38800000000001</v>
          </cell>
          <cell r="P296">
            <v>164.43099999999998</v>
          </cell>
          <cell r="Q296">
            <v>174.43700000000001</v>
          </cell>
          <cell r="R296">
            <v>198.34899999999999</v>
          </cell>
        </row>
        <row r="304">
          <cell r="H304">
            <v>121.18900000000001</v>
          </cell>
          <cell r="I304">
            <v>114.425</v>
          </cell>
          <cell r="J304">
            <v>96.462000000000003</v>
          </cell>
          <cell r="K304">
            <v>111.291</v>
          </cell>
          <cell r="L304">
            <v>234.989</v>
          </cell>
          <cell r="M304">
            <v>236.12800000000001</v>
          </cell>
          <cell r="N304">
            <v>259.185</v>
          </cell>
          <cell r="O304">
            <v>194.38800000000001</v>
          </cell>
          <cell r="P304">
            <v>164.43099999999998</v>
          </cell>
          <cell r="Q304">
            <v>174.43700000000001</v>
          </cell>
          <cell r="R304">
            <v>198.34899999999999</v>
          </cell>
        </row>
        <row r="305">
          <cell r="A305" t="str">
            <v>Passenger</v>
          </cell>
          <cell r="H305">
            <v>1.8045214798701891E-3</v>
          </cell>
          <cell r="I305">
            <v>1.860318060009059E-3</v>
          </cell>
          <cell r="J305">
            <v>1.9299981761934748E-3</v>
          </cell>
          <cell r="K305">
            <v>2.0024036186402404E-3</v>
          </cell>
          <cell r="L305">
            <v>2.1184623504972582E-3</v>
          </cell>
          <cell r="M305">
            <v>1.7607334956010353E-3</v>
          </cell>
          <cell r="N305">
            <v>1.9674762708364489E-3</v>
          </cell>
          <cell r="O305">
            <v>1.7315564626900113E-3</v>
          </cell>
          <cell r="P305">
            <v>1.537698456292377E-3</v>
          </cell>
          <cell r="Q305">
            <v>1.4943592494671178E-3</v>
          </cell>
          <cell r="R305">
            <v>1.4819527024072694E-3</v>
          </cell>
        </row>
        <row r="307"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</row>
        <row r="308"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</row>
        <row r="309">
          <cell r="H309">
            <v>1</v>
          </cell>
          <cell r="I309">
            <v>1</v>
          </cell>
          <cell r="J309">
            <v>1</v>
          </cell>
          <cell r="K309">
            <v>1</v>
          </cell>
          <cell r="L309">
            <v>1</v>
          </cell>
          <cell r="M309">
            <v>1</v>
          </cell>
          <cell r="N309">
            <v>1</v>
          </cell>
          <cell r="O309">
            <v>1</v>
          </cell>
          <cell r="P309">
            <v>1</v>
          </cell>
          <cell r="Q309">
            <v>1</v>
          </cell>
          <cell r="R309">
            <v>1</v>
          </cell>
        </row>
        <row r="310"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</row>
        <row r="311"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</row>
        <row r="312"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</row>
        <row r="313"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</row>
        <row r="314"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</row>
        <row r="315"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</row>
        <row r="316"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</row>
        <row r="319">
          <cell r="A319" t="str">
            <v>Air</v>
          </cell>
        </row>
        <row r="322">
          <cell r="H322">
            <v>29.569624550705715</v>
          </cell>
          <cell r="I322">
            <v>30.989165188284826</v>
          </cell>
          <cell r="J322">
            <v>27.885043849423091</v>
          </cell>
          <cell r="K322">
            <v>27.824814359717347</v>
          </cell>
          <cell r="L322">
            <v>26.524622248639641</v>
          </cell>
          <cell r="M322">
            <v>35.128443854937103</v>
          </cell>
          <cell r="N322">
            <v>35.594094781779582</v>
          </cell>
          <cell r="O322">
            <v>32.616478462588852</v>
          </cell>
          <cell r="P322">
            <v>26.255667083209449</v>
          </cell>
          <cell r="Q322">
            <v>19.787212533212653</v>
          </cell>
          <cell r="R322">
            <v>17.764891661371408</v>
          </cell>
        </row>
        <row r="323">
          <cell r="H323">
            <v>295.69624550705714</v>
          </cell>
          <cell r="I323">
            <v>309.89165188284824</v>
          </cell>
          <cell r="J323">
            <v>278.8504384942309</v>
          </cell>
          <cell r="K323">
            <v>278.24814359717345</v>
          </cell>
          <cell r="L323">
            <v>265.24622248639639</v>
          </cell>
          <cell r="M323">
            <v>351.28443854937103</v>
          </cell>
          <cell r="N323">
            <v>355.9409478177958</v>
          </cell>
          <cell r="O323">
            <v>326.1647846258885</v>
          </cell>
          <cell r="P323">
            <v>262.55667083209448</v>
          </cell>
          <cell r="Q323">
            <v>197.8721253321265</v>
          </cell>
          <cell r="R323">
            <v>177.64891661371408</v>
          </cell>
        </row>
        <row r="325">
          <cell r="H325">
            <v>1454.6417015826694</v>
          </cell>
          <cell r="I325">
            <v>1652.1386227727842</v>
          </cell>
          <cell r="J325">
            <v>1763.9043787838657</v>
          </cell>
          <cell r="K325">
            <v>1992.8802867665142</v>
          </cell>
          <cell r="L325">
            <v>1998.711867910994</v>
          </cell>
          <cell r="M325">
            <v>2295.9318720168958</v>
          </cell>
          <cell r="N325">
            <v>2367.3048279239379</v>
          </cell>
          <cell r="O325">
            <v>2229.2191846900996</v>
          </cell>
          <cell r="P325">
            <v>1801.0820983164549</v>
          </cell>
          <cell r="Q325">
            <v>1388.2571786362225</v>
          </cell>
          <cell r="R325">
            <v>1366.3926721957637</v>
          </cell>
        </row>
        <row r="327">
          <cell r="H327">
            <v>1750.3379470897266</v>
          </cell>
          <cell r="I327">
            <v>1962.0302746556324</v>
          </cell>
          <cell r="J327">
            <v>2042.7548172780967</v>
          </cell>
          <cell r="K327">
            <v>2271.1284303636876</v>
          </cell>
          <cell r="L327">
            <v>2263.9580903973906</v>
          </cell>
          <cell r="M327">
            <v>2647.2163105662671</v>
          </cell>
          <cell r="N327">
            <v>2723.2457757417337</v>
          </cell>
          <cell r="O327">
            <v>2555.383969315988</v>
          </cell>
          <cell r="P327">
            <v>2063.6387691485493</v>
          </cell>
          <cell r="Q327">
            <v>1586.1293039683489</v>
          </cell>
          <cell r="R327">
            <v>1544.0415888094778</v>
          </cell>
        </row>
        <row r="328">
          <cell r="H328">
            <v>0.16893665934553326</v>
          </cell>
          <cell r="I328">
            <v>0.15794437827277621</v>
          </cell>
          <cell r="J328">
            <v>0.13650705220991224</v>
          </cell>
          <cell r="K328">
            <v>0.12251537159993023</v>
          </cell>
          <cell r="L328">
            <v>0.11716039427206798</v>
          </cell>
          <cell r="M328">
            <v>0.13269955958915486</v>
          </cell>
          <cell r="N328">
            <v>0.13070467270654179</v>
          </cell>
          <cell r="O328">
            <v>0.12763826827683927</v>
          </cell>
          <cell r="P328">
            <v>0.12722995650078067</v>
          </cell>
          <cell r="Q328">
            <v>0.12475157279867961</v>
          </cell>
          <cell r="R328">
            <v>0.1150544894005666</v>
          </cell>
        </row>
        <row r="329">
          <cell r="H329">
            <v>0.83106334065446674</v>
          </cell>
          <cell r="I329">
            <v>0.84205562172722381</v>
          </cell>
          <cell r="J329">
            <v>0.86349294779008767</v>
          </cell>
          <cell r="K329">
            <v>0.8774846284000698</v>
          </cell>
          <cell r="L329">
            <v>0.88283960572793196</v>
          </cell>
          <cell r="M329">
            <v>0.86730044041084509</v>
          </cell>
          <cell r="N329">
            <v>0.86929532729345815</v>
          </cell>
          <cell r="O329">
            <v>0.87236173172316078</v>
          </cell>
          <cell r="P329">
            <v>0.87277004349921938</v>
          </cell>
          <cell r="Q329">
            <v>0.87524842720132046</v>
          </cell>
          <cell r="R329">
            <v>0.88494551059943338</v>
          </cell>
        </row>
        <row r="332">
          <cell r="H332">
            <v>4518.4109999999991</v>
          </cell>
          <cell r="I332">
            <v>4773.3024000000005</v>
          </cell>
          <cell r="J332">
            <v>4879.1969999999992</v>
          </cell>
          <cell r="K332">
            <v>5081.5919999999996</v>
          </cell>
          <cell r="L332">
            <v>4914.3462</v>
          </cell>
          <cell r="M332">
            <v>5241.1931999999997</v>
          </cell>
          <cell r="N332">
            <v>5081.8584000000001</v>
          </cell>
          <cell r="O332">
            <v>5080.5</v>
          </cell>
          <cell r="P332">
            <v>4260.2249999999995</v>
          </cell>
          <cell r="Q332">
            <v>2966.1749999999997</v>
          </cell>
          <cell r="R332">
            <v>2781.1128000000003</v>
          </cell>
        </row>
        <row r="333">
          <cell r="H333">
            <v>209.04599999999999</v>
          </cell>
          <cell r="I333">
            <v>181.41120000000001</v>
          </cell>
          <cell r="J333">
            <v>185.63040000000001</v>
          </cell>
          <cell r="K333">
            <v>177.29279999999997</v>
          </cell>
          <cell r="L333">
            <v>121.50959999999999</v>
          </cell>
          <cell r="M333">
            <v>141.41879999999998</v>
          </cell>
          <cell r="N333">
            <v>130.6884</v>
          </cell>
          <cell r="O333">
            <v>193.035</v>
          </cell>
          <cell r="P333">
            <v>178.35000000000002</v>
          </cell>
          <cell r="Q333">
            <v>169.27500000000001</v>
          </cell>
          <cell r="R333">
            <v>217.1292</v>
          </cell>
        </row>
        <row r="342">
          <cell r="H342">
            <v>4727.4569999999994</v>
          </cell>
          <cell r="I342">
            <v>4954.713600000001</v>
          </cell>
          <cell r="J342">
            <v>5064.8273999999992</v>
          </cell>
          <cell r="K342">
            <v>5258.8847999999998</v>
          </cell>
          <cell r="L342">
            <v>5035.8558000000003</v>
          </cell>
          <cell r="M342">
            <v>5382.6120000000001</v>
          </cell>
          <cell r="N342">
            <v>5212.5468000000001</v>
          </cell>
          <cell r="O342">
            <v>5273.5349999999999</v>
          </cell>
          <cell r="P342">
            <v>4438.5749999999998</v>
          </cell>
          <cell r="Q342">
            <v>3135.45</v>
          </cell>
          <cell r="R342">
            <v>2998.2420000000002</v>
          </cell>
        </row>
        <row r="343">
          <cell r="A343" t="str">
            <v>Passenger</v>
          </cell>
          <cell r="H343">
            <v>3.2499116413728987E-3</v>
          </cell>
          <cell r="I343">
            <v>2.9989696576940414E-3</v>
          </cell>
          <cell r="J343">
            <v>2.8713729955656521E-3</v>
          </cell>
          <cell r="K343">
            <v>2.6388362787875428E-3</v>
          </cell>
          <cell r="L343">
            <v>2.5195506570255956E-3</v>
          </cell>
          <cell r="M343">
            <v>2.3444127700843159E-3</v>
          </cell>
          <cell r="N343">
            <v>2.2018908332017651E-3</v>
          </cell>
          <cell r="O343">
            <v>2.3656422106079771E-3</v>
          </cell>
          <cell r="P343">
            <v>2.4643934910845641E-3</v>
          </cell>
          <cell r="Q343">
            <v>2.2585512599907179E-3</v>
          </cell>
          <cell r="R343">
            <v>2.1942755263623373E-3</v>
          </cell>
        </row>
        <row r="345">
          <cell r="H345">
            <v>0.95578045448113003</v>
          </cell>
          <cell r="I345">
            <v>0.9633861379999844</v>
          </cell>
          <cell r="J345">
            <v>0.96334911629959985</v>
          </cell>
          <cell r="K345">
            <v>0.96628699681727193</v>
          </cell>
          <cell r="L345">
            <v>0.9758711121156407</v>
          </cell>
          <cell r="M345">
            <v>0.97372673341492932</v>
          </cell>
          <cell r="N345">
            <v>0.97492810999797641</v>
          </cell>
          <cell r="O345">
            <v>0.96339552122058547</v>
          </cell>
          <cell r="P345">
            <v>0.95981818489042081</v>
          </cell>
          <cell r="Q345">
            <v>0.94601253408601638</v>
          </cell>
          <cell r="R345">
            <v>0.927581162561261</v>
          </cell>
        </row>
        <row r="346">
          <cell r="H346">
            <v>4.4219545518869877E-2</v>
          </cell>
          <cell r="I346">
            <v>3.6613862000015492E-2</v>
          </cell>
          <cell r="J346">
            <v>3.6650883700400143E-2</v>
          </cell>
          <cell r="K346">
            <v>3.3713003182728012E-2</v>
          </cell>
          <cell r="L346">
            <v>2.4128887884359195E-2</v>
          </cell>
          <cell r="M346">
            <v>2.6273266585070589E-2</v>
          </cell>
          <cell r="N346">
            <v>2.5071890002023579E-2</v>
          </cell>
          <cell r="O346">
            <v>3.660447877941457E-2</v>
          </cell>
          <cell r="P346">
            <v>4.0181815109579092E-2</v>
          </cell>
          <cell r="Q346">
            <v>5.3987465913983644E-2</v>
          </cell>
          <cell r="R346">
            <v>7.24188374387391E-2</v>
          </cell>
        </row>
        <row r="347"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</row>
        <row r="348"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</row>
        <row r="349"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</row>
        <row r="350"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</row>
        <row r="351"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</row>
        <row r="352"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</row>
        <row r="353"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</row>
        <row r="354"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</row>
      </sheetData>
      <sheetData sheetId="7">
        <row r="3">
          <cell r="H3">
            <v>243509.81328991122</v>
          </cell>
          <cell r="I3">
            <v>237098.78641351551</v>
          </cell>
          <cell r="J3">
            <v>239357.60472874192</v>
          </cell>
          <cell r="K3">
            <v>241436.15197857356</v>
          </cell>
          <cell r="L3">
            <v>253001.76033406926</v>
          </cell>
          <cell r="M3">
            <v>259984.38596227454</v>
          </cell>
          <cell r="N3">
            <v>260092.24528121913</v>
          </cell>
          <cell r="O3">
            <v>247737.03717559419</v>
          </cell>
          <cell r="P3">
            <v>261050.96391183167</v>
          </cell>
          <cell r="Q3">
            <v>253754.85415243823</v>
          </cell>
          <cell r="R3">
            <v>259034.0039950996</v>
          </cell>
        </row>
        <row r="11">
          <cell r="H11">
            <v>247.66400000000002</v>
          </cell>
          <cell r="I11">
            <v>235.78880000000001</v>
          </cell>
          <cell r="J11">
            <v>208.75880000000001</v>
          </cell>
          <cell r="K11">
            <v>179.2544</v>
          </cell>
          <cell r="L11">
            <v>160.02680000000004</v>
          </cell>
          <cell r="M11">
            <v>116.44080000000001</v>
          </cell>
          <cell r="N11">
            <v>119.25600000000001</v>
          </cell>
          <cell r="O11">
            <v>85.640000000000015</v>
          </cell>
          <cell r="P11">
            <v>72.63</v>
          </cell>
          <cell r="Q11">
            <v>97.350000000000009</v>
          </cell>
          <cell r="R11">
            <v>132.37119999999999</v>
          </cell>
        </row>
        <row r="12">
          <cell r="H12">
            <v>629.31000000000006</v>
          </cell>
          <cell r="I12">
            <v>576.59199999999998</v>
          </cell>
          <cell r="J12">
            <v>582.96</v>
          </cell>
          <cell r="K12">
            <v>620.08100000000002</v>
          </cell>
          <cell r="L12">
            <v>517.07400000000007</v>
          </cell>
          <cell r="M12">
            <v>474.56299999999999</v>
          </cell>
          <cell r="N12">
            <v>496.11599999999999</v>
          </cell>
          <cell r="O12">
            <v>391.46300000000002</v>
          </cell>
          <cell r="P12">
            <v>380.06400000000002</v>
          </cell>
          <cell r="Q12">
            <v>376.06700000000001</v>
          </cell>
          <cell r="R12">
            <v>403.20499999999998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</row>
        <row r="14">
          <cell r="H14">
            <v>19704.36</v>
          </cell>
          <cell r="I14">
            <v>16781.621999999999</v>
          </cell>
          <cell r="J14">
            <v>17238.826000000001</v>
          </cell>
          <cell r="K14">
            <v>17727.900000000001</v>
          </cell>
          <cell r="L14">
            <v>19597.438000000002</v>
          </cell>
          <cell r="M14">
            <v>21878.392999999996</v>
          </cell>
          <cell r="N14">
            <v>23821.482</v>
          </cell>
          <cell r="O14">
            <v>22847.524000000001</v>
          </cell>
          <cell r="P14">
            <v>23464.933000000001</v>
          </cell>
          <cell r="Q14">
            <v>21950.093000000001</v>
          </cell>
          <cell r="R14">
            <v>21811.407000000003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H16">
            <v>420680.06400000007</v>
          </cell>
          <cell r="I16">
            <v>410812.16499999992</v>
          </cell>
          <cell r="J16">
            <v>401998.00800000003</v>
          </cell>
          <cell r="K16">
            <v>393818.42</v>
          </cell>
          <cell r="L16">
            <v>408534.87900000002</v>
          </cell>
          <cell r="M16">
            <v>412976.85800000007</v>
          </cell>
          <cell r="N16">
            <v>404167.17500000005</v>
          </cell>
          <cell r="O16">
            <v>375176.26100000006</v>
          </cell>
          <cell r="P16">
            <v>400665.25699999998</v>
          </cell>
          <cell r="Q16">
            <v>387189.90499999997</v>
          </cell>
          <cell r="R16">
            <v>416117.57799999998</v>
          </cell>
        </row>
        <row r="17">
          <cell r="H17">
            <v>0</v>
          </cell>
          <cell r="I17">
            <v>0</v>
          </cell>
          <cell r="J17">
            <v>15049.694</v>
          </cell>
          <cell r="K17">
            <v>18255.630999999998</v>
          </cell>
          <cell r="L17">
            <v>18305.383999999998</v>
          </cell>
          <cell r="M17">
            <v>19752.257000000005</v>
          </cell>
          <cell r="N17">
            <v>22299.050999999996</v>
          </cell>
          <cell r="O17">
            <v>22469.603999999999</v>
          </cell>
          <cell r="P17">
            <v>22813.741000000002</v>
          </cell>
          <cell r="Q17">
            <v>23547.061000000002</v>
          </cell>
          <cell r="R17">
            <v>0</v>
          </cell>
        </row>
        <row r="18">
          <cell r="H18">
            <v>1411</v>
          </cell>
          <cell r="I18">
            <v>1601</v>
          </cell>
          <cell r="J18">
            <v>1170</v>
          </cell>
          <cell r="K18">
            <v>1560</v>
          </cell>
          <cell r="L18">
            <v>1149</v>
          </cell>
          <cell r="M18">
            <v>1171</v>
          </cell>
          <cell r="N18">
            <v>1184</v>
          </cell>
          <cell r="O18">
            <v>1144</v>
          </cell>
          <cell r="P18">
            <v>1177</v>
          </cell>
          <cell r="Q18">
            <v>1474</v>
          </cell>
          <cell r="R18">
            <v>1527</v>
          </cell>
        </row>
        <row r="19">
          <cell r="H19">
            <v>1390.3500000000001</v>
          </cell>
          <cell r="I19">
            <v>1405.3709999999999</v>
          </cell>
          <cell r="J19">
            <v>1408.9679999999998</v>
          </cell>
          <cell r="K19">
            <v>1402.912</v>
          </cell>
          <cell r="L19">
            <v>1281.7180000000001</v>
          </cell>
          <cell r="M19">
            <v>1159.6489999999999</v>
          </cell>
          <cell r="N19">
            <v>594.71199999999999</v>
          </cell>
          <cell r="O19">
            <v>537.55299999999988</v>
          </cell>
          <cell r="P19">
            <v>389.38800000000003</v>
          </cell>
          <cell r="Q19">
            <v>555.06399999999996</v>
          </cell>
          <cell r="R19">
            <v>546.36800000000005</v>
          </cell>
        </row>
        <row r="20">
          <cell r="H20">
            <v>34504.391999999993</v>
          </cell>
          <cell r="I20">
            <v>24703.017599999999</v>
          </cell>
          <cell r="J20">
            <v>25573.590800000002</v>
          </cell>
          <cell r="K20">
            <v>28213.873000000003</v>
          </cell>
          <cell r="L20">
            <v>25249.831200000001</v>
          </cell>
          <cell r="M20">
            <v>24059.606200000002</v>
          </cell>
          <cell r="N20">
            <v>22876.197600000007</v>
          </cell>
          <cell r="O20">
            <v>26932.463000000003</v>
          </cell>
          <cell r="P20">
            <v>28250.494000000002</v>
          </cell>
          <cell r="Q20">
            <v>27784.917000000001</v>
          </cell>
          <cell r="R20">
            <v>29888.036200000006</v>
          </cell>
        </row>
        <row r="21">
          <cell r="H21">
            <v>478567.14</v>
          </cell>
          <cell r="I21">
            <v>456115.55639999994</v>
          </cell>
          <cell r="J21">
            <v>463230.80560000002</v>
          </cell>
          <cell r="K21">
            <v>461778.07140000002</v>
          </cell>
          <cell r="L21">
            <v>474795.35100000002</v>
          </cell>
          <cell r="M21">
            <v>481588.76699999999</v>
          </cell>
          <cell r="N21">
            <v>475557.98960000003</v>
          </cell>
          <cell r="O21">
            <v>449584.50800000003</v>
          </cell>
          <cell r="P21">
            <v>477213.50699999993</v>
          </cell>
          <cell r="Q21">
            <v>462974.45699999999</v>
          </cell>
          <cell r="R21">
            <v>470425.96540000004</v>
          </cell>
        </row>
        <row r="22">
          <cell r="H22">
            <v>1.9652889283367017E-3</v>
          </cell>
          <cell r="I22">
            <v>1.9237363602718114E-3</v>
          </cell>
          <cell r="J22">
            <v>1.9353084942714401E-3</v>
          </cell>
          <cell r="K22">
            <v>1.9126301824135305E-3</v>
          </cell>
          <cell r="L22">
            <v>1.8766484089797219E-3</v>
          </cell>
          <cell r="M22">
            <v>1.852375731017484E-3</v>
          </cell>
          <cell r="N22">
            <v>1.8284204863002094E-3</v>
          </cell>
          <cell r="O22">
            <v>1.81476501505642E-3</v>
          </cell>
          <cell r="P22">
            <v>1.8280472894985202E-3</v>
          </cell>
          <cell r="Q22">
            <v>1.8244949778256348E-3</v>
          </cell>
          <cell r="R22">
            <v>1.8160780366461059E-3</v>
          </cell>
        </row>
        <row r="24">
          <cell r="H24">
            <v>5.175115031926346E-4</v>
          </cell>
          <cell r="I24">
            <v>5.1694969989846205E-4</v>
          </cell>
          <cell r="J24">
            <v>4.5065828411304602E-4</v>
          </cell>
          <cell r="K24">
            <v>3.8818300630115194E-4</v>
          </cell>
          <cell r="L24">
            <v>3.3704373823997282E-4</v>
          </cell>
          <cell r="M24">
            <v>2.4178470923513049E-4</v>
          </cell>
          <cell r="N24">
            <v>2.507706790928027E-4</v>
          </cell>
          <cell r="O24">
            <v>1.9048699071276719E-4</v>
          </cell>
          <cell r="P24">
            <v>1.521960274271952E-4</v>
          </cell>
          <cell r="Q24">
            <v>2.1027077958212285E-4</v>
          </cell>
          <cell r="R24">
            <v>2.8138582845325222E-4</v>
          </cell>
        </row>
        <row r="25">
          <cell r="H25">
            <v>1.3149879032647333E-3</v>
          </cell>
          <cell r="I25">
            <v>1.2641357917078928E-3</v>
          </cell>
          <cell r="J25">
            <v>1.258465527233062E-3</v>
          </cell>
          <cell r="K25">
            <v>1.3428117063247799E-3</v>
          </cell>
          <cell r="L25">
            <v>1.0890460467040252E-3</v>
          </cell>
          <cell r="M25">
            <v>9.8541127309973147E-4</v>
          </cell>
          <cell r="N25">
            <v>1.0432292398605092E-3</v>
          </cell>
          <cell r="O25">
            <v>8.7072172869444157E-4</v>
          </cell>
          <cell r="P25">
            <v>7.9642339209816219E-4</v>
          </cell>
          <cell r="Q25">
            <v>8.1228455331392075E-4</v>
          </cell>
          <cell r="R25">
            <v>8.5710617537269114E-4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27">
          <cell r="H27">
            <v>4.1173658517381702E-2</v>
          </cell>
          <cell r="I27">
            <v>3.6792478933305686E-2</v>
          </cell>
          <cell r="J27">
            <v>3.7214334175533513E-2</v>
          </cell>
          <cell r="K27">
            <v>3.8390519381427693E-2</v>
          </cell>
          <cell r="L27">
            <v>4.1275547367354067E-2</v>
          </cell>
          <cell r="M27">
            <v>4.5429616509306991E-2</v>
          </cell>
          <cell r="N27">
            <v>5.0091645016912989E-2</v>
          </cell>
          <cell r="O27">
            <v>5.0819197711323275E-2</v>
          </cell>
          <cell r="P27">
            <v>4.9170722655174144E-2</v>
          </cell>
          <cell r="Q27">
            <v>4.741102380082278E-2</v>
          </cell>
          <cell r="R27">
            <v>4.6365227696251649E-2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H29">
            <v>0.87904084680782735</v>
          </cell>
          <cell r="I29">
            <v>0.90067562755901642</v>
          </cell>
          <cell r="J29">
            <v>0.86781363229786035</v>
          </cell>
          <cell r="K29">
            <v>0.85283049237491348</v>
          </cell>
          <cell r="L29">
            <v>0.86044414322835272</v>
          </cell>
          <cell r="M29">
            <v>0.85753008852882995</v>
          </cell>
          <cell r="N29">
            <v>0.84987989653996132</v>
          </cell>
          <cell r="O29">
            <v>0.83449552714569963</v>
          </cell>
          <cell r="P29">
            <v>0.83959328711959536</v>
          </cell>
          <cell r="Q29">
            <v>0.83630943164538341</v>
          </cell>
          <cell r="R29">
            <v>0.88455486857783883</v>
          </cell>
        </row>
        <row r="30">
          <cell r="H30">
            <v>0</v>
          </cell>
          <cell r="I30">
            <v>0</v>
          </cell>
          <cell r="J30">
            <v>3.2488543115147261E-2</v>
          </cell>
          <cell r="K30">
            <v>3.9533343245713934E-2</v>
          </cell>
          <cell r="L30">
            <v>3.8554261244230247E-2</v>
          </cell>
          <cell r="M30">
            <v>4.1014779316893839E-2</v>
          </cell>
          <cell r="N30">
            <v>4.6890287804345607E-2</v>
          </cell>
          <cell r="O30">
            <v>4.9978599351559502E-2</v>
          </cell>
          <cell r="P30">
            <v>4.7806151052635658E-2</v>
          </cell>
          <cell r="Q30">
            <v>5.0860389043017984E-2</v>
          </cell>
          <cell r="R30">
            <v>0</v>
          </cell>
        </row>
        <row r="31">
          <cell r="H31">
            <v>2.9483846300019678E-3</v>
          </cell>
          <cell r="I31">
            <v>3.5100754129858487E-3</v>
          </cell>
          <cell r="J31">
            <v>2.5257387588559803E-3</v>
          </cell>
          <cell r="K31">
            <v>3.3782461676243208E-3</v>
          </cell>
          <cell r="L31">
            <v>2.4199899969113217E-3</v>
          </cell>
          <cell r="M31">
            <v>2.4315351192566335E-3</v>
          </cell>
          <cell r="N31">
            <v>2.4897068830572748E-3</v>
          </cell>
          <cell r="O31">
            <v>2.5445716648225787E-3</v>
          </cell>
          <cell r="P31">
            <v>2.4664012705742635E-3</v>
          </cell>
          <cell r="Q31">
            <v>3.1837609563846844E-3</v>
          </cell>
          <cell r="R31">
            <v>3.2459942951949985E-3</v>
          </cell>
        </row>
        <row r="32">
          <cell r="H32">
            <v>2.9052349895983248E-3</v>
          </cell>
          <cell r="I32">
            <v>3.0811731375536134E-3</v>
          </cell>
          <cell r="J32">
            <v>3.0416111859724723E-3</v>
          </cell>
          <cell r="K32">
            <v>3.0380654407142125E-3</v>
          </cell>
          <cell r="L32">
            <v>2.6995167440045133E-3</v>
          </cell>
          <cell r="M32">
            <v>2.4079652173448637E-3</v>
          </cell>
          <cell r="N32">
            <v>1.2505562160783428E-3</v>
          </cell>
          <cell r="O32">
            <v>1.1956661994234016E-3</v>
          </cell>
          <cell r="P32">
            <v>8.1596181643701904E-4</v>
          </cell>
          <cell r="Q32">
            <v>1.1989084745554332E-3</v>
          </cell>
          <cell r="R32">
            <v>1.1614324892449909E-3</v>
          </cell>
        </row>
        <row r="33">
          <cell r="H33">
            <v>7.2099375648733408E-2</v>
          </cell>
          <cell r="I33">
            <v>5.415955946553197E-2</v>
          </cell>
          <cell r="J33">
            <v>5.520701665528438E-2</v>
          </cell>
          <cell r="K33">
            <v>6.1098338676980328E-2</v>
          </cell>
          <cell r="L33">
            <v>5.3180451634203131E-2</v>
          </cell>
          <cell r="M33">
            <v>4.9958819326033001E-2</v>
          </cell>
          <cell r="N33">
            <v>4.8103907620691153E-2</v>
          </cell>
          <cell r="O33">
            <v>5.9905229207764428E-2</v>
          </cell>
          <cell r="P33">
            <v>5.9198856666058293E-2</v>
          </cell>
          <cell r="Q33">
            <v>6.0013930746939677E-2</v>
          </cell>
          <cell r="R33">
            <v>6.3533984937643506E-2</v>
          </cell>
        </row>
        <row r="36">
          <cell r="A36" t="str">
            <v>LDV (car + light truck)</v>
          </cell>
        </row>
        <row r="37">
          <cell r="H37">
            <v>213414.08007224964</v>
          </cell>
          <cell r="I37">
            <v>209375.54185618259</v>
          </cell>
          <cell r="J37">
            <v>213939.91198276164</v>
          </cell>
          <cell r="K37">
            <v>213703.53047207432</v>
          </cell>
          <cell r="L37">
            <v>222241.62987884338</v>
          </cell>
          <cell r="M37">
            <v>226919.15684518489</v>
          </cell>
          <cell r="N37">
            <v>225098.02591013876</v>
          </cell>
          <cell r="O37">
            <v>212457.40791062906</v>
          </cell>
          <cell r="P37">
            <v>227013.86513003462</v>
          </cell>
          <cell r="Q37">
            <v>221299.56358852438</v>
          </cell>
          <cell r="R37">
            <v>226091.3126777728</v>
          </cell>
        </row>
        <row r="38">
          <cell r="H38">
            <v>519.89200000000005</v>
          </cell>
          <cell r="I38">
            <v>522.96800000000007</v>
          </cell>
          <cell r="J38">
            <v>533.26</v>
          </cell>
          <cell r="K38">
            <v>534.13</v>
          </cell>
          <cell r="L38">
            <v>464.86400000000003</v>
          </cell>
          <cell r="M38">
            <v>488.81399999999996</v>
          </cell>
          <cell r="N38">
            <v>493.03700000000003</v>
          </cell>
          <cell r="O38">
            <v>508.154</v>
          </cell>
          <cell r="P38">
            <v>529.1</v>
          </cell>
          <cell r="Q38">
            <v>573.03899999999999</v>
          </cell>
          <cell r="R38">
            <v>612.26900000000001</v>
          </cell>
        </row>
        <row r="39">
          <cell r="H39">
            <v>6274.7849999999999</v>
          </cell>
          <cell r="I39">
            <v>6303.442</v>
          </cell>
          <cell r="J39">
            <v>6428.1140000000005</v>
          </cell>
          <cell r="K39">
            <v>6552.75</v>
          </cell>
          <cell r="L39">
            <v>6633.6350000000002</v>
          </cell>
          <cell r="M39">
            <v>6686.0409999999993</v>
          </cell>
          <cell r="N39">
            <v>6736.5570000000007</v>
          </cell>
          <cell r="O39">
            <v>6791.7780000000002</v>
          </cell>
          <cell r="P39">
            <v>7015.1819999999998</v>
          </cell>
          <cell r="Q39">
            <v>7264.3790000000008</v>
          </cell>
          <cell r="R39">
            <v>7568.2759999999998</v>
          </cell>
        </row>
        <row r="40">
          <cell r="H40">
            <v>20861.121116697999</v>
          </cell>
          <cell r="I40">
            <v>20353.77801372017</v>
          </cell>
          <cell r="J40">
            <v>20373.78585815855</v>
          </cell>
          <cell r="K40">
            <v>19943.881475233982</v>
          </cell>
          <cell r="L40">
            <v>20481.883906260406</v>
          </cell>
          <cell r="M40">
            <v>20721.96804993122</v>
          </cell>
          <cell r="N40">
            <v>20375.251662915365</v>
          </cell>
          <cell r="O40">
            <v>19059.424473740139</v>
          </cell>
          <cell r="P40">
            <v>19699.317373383332</v>
          </cell>
          <cell r="Q40">
            <v>18528.589461336262</v>
          </cell>
          <cell r="R40">
            <v>18151.49516444666</v>
          </cell>
        </row>
        <row r="41">
          <cell r="H41">
            <v>130899.04986623985</v>
          </cell>
          <cell r="I41">
            <v>128298.85919036029</v>
          </cell>
          <cell r="J41">
            <v>130965.01810783098</v>
          </cell>
          <cell r="K41">
            <v>130687.26933683947</v>
          </cell>
          <cell r="L41">
            <v>135869.34194650577</v>
          </cell>
          <cell r="M41">
            <v>138547.92798253018</v>
          </cell>
          <cell r="N41">
            <v>137259.04421657417</v>
          </cell>
          <cell r="O41">
            <v>129447.37983340984</v>
          </cell>
          <cell r="P41">
            <v>138194.29665004602</v>
          </cell>
          <cell r="Q41">
            <v>134598.69618255246</v>
          </cell>
          <cell r="R41">
            <v>137375.52521719772</v>
          </cell>
        </row>
        <row r="46"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</row>
        <row r="48">
          <cell r="H48">
            <v>3964.4549999999999</v>
          </cell>
          <cell r="I48">
            <v>2635.1240000000003</v>
          </cell>
          <cell r="J48">
            <v>2568.864</v>
          </cell>
          <cell r="K48">
            <v>2437.933</v>
          </cell>
          <cell r="L48">
            <v>2889.7830000000004</v>
          </cell>
          <cell r="M48">
            <v>3359.0909999999999</v>
          </cell>
          <cell r="N48">
            <v>3854.759</v>
          </cell>
          <cell r="O48">
            <v>4173.0309999999999</v>
          </cell>
          <cell r="P48">
            <v>4606.7259999999997</v>
          </cell>
          <cell r="Q48">
            <v>5047.4429999999993</v>
          </cell>
          <cell r="R48">
            <v>5560.174</v>
          </cell>
        </row>
        <row r="49"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</row>
        <row r="50">
          <cell r="H50">
            <v>420490.43500000006</v>
          </cell>
          <cell r="I50">
            <v>410543.36899999995</v>
          </cell>
          <cell r="J50">
            <v>401634.70400000003</v>
          </cell>
          <cell r="K50">
            <v>393601.61699999997</v>
          </cell>
          <cell r="L50">
            <v>408257.99900000001</v>
          </cell>
          <cell r="M50">
            <v>412713.40800000005</v>
          </cell>
          <cell r="N50">
            <v>403859.25300000003</v>
          </cell>
          <cell r="O50">
            <v>374820.93700000003</v>
          </cell>
          <cell r="P50">
            <v>400221.27899999998</v>
          </cell>
          <cell r="Q50">
            <v>386631.609</v>
          </cell>
          <cell r="R50">
            <v>415550.80299999996</v>
          </cell>
        </row>
        <row r="51">
          <cell r="H51">
            <v>0</v>
          </cell>
          <cell r="I51">
            <v>0</v>
          </cell>
          <cell r="J51">
            <v>15036.093000000001</v>
          </cell>
          <cell r="K51">
            <v>18245.580999999998</v>
          </cell>
          <cell r="L51">
            <v>18292.977999999999</v>
          </cell>
          <cell r="M51">
            <v>19739.656000000003</v>
          </cell>
          <cell r="N51">
            <v>22282.061999999998</v>
          </cell>
          <cell r="O51">
            <v>22448.324000000001</v>
          </cell>
          <cell r="P51">
            <v>22788.461000000003</v>
          </cell>
          <cell r="Q51">
            <v>23513.108</v>
          </cell>
          <cell r="R51">
            <v>0</v>
          </cell>
        </row>
        <row r="52"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H53">
            <v>918.18500000000006</v>
          </cell>
          <cell r="I53">
            <v>998.37799999999993</v>
          </cell>
          <cell r="J53">
            <v>912.79300000000001</v>
          </cell>
          <cell r="K53">
            <v>907.9860000000001</v>
          </cell>
          <cell r="L53">
            <v>722.19299999999998</v>
          </cell>
          <cell r="M53">
            <v>721.14</v>
          </cell>
          <cell r="N53">
            <v>453.91899999999998</v>
          </cell>
          <cell r="O53">
            <v>301.56899999999996</v>
          </cell>
          <cell r="P53">
            <v>184.261</v>
          </cell>
          <cell r="Q53">
            <v>211.84699999999998</v>
          </cell>
          <cell r="R53">
            <v>120.473</v>
          </cell>
        </row>
        <row r="54"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H55">
            <v>1384.327</v>
          </cell>
          <cell r="I55">
            <v>2580.2080000000001</v>
          </cell>
          <cell r="J55">
            <v>2937.2930000000001</v>
          </cell>
          <cell r="K55">
            <v>3230.9880000000003</v>
          </cell>
          <cell r="L55">
            <v>2732.57</v>
          </cell>
          <cell r="M55">
            <v>2999.5520000000001</v>
          </cell>
          <cell r="N55">
            <v>3629.1780000000003</v>
          </cell>
          <cell r="O55">
            <v>4258.5720000000001</v>
          </cell>
          <cell r="P55">
            <v>3038.2889999999998</v>
          </cell>
          <cell r="Q55">
            <v>2740.4139999999998</v>
          </cell>
          <cell r="R55">
            <v>2767.1929999999998</v>
          </cell>
        </row>
        <row r="56">
          <cell r="H56">
            <v>426757.40200000006</v>
          </cell>
          <cell r="I56">
            <v>416757.07899999997</v>
          </cell>
          <cell r="J56">
            <v>423089.74700000003</v>
          </cell>
          <cell r="K56">
            <v>418424.10499999998</v>
          </cell>
          <cell r="L56">
            <v>432895.52300000004</v>
          </cell>
          <cell r="M56">
            <v>439532.84700000013</v>
          </cell>
          <cell r="N56">
            <v>434079.17100000003</v>
          </cell>
          <cell r="O56">
            <v>406002.43300000008</v>
          </cell>
          <cell r="P56">
            <v>430839.016</v>
          </cell>
          <cell r="Q56">
            <v>418144.42100000003</v>
          </cell>
          <cell r="R56">
            <v>423998.64299999998</v>
          </cell>
        </row>
        <row r="57">
          <cell r="H57">
            <v>1.9996684466906996E-3</v>
          </cell>
          <cell r="I57">
            <v>1.9904764200503666E-3</v>
          </cell>
          <cell r="J57">
            <v>1.9776101760483607E-3</v>
          </cell>
          <cell r="K57">
            <v>1.9579653367246428E-3</v>
          </cell>
          <cell r="L57">
            <v>1.9478597382317441E-3</v>
          </cell>
          <cell r="M57">
            <v>1.9369578712998237E-3</v>
          </cell>
          <cell r="N57">
            <v>1.9284006123327286E-3</v>
          </cell>
          <cell r="O57">
            <v>1.9109827093945644E-3</v>
          </cell>
          <cell r="P57">
            <v>1.8978533128503553E-3</v>
          </cell>
          <cell r="Q57">
            <v>1.8894950094772043E-3</v>
          </cell>
          <cell r="R57">
            <v>1.8753424798956619E-3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1">
          <cell r="H61">
            <v>9.2897158465689578E-3</v>
          </cell>
          <cell r="I61">
            <v>6.3229255909052007E-3</v>
          </cell>
          <cell r="J61">
            <v>6.0716763245033207E-3</v>
          </cell>
          <cell r="K61">
            <v>5.8264640370085758E-3</v>
          </cell>
          <cell r="L61">
            <v>6.6754744423633133E-3</v>
          </cell>
          <cell r="M61">
            <v>7.6424117626867575E-3</v>
          </cell>
          <cell r="N61">
            <v>8.8803132182539105E-3</v>
          </cell>
          <cell r="O61">
            <v>1.0278339883741532E-2</v>
          </cell>
          <cell r="P61">
            <v>1.0692453164455282E-2</v>
          </cell>
          <cell r="Q61">
            <v>1.2071051881856865E-2</v>
          </cell>
          <cell r="R61">
            <v>1.3113659894425653E-2</v>
          </cell>
        </row>
        <row r="62"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3">
          <cell r="H63">
            <v>0.98531491903683488</v>
          </cell>
          <cell r="I63">
            <v>0.98509033124305967</v>
          </cell>
          <cell r="J63">
            <v>0.9492896172688392</v>
          </cell>
          <cell r="K63">
            <v>0.94067624760767543</v>
          </cell>
          <cell r="L63">
            <v>0.94308667405645585</v>
          </cell>
          <cell r="M63">
            <v>0.93898194598411877</v>
          </cell>
          <cell r="N63">
            <v>0.93038155244726084</v>
          </cell>
          <cell r="O63">
            <v>0.92319874595431295</v>
          </cell>
          <cell r="P63">
            <v>0.92893462322827325</v>
          </cell>
          <cell r="Q63">
            <v>0.92463653604504259</v>
          </cell>
          <cell r="R63">
            <v>0.98007578528971839</v>
          </cell>
        </row>
        <row r="64">
          <cell r="H64">
            <v>0</v>
          </cell>
          <cell r="I64">
            <v>0</v>
          </cell>
          <cell r="J64">
            <v>3.5538778962658245E-2</v>
          </cell>
          <cell r="K64">
            <v>4.3605472968628323E-2</v>
          </cell>
          <cell r="L64">
            <v>4.2257258456331964E-2</v>
          </cell>
          <cell r="M64">
            <v>4.491053657248055E-2</v>
          </cell>
          <cell r="N64">
            <v>5.1331792651253469E-2</v>
          </cell>
          <cell r="O64">
            <v>5.5291107085557775E-2</v>
          </cell>
          <cell r="P64">
            <v>5.289321568778256E-2</v>
          </cell>
          <cell r="Q64">
            <v>5.6232026111380305E-2</v>
          </cell>
          <cell r="R64">
            <v>0</v>
          </cell>
        </row>
        <row r="65"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</row>
        <row r="66">
          <cell r="H66">
            <v>2.1515385455458365E-3</v>
          </cell>
          <cell r="I66">
            <v>2.3955873824521167E-3</v>
          </cell>
          <cell r="J66">
            <v>2.1574453327511149E-3</v>
          </cell>
          <cell r="K66">
            <v>2.1700136037812643E-3</v>
          </cell>
          <cell r="L66">
            <v>1.6682847514687738E-3</v>
          </cell>
          <cell r="M66">
            <v>1.6406964915639166E-3</v>
          </cell>
          <cell r="N66">
            <v>1.0457055540220794E-3</v>
          </cell>
          <cell r="O66">
            <v>7.4277633700781272E-4</v>
          </cell>
          <cell r="P66">
            <v>4.2767946531564819E-4</v>
          </cell>
          <cell r="Q66">
            <v>5.0663595963653903E-4</v>
          </cell>
          <cell r="R66">
            <v>2.8413534332938893E-4</v>
          </cell>
        </row>
        <row r="67"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H68">
            <v>3.2438265710503125E-3</v>
          </cell>
          <cell r="I68">
            <v>6.1911557835829835E-3</v>
          </cell>
          <cell r="J68">
            <v>6.9424821112481364E-3</v>
          </cell>
          <cell r="K68">
            <v>7.721801782906366E-3</v>
          </cell>
          <cell r="L68">
            <v>6.3123082933800633E-3</v>
          </cell>
          <cell r="M68">
            <v>6.8244091891498599E-3</v>
          </cell>
          <cell r="N68">
            <v>8.3606361292097101E-3</v>
          </cell>
          <cell r="O68">
            <v>1.0489030739379828E-2</v>
          </cell>
          <cell r="P68">
            <v>7.0520284541732399E-3</v>
          </cell>
          <cell r="Q68">
            <v>6.553750002083609E-3</v>
          </cell>
          <cell r="R68">
            <v>6.5264194725264723E-3</v>
          </cell>
        </row>
        <row r="71">
          <cell r="A71" t="str">
            <v>Car</v>
          </cell>
        </row>
        <row r="72">
          <cell r="H72">
            <v>139397.04904477601</v>
          </cell>
          <cell r="I72">
            <v>135561.55665859923</v>
          </cell>
          <cell r="J72">
            <v>136989.03296449836</v>
          </cell>
          <cell r="K72">
            <v>135375.84659035882</v>
          </cell>
          <cell r="L72">
            <v>139081.38727718103</v>
          </cell>
          <cell r="M72">
            <v>139228.92098706568</v>
          </cell>
          <cell r="N72">
            <v>135250.99535475724</v>
          </cell>
          <cell r="O72">
            <v>126494.9502563765</v>
          </cell>
          <cell r="P72">
            <v>132821.39411558214</v>
          </cell>
          <cell r="Q72">
            <v>127169.94660679712</v>
          </cell>
          <cell r="R72">
            <v>127167.76820937455</v>
          </cell>
        </row>
        <row r="73">
          <cell r="H73">
            <v>315.20800000000003</v>
          </cell>
          <cell r="I73">
            <v>320.17500000000001</v>
          </cell>
          <cell r="J73">
            <v>320.13900000000001</v>
          </cell>
          <cell r="K73">
            <v>326.35500000000002</v>
          </cell>
          <cell r="L73">
            <v>271.52300000000002</v>
          </cell>
          <cell r="M73">
            <v>256.755</v>
          </cell>
          <cell r="N73">
            <v>261.23200000000003</v>
          </cell>
          <cell r="O73">
            <v>278.47899999999998</v>
          </cell>
          <cell r="P73">
            <v>283.54599999999999</v>
          </cell>
          <cell r="Q73">
            <v>290.69299999999998</v>
          </cell>
          <cell r="R73">
            <v>281.87400000000002</v>
          </cell>
        </row>
        <row r="74">
          <cell r="H74">
            <v>4212.415</v>
          </cell>
          <cell r="I74">
            <v>4199.0360000000001</v>
          </cell>
          <cell r="J74">
            <v>4235.8230000000003</v>
          </cell>
          <cell r="K74">
            <v>4273.0290000000005</v>
          </cell>
          <cell r="L74">
            <v>4275.0959999999995</v>
          </cell>
          <cell r="M74">
            <v>4238.9669999999996</v>
          </cell>
          <cell r="N74">
            <v>4197.5280000000002</v>
          </cell>
          <cell r="O74">
            <v>4190.8919999999998</v>
          </cell>
          <cell r="P74">
            <v>4269.3519999999999</v>
          </cell>
          <cell r="Q74">
            <v>4352.9740000000002</v>
          </cell>
          <cell r="R74">
            <v>4454.4620000000004</v>
          </cell>
        </row>
        <row r="75">
          <cell r="H75">
            <v>20904.581999999999</v>
          </cell>
          <cell r="I75">
            <v>20391.594000000001</v>
          </cell>
          <cell r="J75">
            <v>20424.776000000002</v>
          </cell>
          <cell r="K75">
            <v>20005.982</v>
          </cell>
          <cell r="L75">
            <v>20541.058000000001</v>
          </cell>
          <cell r="M75">
            <v>20735.488000000001</v>
          </cell>
          <cell r="N75">
            <v>20339.342000000001</v>
          </cell>
          <cell r="O75">
            <v>19050.304</v>
          </cell>
          <cell r="P75">
            <v>19632.990000000002</v>
          </cell>
          <cell r="Q75">
            <v>18434.186000000002</v>
          </cell>
          <cell r="R75">
            <v>18011.61</v>
          </cell>
        </row>
        <row r="76">
          <cell r="H76">
            <v>88058.774785529982</v>
          </cell>
          <cell r="I76">
            <v>85625.037303384001</v>
          </cell>
          <cell r="J76">
            <v>86515.735950648013</v>
          </cell>
          <cell r="K76">
            <v>85486.141259477998</v>
          </cell>
          <cell r="L76">
            <v>87814.994891567985</v>
          </cell>
          <cell r="M76">
            <v>87897.049360895995</v>
          </cell>
          <cell r="N76">
            <v>85374.957546576014</v>
          </cell>
          <cell r="O76">
            <v>79837.766631167993</v>
          </cell>
          <cell r="P76">
            <v>83820.145122480011</v>
          </cell>
          <cell r="Q76">
            <v>80243.532369164008</v>
          </cell>
          <cell r="R76">
            <v>80232.032303820015</v>
          </cell>
        </row>
        <row r="77">
          <cell r="H77">
            <v>1.5830000971996496</v>
          </cell>
          <cell r="I77">
            <v>1.5831999719694334</v>
          </cell>
          <cell r="J77">
            <v>1.5834001925689254</v>
          </cell>
          <cell r="K77">
            <v>1.5835999215293797</v>
          </cell>
          <cell r="L77">
            <v>1.5837999814145141</v>
          </cell>
          <cell r="M77">
            <v>1.5839999408331267</v>
          </cell>
          <cell r="N77">
            <v>1.5841998548692868</v>
          </cell>
          <cell r="O77">
            <v>1.5843999098916919</v>
          </cell>
          <cell r="P77">
            <v>1.5845999064007861</v>
          </cell>
          <cell r="Q77">
            <v>1.5847999564842936</v>
          </cell>
          <cell r="R77">
            <v>1.5849999627059157</v>
          </cell>
        </row>
        <row r="78">
          <cell r="H78">
            <v>33091.955337918043</v>
          </cell>
          <cell r="I78">
            <v>32283.971049212068</v>
          </cell>
          <cell r="J78">
            <v>32340.594251577168</v>
          </cell>
          <cell r="K78">
            <v>31681.471525318182</v>
          </cell>
          <cell r="L78">
            <v>32532.927278634455</v>
          </cell>
          <cell r="M78">
            <v>32845.01176514601</v>
          </cell>
          <cell r="N78">
            <v>32221.582644536789</v>
          </cell>
          <cell r="O78">
            <v>30183.299941009336</v>
          </cell>
          <cell r="P78">
            <v>31110.434116367571</v>
          </cell>
          <cell r="Q78">
            <v>29214.497170623377</v>
          </cell>
          <cell r="R78">
            <v>28548.4011782735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</row>
        <row r="82"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2151.4870000000001</v>
          </cell>
          <cell r="I83">
            <v>2194.1370000000002</v>
          </cell>
          <cell r="J83">
            <v>2145.5630000000001</v>
          </cell>
          <cell r="K83">
            <v>1934.3680000000002</v>
          </cell>
          <cell r="L83">
            <v>2219.0910000000003</v>
          </cell>
          <cell r="M83">
            <v>2542.777</v>
          </cell>
          <cell r="N83">
            <v>2878.3739999999998</v>
          </cell>
          <cell r="O83">
            <v>3090.973</v>
          </cell>
          <cell r="P83">
            <v>3301.1949999999997</v>
          </cell>
          <cell r="Q83">
            <v>3422.0969999999998</v>
          </cell>
          <cell r="R83">
            <v>3453.8649999999998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5">
          <cell r="H85">
            <v>259529.82300000003</v>
          </cell>
          <cell r="I85">
            <v>249769.53599999999</v>
          </cell>
          <cell r="J85">
            <v>241607.981</v>
          </cell>
          <cell r="K85">
            <v>234101.12100000001</v>
          </cell>
          <cell r="L85">
            <v>239490.394</v>
          </cell>
          <cell r="M85">
            <v>237048.27800000002</v>
          </cell>
          <cell r="N85">
            <v>226817.78099999999</v>
          </cell>
          <cell r="O85">
            <v>207792.478</v>
          </cell>
          <cell r="P85">
            <v>217848.53899999999</v>
          </cell>
          <cell r="Q85">
            <v>206458.38699999999</v>
          </cell>
          <cell r="R85">
            <v>217058.37099999998</v>
          </cell>
        </row>
        <row r="86">
          <cell r="H86">
            <v>0</v>
          </cell>
          <cell r="I86">
            <v>0</v>
          </cell>
          <cell r="J86">
            <v>9045.1350000000002</v>
          </cell>
          <cell r="K86">
            <v>10851.862999999999</v>
          </cell>
          <cell r="L86">
            <v>10730.940999999999</v>
          </cell>
          <cell r="M86">
            <v>11337.773999999999</v>
          </cell>
          <cell r="N86">
            <v>12514.181</v>
          </cell>
          <cell r="O86">
            <v>12444.857</v>
          </cell>
          <cell r="P86">
            <v>12404.220000000001</v>
          </cell>
          <cell r="Q86">
            <v>12555.823999999999</v>
          </cell>
          <cell r="R86">
            <v>0</v>
          </cell>
        </row>
        <row r="87"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H88">
            <v>915.19600000000003</v>
          </cell>
          <cell r="I88">
            <v>993.83999999999992</v>
          </cell>
          <cell r="J88">
            <v>908.28200000000004</v>
          </cell>
          <cell r="K88">
            <v>903.07</v>
          </cell>
          <cell r="L88">
            <v>718.572</v>
          </cell>
          <cell r="M88">
            <v>717.31999999999994</v>
          </cell>
          <cell r="N88">
            <v>451.46699999999998</v>
          </cell>
          <cell r="O88">
            <v>299.67199999999997</v>
          </cell>
          <cell r="P88">
            <v>182.976</v>
          </cell>
          <cell r="Q88">
            <v>209.99699999999999</v>
          </cell>
          <cell r="R88">
            <v>119.14400000000001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H90">
            <v>1113.6659999999999</v>
          </cell>
          <cell r="I90">
            <v>2044.0420000000001</v>
          </cell>
          <cell r="J90">
            <v>2338.36</v>
          </cell>
          <cell r="K90">
            <v>2593.5990000000002</v>
          </cell>
          <cell r="L90">
            <v>2213.393</v>
          </cell>
          <cell r="M90">
            <v>2438.3110000000001</v>
          </cell>
          <cell r="N90">
            <v>2952.7580000000003</v>
          </cell>
          <cell r="O90">
            <v>3466.3089999999997</v>
          </cell>
          <cell r="P90">
            <v>2477.357</v>
          </cell>
          <cell r="Q90">
            <v>2237.3379999999997</v>
          </cell>
          <cell r="R90">
            <v>2263.8509999999997</v>
          </cell>
        </row>
        <row r="91">
          <cell r="H91">
            <v>263710.17200000008</v>
          </cell>
          <cell r="I91">
            <v>255001.55499999996</v>
          </cell>
          <cell r="J91">
            <v>256045.321</v>
          </cell>
          <cell r="K91">
            <v>250384.02100000001</v>
          </cell>
          <cell r="L91">
            <v>255372.39099999997</v>
          </cell>
          <cell r="M91">
            <v>254084.46000000002</v>
          </cell>
          <cell r="N91">
            <v>245614.56100000002</v>
          </cell>
          <cell r="O91">
            <v>227094.28899999999</v>
          </cell>
          <cell r="P91">
            <v>236214.28699999998</v>
          </cell>
          <cell r="Q91">
            <v>224883.64299999998</v>
          </cell>
          <cell r="R91">
            <v>222895.23099999997</v>
          </cell>
        </row>
        <row r="92">
          <cell r="H92">
            <v>1.8917916398308631E-3</v>
          </cell>
          <cell r="I92">
            <v>1.8810757362590685E-3</v>
          </cell>
          <cell r="J92">
            <v>1.8690935723763807E-3</v>
          </cell>
          <cell r="K92">
            <v>1.8495472220953176E-3</v>
          </cell>
          <cell r="L92">
            <v>1.8361363515238588E-3</v>
          </cell>
          <cell r="M92">
            <v>1.8249402365447074E-3</v>
          </cell>
          <cell r="N92">
            <v>1.8159907833266893E-3</v>
          </cell>
          <cell r="O92">
            <v>1.795283436530324E-3</v>
          </cell>
          <cell r="P92">
            <v>1.7784355342215774E-3</v>
          </cell>
          <cell r="Q92">
            <v>1.7683709791538134E-3</v>
          </cell>
          <cell r="R92">
            <v>1.7527651396147454E-3</v>
          </cell>
        </row>
        <row r="94"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</row>
        <row r="95"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H96">
            <v>8.1585286744267089E-3</v>
          </cell>
          <cell r="I96">
            <v>8.6044063535220417E-3</v>
          </cell>
          <cell r="J96">
            <v>8.3796219810632674E-3</v>
          </cell>
          <cell r="K96">
            <v>7.7256048220425378E-3</v>
          </cell>
          <cell r="L96">
            <v>8.6896276896275791E-3</v>
          </cell>
          <cell r="M96">
            <v>1.0007605345088794E-2</v>
          </cell>
          <cell r="N96">
            <v>1.1719069049819076E-2</v>
          </cell>
          <cell r="O96">
            <v>1.3610967557180621E-2</v>
          </cell>
          <cell r="P96">
            <v>1.3975424780297053E-2</v>
          </cell>
          <cell r="Q96">
            <v>1.5217189451168754E-2</v>
          </cell>
          <cell r="R96">
            <v>1.5495463875581978E-2</v>
          </cell>
        </row>
        <row r="97"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</row>
        <row r="98">
          <cell r="H98">
            <v>0.98414794177905263</v>
          </cell>
          <cell r="I98">
            <v>0.97948240354848048</v>
          </cell>
          <cell r="J98">
            <v>0.94361412290756141</v>
          </cell>
          <cell r="K98">
            <v>0.93496829416282923</v>
          </cell>
          <cell r="L98">
            <v>0.93780848063563782</v>
          </cell>
          <cell r="M98">
            <v>0.93295071253078599</v>
          </cell>
          <cell r="N98">
            <v>0.92347041672337971</v>
          </cell>
          <cell r="O98">
            <v>0.91500529984706047</v>
          </cell>
          <cell r="P98">
            <v>0.92224963090399359</v>
          </cell>
          <cell r="Q98">
            <v>0.91806760263128606</v>
          </cell>
          <cell r="R98">
            <v>0.97381343704029277</v>
          </cell>
        </row>
        <row r="99">
          <cell r="H99">
            <v>0</v>
          </cell>
          <cell r="I99">
            <v>0</v>
          </cell>
          <cell r="J99">
            <v>3.5326304595896134E-2</v>
          </cell>
          <cell r="K99">
            <v>4.3340876772643568E-2</v>
          </cell>
          <cell r="L99">
            <v>4.2020756268832525E-2</v>
          </cell>
          <cell r="M99">
            <v>4.4622067795881723E-2</v>
          </cell>
          <cell r="N99">
            <v>5.0950484975522278E-2</v>
          </cell>
          <cell r="O99">
            <v>5.4800396147346532E-2</v>
          </cell>
          <cell r="P99">
            <v>5.251257304347557E-2</v>
          </cell>
          <cell r="Q99">
            <v>5.5832535583746304E-2</v>
          </cell>
          <cell r="R99">
            <v>0</v>
          </cell>
        </row>
        <row r="100"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3.4704615034720759E-3</v>
          </cell>
          <cell r="I101">
            <v>3.8973879982810303E-3</v>
          </cell>
          <cell r="J101">
            <v>3.5473485570939219E-3</v>
          </cell>
          <cell r="K101">
            <v>3.6067397447858704E-3</v>
          </cell>
          <cell r="L101">
            <v>2.8138202300811762E-3</v>
          </cell>
          <cell r="M101">
            <v>2.8231557333337105E-3</v>
          </cell>
          <cell r="N101">
            <v>1.8381117070660968E-3</v>
          </cell>
          <cell r="O101">
            <v>1.3195928498228328E-3</v>
          </cell>
          <cell r="P101">
            <v>7.746186834160459E-4</v>
          </cell>
          <cell r="Q101">
            <v>9.3380290891143208E-4</v>
          </cell>
          <cell r="R101">
            <v>5.3452915733311502E-4</v>
          </cell>
        </row>
        <row r="102"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3">
          <cell r="H103">
            <v>4.2230680430484103E-3</v>
          </cell>
          <cell r="I103">
            <v>8.0158020997166089E-3</v>
          </cell>
          <cell r="J103">
            <v>9.1326019583853283E-3</v>
          </cell>
          <cell r="K103">
            <v>1.0358484497698836E-2</v>
          </cell>
          <cell r="L103">
            <v>8.6673151758210245E-3</v>
          </cell>
          <cell r="M103">
            <v>9.5964585949097399E-3</v>
          </cell>
          <cell r="N103">
            <v>1.2021917544212699E-2</v>
          </cell>
          <cell r="O103">
            <v>1.526374359858957E-2</v>
          </cell>
          <cell r="P103">
            <v>1.0487752588817798E-2</v>
          </cell>
          <cell r="Q103">
            <v>9.9488694248874299E-3</v>
          </cell>
          <cell r="R103">
            <v>1.0156569926792198E-2</v>
          </cell>
        </row>
        <row r="106">
          <cell r="A106" t="str">
            <v>Light Truck</v>
          </cell>
        </row>
        <row r="107">
          <cell r="H107">
            <v>73115.494303473606</v>
          </cell>
          <cell r="I107">
            <v>72848.482571583343</v>
          </cell>
          <cell r="J107">
            <v>75897.147450263292</v>
          </cell>
          <cell r="K107">
            <v>77199.007120715483</v>
          </cell>
          <cell r="L107">
            <v>82091.235337662336</v>
          </cell>
          <cell r="M107">
            <v>86547.152313119208</v>
          </cell>
          <cell r="N107">
            <v>88675.096008381501</v>
          </cell>
          <cell r="O107">
            <v>84807.627971252572</v>
          </cell>
          <cell r="P107">
            <v>92974.360301452485</v>
          </cell>
          <cell r="Q107">
            <v>92963.632610727247</v>
          </cell>
          <cell r="R107">
            <v>97755.372311398256</v>
          </cell>
        </row>
        <row r="108">
          <cell r="H108">
            <v>204.684</v>
          </cell>
          <cell r="I108">
            <v>202.79300000000001</v>
          </cell>
          <cell r="J108">
            <v>213.12100000000001</v>
          </cell>
          <cell r="K108">
            <v>207.77500000000001</v>
          </cell>
          <cell r="L108">
            <v>193.34100000000001</v>
          </cell>
          <cell r="M108">
            <v>232.059</v>
          </cell>
          <cell r="N108">
            <v>231.80500000000001</v>
          </cell>
          <cell r="O108">
            <v>229.67500000000001</v>
          </cell>
          <cell r="P108">
            <v>245.554</v>
          </cell>
          <cell r="Q108">
            <v>282.346</v>
          </cell>
          <cell r="R108">
            <v>330.39499999999998</v>
          </cell>
        </row>
        <row r="109">
          <cell r="H109">
            <v>2062.37</v>
          </cell>
          <cell r="I109">
            <v>2104.4059999999999</v>
          </cell>
          <cell r="J109">
            <v>2192.2910000000002</v>
          </cell>
          <cell r="K109">
            <v>2279.721</v>
          </cell>
          <cell r="L109">
            <v>2358.5390000000002</v>
          </cell>
          <cell r="M109">
            <v>2447.0740000000001</v>
          </cell>
          <cell r="N109">
            <v>2539.029</v>
          </cell>
          <cell r="O109">
            <v>2600.886</v>
          </cell>
          <cell r="P109">
            <v>2745.83</v>
          </cell>
          <cell r="Q109">
            <v>2911.4050000000002</v>
          </cell>
          <cell r="R109">
            <v>3113.8139999999999</v>
          </cell>
        </row>
        <row r="110">
          <cell r="H110">
            <v>20772.351750999998</v>
          </cell>
          <cell r="I110">
            <v>20278.321714999998</v>
          </cell>
          <cell r="J110">
            <v>20275.265535999999</v>
          </cell>
          <cell r="K110">
            <v>19827.482432000001</v>
          </cell>
          <cell r="L110">
            <v>20374.624737999999</v>
          </cell>
          <cell r="M110">
            <v>20698.547988999999</v>
          </cell>
          <cell r="N110">
            <v>20434.617591999999</v>
          </cell>
          <cell r="O110">
            <v>19074.120588999998</v>
          </cell>
          <cell r="P110">
            <v>19802.446446999998</v>
          </cell>
          <cell r="Q110">
            <v>18669.736368999998</v>
          </cell>
          <cell r="R110">
            <v>18351.607679000001</v>
          </cell>
        </row>
        <row r="111">
          <cell r="H111">
            <v>42840.275080709864</v>
          </cell>
          <cell r="I111">
            <v>42673.821886976286</v>
          </cell>
          <cell r="J111">
            <v>44449.282157182977</v>
          </cell>
          <cell r="K111">
            <v>45201.128077361471</v>
          </cell>
          <cell r="L111">
            <v>48054.347054937782</v>
          </cell>
          <cell r="M111">
            <v>50650.878621634183</v>
          </cell>
          <cell r="N111">
            <v>51884.086669998163</v>
          </cell>
          <cell r="O111">
            <v>49609.613202241846</v>
          </cell>
          <cell r="P111">
            <v>54374.151527565999</v>
          </cell>
          <cell r="Q111">
            <v>54355.163813388448</v>
          </cell>
          <cell r="R111">
            <v>57143.492913377704</v>
          </cell>
        </row>
        <row r="112">
          <cell r="H112">
            <v>1.7066999258460895</v>
          </cell>
          <cell r="I112">
            <v>1.7071000287840665</v>
          </cell>
          <cell r="J112">
            <v>1.7074999587591395</v>
          </cell>
          <cell r="K112">
            <v>1.7079000105614583</v>
          </cell>
          <cell r="L112">
            <v>1.7082998806291578</v>
          </cell>
          <cell r="M112">
            <v>1.7086999212715115</v>
          </cell>
          <cell r="N112">
            <v>1.7091000670858421</v>
          </cell>
          <cell r="O112">
            <v>1.7094998831278962</v>
          </cell>
          <cell r="P112">
            <v>1.7098999743346319</v>
          </cell>
          <cell r="Q112">
            <v>1.7102999253187603</v>
          </cell>
          <cell r="R112">
            <v>1.7106999822286506</v>
          </cell>
        </row>
        <row r="113">
          <cell r="H113">
            <v>35452.171193080583</v>
          </cell>
          <cell r="I113">
            <v>34617.123583369059</v>
          </cell>
          <cell r="J113">
            <v>34620.015066550601</v>
          </cell>
          <cell r="K113">
            <v>33863.357455019934</v>
          </cell>
          <cell r="L113">
            <v>34805.969007789281</v>
          </cell>
          <cell r="M113">
            <v>35367.607319238901</v>
          </cell>
          <cell r="N113">
            <v>34924.806297360723</v>
          </cell>
          <cell r="O113">
            <v>32607.206917662897</v>
          </cell>
          <cell r="P113">
            <v>33860.202671488223</v>
          </cell>
          <cell r="Q113">
            <v>31930.84871762164</v>
          </cell>
          <cell r="R113">
            <v>31394.094930332471</v>
          </cell>
        </row>
        <row r="116"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</row>
        <row r="118">
          <cell r="H118">
            <v>1812.9679999999998</v>
          </cell>
          <cell r="I118">
            <v>440.98700000000002</v>
          </cell>
          <cell r="J118">
            <v>423.30099999999999</v>
          </cell>
          <cell r="K118">
            <v>503.56500000000005</v>
          </cell>
          <cell r="L118">
            <v>670.69200000000001</v>
          </cell>
          <cell r="M118">
            <v>816.31399999999996</v>
          </cell>
          <cell r="N118">
            <v>976.38499999999999</v>
          </cell>
          <cell r="O118">
            <v>1082.058</v>
          </cell>
          <cell r="P118">
            <v>1305.5309999999999</v>
          </cell>
          <cell r="Q118">
            <v>1625.346</v>
          </cell>
          <cell r="R118">
            <v>2106.3090000000002</v>
          </cell>
        </row>
        <row r="119"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H120">
            <v>160960.61199999999</v>
          </cell>
          <cell r="I120">
            <v>160773.83299999998</v>
          </cell>
          <cell r="J120">
            <v>160026.723</v>
          </cell>
          <cell r="K120">
            <v>159500.49599999998</v>
          </cell>
          <cell r="L120">
            <v>168767.60500000001</v>
          </cell>
          <cell r="M120">
            <v>175665.13</v>
          </cell>
          <cell r="N120">
            <v>177041.47200000001</v>
          </cell>
          <cell r="O120">
            <v>167028.459</v>
          </cell>
          <cell r="P120">
            <v>182372.74</v>
          </cell>
          <cell r="Q120">
            <v>180173.22200000001</v>
          </cell>
          <cell r="R120">
            <v>198492.432</v>
          </cell>
        </row>
        <row r="121">
          <cell r="H121">
            <v>0</v>
          </cell>
          <cell r="I121">
            <v>0</v>
          </cell>
          <cell r="J121">
            <v>5990.9579999999996</v>
          </cell>
          <cell r="K121">
            <v>7393.7179999999998</v>
          </cell>
          <cell r="L121">
            <v>7562.0370000000003</v>
          </cell>
          <cell r="M121">
            <v>8401.8820000000014</v>
          </cell>
          <cell r="N121">
            <v>9767.8809999999994</v>
          </cell>
          <cell r="O121">
            <v>10003.467000000001</v>
          </cell>
          <cell r="P121">
            <v>10384.241</v>
          </cell>
          <cell r="Q121">
            <v>10957.284</v>
          </cell>
          <cell r="R121">
            <v>0</v>
          </cell>
        </row>
        <row r="122"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2.9889999999999999</v>
          </cell>
          <cell r="I123">
            <v>4.5380000000000003</v>
          </cell>
          <cell r="J123">
            <v>4.5110000000000001</v>
          </cell>
          <cell r="K123">
            <v>4.9160000000000004</v>
          </cell>
          <cell r="L123">
            <v>3.621</v>
          </cell>
          <cell r="M123">
            <v>3.82</v>
          </cell>
          <cell r="N123">
            <v>2.4520000000000004</v>
          </cell>
          <cell r="O123">
            <v>1.897</v>
          </cell>
          <cell r="P123">
            <v>1.2849999999999999</v>
          </cell>
          <cell r="Q123">
            <v>1.85</v>
          </cell>
          <cell r="R123">
            <v>1.3290000000000002</v>
          </cell>
        </row>
        <row r="124"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H125">
            <v>270.661</v>
          </cell>
          <cell r="I125">
            <v>536.16600000000005</v>
          </cell>
          <cell r="J125">
            <v>598.93299999999999</v>
          </cell>
          <cell r="K125">
            <v>637.38900000000001</v>
          </cell>
          <cell r="L125">
            <v>519.17700000000002</v>
          </cell>
          <cell r="M125">
            <v>561.24099999999999</v>
          </cell>
          <cell r="N125">
            <v>676.42000000000007</v>
          </cell>
          <cell r="O125">
            <v>792.26300000000003</v>
          </cell>
          <cell r="P125">
            <v>560.93200000000002</v>
          </cell>
          <cell r="Q125">
            <v>503.07599999999996</v>
          </cell>
          <cell r="R125">
            <v>503.34199999999998</v>
          </cell>
        </row>
        <row r="126">
          <cell r="H126">
            <v>163047.22999999998</v>
          </cell>
          <cell r="I126">
            <v>161755.52399999998</v>
          </cell>
          <cell r="J126">
            <v>167044.42600000001</v>
          </cell>
          <cell r="K126">
            <v>168040.08399999997</v>
          </cell>
          <cell r="L126">
            <v>177523.13200000004</v>
          </cell>
          <cell r="M126">
            <v>185448.38700000005</v>
          </cell>
          <cell r="N126">
            <v>188464.61000000002</v>
          </cell>
          <cell r="O126">
            <v>178908.144</v>
          </cell>
          <cell r="P126">
            <v>194624.72899999999</v>
          </cell>
          <cell r="Q126">
            <v>193260.77800000002</v>
          </cell>
          <cell r="R126">
            <v>201103.41200000001</v>
          </cell>
        </row>
        <row r="127">
          <cell r="H127">
            <v>2.2299955919501163E-3</v>
          </cell>
          <cell r="I127">
            <v>2.2204377948580279E-3</v>
          </cell>
          <cell r="J127">
            <v>2.2009315450158004E-3</v>
          </cell>
          <cell r="K127">
            <v>2.1767130208972378E-3</v>
          </cell>
          <cell r="L127">
            <v>2.1625101787030223E-3</v>
          </cell>
          <cell r="M127">
            <v>2.1427439498998852E-3</v>
          </cell>
          <cell r="N127">
            <v>2.125338663091907E-3</v>
          </cell>
          <cell r="O127">
            <v>2.1095760874321927E-3</v>
          </cell>
          <cell r="P127">
            <v>2.0933161397288956E-3</v>
          </cell>
          <cell r="Q127">
            <v>2.0788858241937856E-3</v>
          </cell>
          <cell r="R127">
            <v>2.0572108442223325E-3</v>
          </cell>
        </row>
        <row r="129"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H131">
            <v>1.1119281204593295E-2</v>
          </cell>
          <cell r="I131">
            <v>2.7262561988300326E-3</v>
          </cell>
          <cell r="J131">
            <v>2.5340624056500991E-3</v>
          </cell>
          <cell r="K131">
            <v>2.9966957169576284E-3</v>
          </cell>
          <cell r="L131">
            <v>3.7780541186035396E-3</v>
          </cell>
          <cell r="M131">
            <v>4.4018393106864812E-3</v>
          </cell>
          <cell r="N131">
            <v>5.1807339319567738E-3</v>
          </cell>
          <cell r="O131">
            <v>6.0481204254178612E-3</v>
          </cell>
          <cell r="P131">
            <v>6.7079399761168067E-3</v>
          </cell>
          <cell r="Q131">
            <v>8.4101182703507481E-3</v>
          </cell>
          <cell r="R131">
            <v>1.0473760634155725E-2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0.98720237074864758</v>
          </cell>
          <cell r="I133">
            <v>0.99393102024756819</v>
          </cell>
          <cell r="J133">
            <v>0.95798900227895056</v>
          </cell>
          <cell r="K133">
            <v>0.94918124416076832</v>
          </cell>
          <cell r="L133">
            <v>0.9506795148251439</v>
          </cell>
          <cell r="M133">
            <v>0.94724539178655653</v>
          </cell>
          <cell r="N133">
            <v>0.93938841886548352</v>
          </cell>
          <cell r="O133">
            <v>0.93359897020674476</v>
          </cell>
          <cell r="P133">
            <v>0.93704813842027235</v>
          </cell>
          <cell r="Q133">
            <v>0.93228033056971338</v>
          </cell>
          <cell r="R133">
            <v>0.98701672948244157</v>
          </cell>
        </row>
        <row r="134">
          <cell r="H134">
            <v>0</v>
          </cell>
          <cell r="I134">
            <v>0</v>
          </cell>
          <cell r="J134">
            <v>3.5864459194825213E-2</v>
          </cell>
          <cell r="K134">
            <v>4.3999728064882428E-2</v>
          </cell>
          <cell r="L134">
            <v>4.2597474001303662E-2</v>
          </cell>
          <cell r="M134">
            <v>4.5305770170974848E-2</v>
          </cell>
          <cell r="N134">
            <v>5.1828727950568539E-2</v>
          </cell>
          <cell r="O134">
            <v>5.5913983434985499E-2</v>
          </cell>
          <cell r="P134">
            <v>5.3355198249242008E-2</v>
          </cell>
          <cell r="Q134">
            <v>5.6696884455261783E-2</v>
          </cell>
          <cell r="R134">
            <v>0</v>
          </cell>
        </row>
        <row r="135"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H136">
            <v>1.8332111499226329E-5</v>
          </cell>
          <cell r="I136">
            <v>2.8054683313319186E-5</v>
          </cell>
          <cell r="J136">
            <v>2.7004792126377208E-5</v>
          </cell>
          <cell r="K136">
            <v>2.9254924676186194E-5</v>
          </cell>
          <cell r="L136">
            <v>2.0397341795434293E-5</v>
          </cell>
          <cell r="M136">
            <v>2.0598723244759195E-5</v>
          </cell>
          <cell r="N136">
            <v>1.3010400201926507E-5</v>
          </cell>
          <cell r="O136">
            <v>1.0603206525914214E-5</v>
          </cell>
          <cell r="P136">
            <v>6.602449784271761E-6</v>
          </cell>
          <cell r="Q136">
            <v>9.5725579662108162E-6</v>
          </cell>
          <cell r="R136">
            <v>6.6085402867257177E-6</v>
          </cell>
        </row>
        <row r="137"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H138">
            <v>1.6600159352599859E-3</v>
          </cell>
          <cell r="I138">
            <v>3.3146688702884739E-3</v>
          </cell>
          <cell r="J138">
            <v>3.5854713284476786E-3</v>
          </cell>
          <cell r="K138">
            <v>3.7930771327155497E-3</v>
          </cell>
          <cell r="L138">
            <v>2.9245597131533252E-3</v>
          </cell>
          <cell r="M138">
            <v>3.0264000085371452E-3</v>
          </cell>
          <cell r="N138">
            <v>3.5891088517892035E-3</v>
          </cell>
          <cell r="O138">
            <v>4.4283227263259744E-3</v>
          </cell>
          <cell r="P138">
            <v>2.8821209045845355E-3</v>
          </cell>
          <cell r="Q138">
            <v>2.6030941467078223E-3</v>
          </cell>
          <cell r="R138">
            <v>2.5029013431159485E-3</v>
          </cell>
        </row>
        <row r="141">
          <cell r="A141" t="str">
            <v>Motorcycle</v>
          </cell>
        </row>
        <row r="142">
          <cell r="H142">
            <v>901.53672400000005</v>
          </cell>
          <cell r="I142">
            <v>965.50262599999996</v>
          </cell>
          <cell r="J142">
            <v>1053.7315679999999</v>
          </cell>
          <cell r="K142">
            <v>1128.6767609999999</v>
          </cell>
          <cell r="L142">
            <v>1069.0072640000001</v>
          </cell>
          <cell r="M142">
            <v>1143.083545</v>
          </cell>
          <cell r="N142">
            <v>1171.9345470000001</v>
          </cell>
          <cell r="O142">
            <v>1154.8296829999999</v>
          </cell>
          <cell r="P142">
            <v>1218.110713</v>
          </cell>
          <cell r="Q142">
            <v>1165.984371</v>
          </cell>
          <cell r="R142">
            <v>1168.172157</v>
          </cell>
        </row>
        <row r="144">
          <cell r="H144">
            <v>128.143</v>
          </cell>
          <cell r="I144">
            <v>140.875</v>
          </cell>
          <cell r="J144">
            <v>153.441</v>
          </cell>
          <cell r="K144">
            <v>168.125</v>
          </cell>
          <cell r="L144">
            <v>181.30500000000001</v>
          </cell>
          <cell r="M144">
            <v>190.69399999999999</v>
          </cell>
          <cell r="N144">
            <v>198.24199999999999</v>
          </cell>
          <cell r="O144">
            <v>209.41200000000001</v>
          </cell>
          <cell r="P144">
            <v>211.29400000000001</v>
          </cell>
          <cell r="Q144">
            <v>213.28299999999999</v>
          </cell>
          <cell r="R144">
            <v>217.04900000000001</v>
          </cell>
        </row>
        <row r="145">
          <cell r="H145">
            <v>5539.5072570000002</v>
          </cell>
          <cell r="I145">
            <v>5396.2731409999997</v>
          </cell>
          <cell r="J145">
            <v>5407.5632299999997</v>
          </cell>
          <cell r="K145">
            <v>5285.986406</v>
          </cell>
          <cell r="L145">
            <v>5473.974287</v>
          </cell>
          <cell r="M145">
            <v>5565.0722429999996</v>
          </cell>
          <cell r="N145">
            <v>5488.3625190000002</v>
          </cell>
          <cell r="O145">
            <v>5119.8391330000004</v>
          </cell>
          <cell r="P145">
            <v>5352.1496790000001</v>
          </cell>
          <cell r="Q145">
            <v>5075.4436589999996</v>
          </cell>
          <cell r="R145">
            <v>4996.7241549999999</v>
          </cell>
        </row>
        <row r="146">
          <cell r="H146">
            <v>709.84907843375106</v>
          </cell>
          <cell r="I146">
            <v>760.19997873837497</v>
          </cell>
          <cell r="J146">
            <v>829.74190957443</v>
          </cell>
          <cell r="K146">
            <v>888.70646450875006</v>
          </cell>
          <cell r="L146">
            <v>992.45890810453511</v>
          </cell>
          <cell r="M146">
            <v>1061.2258863066418</v>
          </cell>
          <cell r="N146">
            <v>1088.023962491598</v>
          </cell>
          <cell r="O146">
            <v>1072.1557525197961</v>
          </cell>
          <cell r="P146">
            <v>1130.8771142746261</v>
          </cell>
          <cell r="Q146">
            <v>1082.5058499224967</v>
          </cell>
          <cell r="R146">
            <v>1084.533981118595</v>
          </cell>
        </row>
        <row r="147">
          <cell r="H147">
            <v>1.270040000600126</v>
          </cell>
          <cell r="I147">
            <v>1.2700640002678565</v>
          </cell>
          <cell r="J147">
            <v>1.2699510002338594</v>
          </cell>
          <cell r="K147">
            <v>1.2700219994730186</v>
          </cell>
          <cell r="L147">
            <v>1.0771300003157431</v>
          </cell>
          <cell r="M147">
            <v>1.0771349999558015</v>
          </cell>
          <cell r="N147">
            <v>1.0771220004348481</v>
          </cell>
          <cell r="O147">
            <v>1.0771100003762535</v>
          </cell>
          <cell r="P147">
            <v>1.0771379998978297</v>
          </cell>
          <cell r="Q147">
            <v>1.0771159999583189</v>
          </cell>
          <cell r="R147">
            <v>1.0771189998077701</v>
          </cell>
        </row>
        <row r="148">
          <cell r="H148">
            <v>7035.3958000046823</v>
          </cell>
          <cell r="I148">
            <v>6853.6122519964501</v>
          </cell>
          <cell r="J148">
            <v>6867.3403327663391</v>
          </cell>
          <cell r="K148">
            <v>6713.3190245353153</v>
          </cell>
          <cell r="L148">
            <v>5896.1819254846796</v>
          </cell>
          <cell r="M148">
            <v>5994.334090217837</v>
          </cell>
          <cell r="N148">
            <v>5911.6360155769225</v>
          </cell>
          <cell r="O148">
            <v>5514.6299304719878</v>
          </cell>
          <cell r="P148">
            <v>5765.0038003918708</v>
          </cell>
          <cell r="Q148">
            <v>5466.841571995893</v>
          </cell>
          <cell r="R148">
            <v>5382.0665241489251</v>
          </cell>
        </row>
        <row r="155">
          <cell r="H155">
            <v>1068.3229999999999</v>
          </cell>
          <cell r="I155">
            <v>1144.1010000000001</v>
          </cell>
          <cell r="J155">
            <v>1219.721</v>
          </cell>
          <cell r="K155">
            <v>1306.3990000000001</v>
          </cell>
          <cell r="L155">
            <v>1875.7470000000001</v>
          </cell>
          <cell r="M155">
            <v>2005.7170000000001</v>
          </cell>
          <cell r="N155">
            <v>2056.3649999999998</v>
          </cell>
          <cell r="O155">
            <v>2026.374</v>
          </cell>
          <cell r="P155">
            <v>2137.3579999999997</v>
          </cell>
          <cell r="Q155">
            <v>2045.9360000000001</v>
          </cell>
          <cell r="R155">
            <v>2049.7689999999998</v>
          </cell>
        </row>
        <row r="161">
          <cell r="H161">
            <v>1068.3229999999999</v>
          </cell>
          <cell r="I161">
            <v>1144.1010000000001</v>
          </cell>
          <cell r="J161">
            <v>1219.721</v>
          </cell>
          <cell r="K161">
            <v>1306.3990000000001</v>
          </cell>
          <cell r="L161">
            <v>1875.7470000000001</v>
          </cell>
          <cell r="M161">
            <v>2005.7170000000001</v>
          </cell>
          <cell r="N161">
            <v>2056.3649999999998</v>
          </cell>
          <cell r="O161">
            <v>2026.374</v>
          </cell>
          <cell r="P161">
            <v>2137.3579999999997</v>
          </cell>
          <cell r="Q161">
            <v>2045.9360000000001</v>
          </cell>
          <cell r="R161">
            <v>2049.7689999999998</v>
          </cell>
        </row>
        <row r="162">
          <cell r="H162">
            <v>1.1850021985349538E-3</v>
          </cell>
          <cell r="I162">
            <v>1.1849796874607364E-3</v>
          </cell>
          <cell r="J162">
            <v>1.157525348049552E-3</v>
          </cell>
          <cell r="K162">
            <v>1.1574607054392965E-3</v>
          </cell>
          <cell r="L162">
            <v>1.7546625389441694E-3</v>
          </cell>
          <cell r="M162">
            <v>1.7546547745991743E-3</v>
          </cell>
          <cell r="N162">
            <v>1.7546756388947034E-3</v>
          </cell>
          <cell r="O162">
            <v>1.7546951120410369E-3</v>
          </cell>
          <cell r="P162">
            <v>1.7546500307316479E-3</v>
          </cell>
          <cell r="Q162">
            <v>1.7546856123339925E-3</v>
          </cell>
          <cell r="R162">
            <v>1.7546805817252498E-3</v>
          </cell>
        </row>
        <row r="164"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</row>
        <row r="168"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M168">
            <v>1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</row>
        <row r="169"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0"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</row>
        <row r="172"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</row>
        <row r="173"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</row>
        <row r="176">
          <cell r="A176" t="str">
            <v>School Bus</v>
          </cell>
        </row>
        <row r="177">
          <cell r="H177">
            <v>8890.1396949999998</v>
          </cell>
          <cell r="I177">
            <v>9922.0516669999997</v>
          </cell>
          <cell r="J177">
            <v>7933.6937770000004</v>
          </cell>
          <cell r="K177">
            <v>8221.9441850000003</v>
          </cell>
          <cell r="L177">
            <v>11003.184682999999</v>
          </cell>
          <cell r="M177">
            <v>12317.762674</v>
          </cell>
          <cell r="N177">
            <v>12753.206515</v>
          </cell>
          <cell r="O177">
            <v>12510.027644</v>
          </cell>
          <cell r="P177">
            <v>11216.473038</v>
          </cell>
          <cell r="Q177">
            <v>9990.4083730000002</v>
          </cell>
          <cell r="R177">
            <v>9295.5181649999995</v>
          </cell>
        </row>
        <row r="179">
          <cell r="H179">
            <v>15.542</v>
          </cell>
          <cell r="I179">
            <v>16.405999999999999</v>
          </cell>
          <cell r="J179">
            <v>15.95</v>
          </cell>
          <cell r="K179">
            <v>16.213999999999999</v>
          </cell>
          <cell r="L179">
            <v>16.562000000000001</v>
          </cell>
          <cell r="M179">
            <v>16.678999999999998</v>
          </cell>
          <cell r="N179">
            <v>16.731999999999999</v>
          </cell>
          <cell r="O179">
            <v>16.817</v>
          </cell>
          <cell r="P179">
            <v>16.626999999999999</v>
          </cell>
          <cell r="Q179">
            <v>17.443999999999999</v>
          </cell>
          <cell r="R179">
            <v>16.629000000000001</v>
          </cell>
        </row>
        <row r="180">
          <cell r="H180">
            <v>27673.316111</v>
          </cell>
          <cell r="I180">
            <v>28936.932475000001</v>
          </cell>
          <cell r="J180">
            <v>23540.476486</v>
          </cell>
          <cell r="K180">
            <v>23740.130787999999</v>
          </cell>
          <cell r="L180">
            <v>30771.805575999999</v>
          </cell>
          <cell r="M180">
            <v>33845.978745</v>
          </cell>
          <cell r="N180">
            <v>34567.099730000002</v>
          </cell>
          <cell r="O180">
            <v>33388.319344000003</v>
          </cell>
          <cell r="P180">
            <v>30278.003401000002</v>
          </cell>
          <cell r="Q180">
            <v>25705.258551999999</v>
          </cell>
          <cell r="R180">
            <v>25089.516037000001</v>
          </cell>
        </row>
        <row r="181">
          <cell r="H181">
            <v>430.09867899716198</v>
          </cell>
          <cell r="I181">
            <v>474.73931418484995</v>
          </cell>
          <cell r="J181">
            <v>375.47059995169997</v>
          </cell>
          <cell r="K181">
            <v>384.92248059663194</v>
          </cell>
          <cell r="L181">
            <v>509.64264394971207</v>
          </cell>
          <cell r="M181">
            <v>564.51707948785497</v>
          </cell>
          <cell r="N181">
            <v>578.37671268235999</v>
          </cell>
          <cell r="O181">
            <v>561.49136640804807</v>
          </cell>
          <cell r="P181">
            <v>503.43236254842702</v>
          </cell>
          <cell r="Q181">
            <v>448.40253018108797</v>
          </cell>
          <cell r="R181">
            <v>417.21356217927303</v>
          </cell>
        </row>
        <row r="182">
          <cell r="H182">
            <v>20.670000000299144</v>
          </cell>
          <cell r="I182">
            <v>20.90000000113038</v>
          </cell>
          <cell r="J182">
            <v>21.13000000005481</v>
          </cell>
          <cell r="K182">
            <v>21.359999998586577</v>
          </cell>
          <cell r="L182">
            <v>21.590000000246675</v>
          </cell>
          <cell r="M182">
            <v>21.819999999247152</v>
          </cell>
          <cell r="N182">
            <v>22.050000000611991</v>
          </cell>
          <cell r="O182">
            <v>22.280000000763483</v>
          </cell>
          <cell r="P182">
            <v>22.280000000836349</v>
          </cell>
          <cell r="Q182">
            <v>22.280000001260831</v>
          </cell>
          <cell r="R182">
            <v>22.279999999151027</v>
          </cell>
        </row>
        <row r="183">
          <cell r="H183">
            <v>572007.44402264827</v>
          </cell>
          <cell r="I183">
            <v>604781.88876020978</v>
          </cell>
          <cell r="J183">
            <v>497410.26815047028</v>
          </cell>
          <cell r="K183">
            <v>507089.19359812513</v>
          </cell>
          <cell r="L183">
            <v>664363.28239343059</v>
          </cell>
          <cell r="M183">
            <v>738519.25619041908</v>
          </cell>
          <cell r="N183">
            <v>762204.54906765476</v>
          </cell>
          <cell r="O183">
            <v>743891.75500981149</v>
          </cell>
          <cell r="P183">
            <v>674593.91579960298</v>
          </cell>
          <cell r="Q183">
            <v>572713.16057096992</v>
          </cell>
          <cell r="R183">
            <v>558994.41728305968</v>
          </cell>
        </row>
        <row r="186"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</row>
        <row r="187"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</row>
        <row r="188">
          <cell r="H188">
            <v>4278.3810000000003</v>
          </cell>
          <cell r="I188">
            <v>4039.5329999999994</v>
          </cell>
          <cell r="J188">
            <v>3774.9250000000002</v>
          </cell>
          <cell r="K188">
            <v>4237.5309999999999</v>
          </cell>
          <cell r="L188">
            <v>4544.7020000000002</v>
          </cell>
          <cell r="M188">
            <v>5023.0789999999997</v>
          </cell>
          <cell r="N188">
            <v>5421.8729999999996</v>
          </cell>
          <cell r="O188">
            <v>4902.5050000000001</v>
          </cell>
          <cell r="P188">
            <v>4259.0009999999993</v>
          </cell>
          <cell r="Q188">
            <v>3790.0309999999999</v>
          </cell>
          <cell r="R188">
            <v>3494.239</v>
          </cell>
        </row>
        <row r="189"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</row>
        <row r="190">
          <cell r="H190">
            <v>100.342</v>
          </cell>
          <cell r="I190">
            <v>202.17499999999998</v>
          </cell>
          <cell r="J190">
            <v>297.18799999999999</v>
          </cell>
          <cell r="K190">
            <v>136.02600000000001</v>
          </cell>
          <cell r="L190">
            <v>199.90099999999998</v>
          </cell>
          <cell r="M190">
            <v>183.46</v>
          </cell>
          <cell r="N190">
            <v>224.65199999999999</v>
          </cell>
          <cell r="O190">
            <v>266.13900000000001</v>
          </cell>
          <cell r="P190">
            <v>268.964</v>
          </cell>
          <cell r="Q190">
            <v>368.81799999999998</v>
          </cell>
          <cell r="R190">
            <v>371.68299999999999</v>
          </cell>
        </row>
        <row r="191">
          <cell r="H191">
            <v>0</v>
          </cell>
          <cell r="I191">
            <v>0</v>
          </cell>
          <cell r="J191">
            <v>11.126000000000001</v>
          </cell>
          <cell r="K191">
            <v>6.306</v>
          </cell>
          <cell r="L191">
            <v>8.956999999999999</v>
          </cell>
          <cell r="M191">
            <v>8.7750000000000004</v>
          </cell>
          <cell r="N191">
            <v>12.395</v>
          </cell>
          <cell r="O191">
            <v>15.938999999999998</v>
          </cell>
          <cell r="P191">
            <v>15.315000000000001</v>
          </cell>
          <cell r="Q191">
            <v>22.43</v>
          </cell>
          <cell r="R191">
            <v>0</v>
          </cell>
        </row>
        <row r="192"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</row>
        <row r="193"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168.709</v>
          </cell>
          <cell r="M193">
            <v>48.298000000000002</v>
          </cell>
          <cell r="N193">
            <v>0</v>
          </cell>
          <cell r="O193">
            <v>11.582000000000001</v>
          </cell>
          <cell r="P193">
            <v>11.350000000000001</v>
          </cell>
          <cell r="Q193">
            <v>34.035999999999994</v>
          </cell>
          <cell r="R193">
            <v>140.108</v>
          </cell>
        </row>
        <row r="194"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</row>
        <row r="195"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</row>
        <row r="196">
          <cell r="H196">
            <v>4378.723</v>
          </cell>
          <cell r="I196">
            <v>4241.7079999999996</v>
          </cell>
          <cell r="J196">
            <v>4083.2390000000005</v>
          </cell>
          <cell r="K196">
            <v>4379.8629999999994</v>
          </cell>
          <cell r="L196">
            <v>4922.2690000000002</v>
          </cell>
          <cell r="M196">
            <v>5263.6119999999992</v>
          </cell>
          <cell r="N196">
            <v>5658.92</v>
          </cell>
          <cell r="O196">
            <v>5196.1650000000009</v>
          </cell>
          <cell r="P196">
            <v>4554.6299999999992</v>
          </cell>
          <cell r="Q196">
            <v>4215.3150000000005</v>
          </cell>
          <cell r="R196">
            <v>4006.03</v>
          </cell>
        </row>
        <row r="197">
          <cell r="H197">
            <v>4.9253702981323058E-4</v>
          </cell>
          <cell r="I197">
            <v>4.2750311552071455E-4</v>
          </cell>
          <cell r="J197">
            <v>5.1467060801330957E-4</v>
          </cell>
          <cell r="K197">
            <v>5.3270405410809772E-4</v>
          </cell>
          <cell r="L197">
            <v>4.4734948488185807E-4</v>
          </cell>
          <cell r="M197">
            <v>4.2731883535232327E-4</v>
          </cell>
          <cell r="N197">
            <v>4.437252696679946E-4</v>
          </cell>
          <cell r="O197">
            <v>4.1535999342832476E-4</v>
          </cell>
          <cell r="P197">
            <v>4.0606614793879377E-4</v>
          </cell>
          <cell r="Q197">
            <v>4.2193620547006645E-4</v>
          </cell>
          <cell r="R197">
            <v>4.3096360298490157E-4</v>
          </cell>
        </row>
        <row r="199"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</row>
        <row r="200"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</row>
        <row r="201">
          <cell r="H201">
            <v>0.97708418641690753</v>
          </cell>
          <cell r="I201">
            <v>0.95233641731113972</v>
          </cell>
          <cell r="J201">
            <v>0.92449278624151066</v>
          </cell>
          <cell r="K201">
            <v>0.96750309313327854</v>
          </cell>
          <cell r="L201">
            <v>0.9232941149701489</v>
          </cell>
          <cell r="M201">
            <v>0.95430267276539393</v>
          </cell>
          <cell r="N201">
            <v>0.95811091162271234</v>
          </cell>
          <cell r="O201">
            <v>0.9434852434439629</v>
          </cell>
          <cell r="P201">
            <v>0.93509264199287323</v>
          </cell>
          <cell r="Q201">
            <v>0.89910979369276067</v>
          </cell>
          <cell r="R201">
            <v>0.87224484090233967</v>
          </cell>
        </row>
        <row r="202"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H203">
            <v>2.2915813583092606E-2</v>
          </cell>
          <cell r="I203">
            <v>4.7663582688860243E-2</v>
          </cell>
          <cell r="J203">
            <v>7.2782416116225365E-2</v>
          </cell>
          <cell r="K203">
            <v>3.1057135805389352E-2</v>
          </cell>
          <cell r="L203">
            <v>4.0611555361968227E-2</v>
          </cell>
          <cell r="M203">
            <v>3.4854392762992417E-2</v>
          </cell>
          <cell r="N203">
            <v>3.9698741102542533E-2</v>
          </cell>
          <cell r="O203">
            <v>5.1218350456538615E-2</v>
          </cell>
          <cell r="P203">
            <v>5.9052875864779364E-2</v>
          </cell>
          <cell r="Q203">
            <v>8.7494766108819844E-2</v>
          </cell>
          <cell r="R203">
            <v>9.2780882819150118E-2</v>
          </cell>
        </row>
        <row r="204">
          <cell r="H204">
            <v>0</v>
          </cell>
          <cell r="I204">
            <v>0</v>
          </cell>
          <cell r="J204">
            <v>2.7247976422638989E-3</v>
          </cell>
          <cell r="K204">
            <v>1.4397710613322839E-3</v>
          </cell>
          <cell r="L204">
            <v>1.8196892530660145E-3</v>
          </cell>
          <cell r="M204">
            <v>1.6671061620803361E-3</v>
          </cell>
          <cell r="N204">
            <v>2.1903472747450041E-3</v>
          </cell>
          <cell r="O204">
            <v>3.0674545554269343E-3</v>
          </cell>
          <cell r="P204">
            <v>3.3625124324039501E-3</v>
          </cell>
          <cell r="Q204">
            <v>5.3210732768488233E-3</v>
          </cell>
          <cell r="R204">
            <v>0</v>
          </cell>
        </row>
        <row r="205"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</row>
        <row r="206"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3.4274640414816822E-2</v>
          </cell>
          <cell r="M206">
            <v>9.1758283095334549E-3</v>
          </cell>
          <cell r="N206">
            <v>0</v>
          </cell>
          <cell r="O206">
            <v>2.2289515440714449E-3</v>
          </cell>
          <cell r="P206">
            <v>2.4919697099435086E-3</v>
          </cell>
          <cell r="Q206">
            <v>8.0743669215705086E-3</v>
          </cell>
          <cell r="R206">
            <v>3.4974276278510144E-2</v>
          </cell>
        </row>
        <row r="207"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</row>
        <row r="208"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</row>
        <row r="211">
          <cell r="A211" t="str">
            <v>Urban Transit</v>
          </cell>
        </row>
        <row r="212">
          <cell r="H212">
            <v>7267.9369290000004</v>
          </cell>
          <cell r="I212">
            <v>7043.3735420000003</v>
          </cell>
          <cell r="J212">
            <v>5765.505142</v>
          </cell>
          <cell r="K212">
            <v>6208.9780920000003</v>
          </cell>
          <cell r="L212">
            <v>7156.2374630000004</v>
          </cell>
          <cell r="M212">
            <v>7991.516482</v>
          </cell>
          <cell r="N212">
            <v>9154.1131920000007</v>
          </cell>
          <cell r="O212">
            <v>8916.4283209999994</v>
          </cell>
          <cell r="P212">
            <v>8436.0975319999998</v>
          </cell>
          <cell r="Q212">
            <v>7791.9534190000004</v>
          </cell>
          <cell r="R212">
            <v>7782.1392610000003</v>
          </cell>
        </row>
        <row r="214">
          <cell r="H214">
            <v>7.9550000000000001</v>
          </cell>
          <cell r="I214">
            <v>7.6639999999999997</v>
          </cell>
          <cell r="J214">
            <v>8.6039999999999992</v>
          </cell>
          <cell r="K214">
            <v>9.0579999999999998</v>
          </cell>
          <cell r="L214">
            <v>9.4</v>
          </cell>
          <cell r="M214">
            <v>9.4</v>
          </cell>
          <cell r="N214">
            <v>9.6679999999999993</v>
          </cell>
          <cell r="O214">
            <v>9.9670000000000005</v>
          </cell>
          <cell r="P214">
            <v>9.6370000000000005</v>
          </cell>
          <cell r="Q214">
            <v>9.2460000000000004</v>
          </cell>
          <cell r="R214">
            <v>10.199999999999999</v>
          </cell>
        </row>
        <row r="215">
          <cell r="H215">
            <v>78221.857201000006</v>
          </cell>
          <cell r="I215">
            <v>78015.327344000005</v>
          </cell>
          <cell r="J215">
            <v>56405.378971999999</v>
          </cell>
          <cell r="K215">
            <v>57217.778617000004</v>
          </cell>
          <cell r="L215">
            <v>63021.676966999999</v>
          </cell>
          <cell r="M215">
            <v>69799.780612000002</v>
          </cell>
          <cell r="N215">
            <v>77042.036393000002</v>
          </cell>
          <cell r="O215">
            <v>72202.985922000007</v>
          </cell>
          <cell r="P215">
            <v>70652.645273999995</v>
          </cell>
          <cell r="Q215">
            <v>68017.576254</v>
          </cell>
          <cell r="R215">
            <v>61578.275183999998</v>
          </cell>
        </row>
        <row r="216">
          <cell r="H216">
            <v>622.25487403395505</v>
          </cell>
          <cell r="I216">
            <v>597.90946876441603</v>
          </cell>
          <cell r="J216">
            <v>485.31188067508793</v>
          </cell>
          <cell r="K216">
            <v>518.27863871278601</v>
          </cell>
          <cell r="L216">
            <v>592.40376348979999</v>
          </cell>
          <cell r="M216">
            <v>656.11793775280012</v>
          </cell>
          <cell r="N216">
            <v>744.84240784752387</v>
          </cell>
          <cell r="O216">
            <v>719.64716068457415</v>
          </cell>
          <cell r="P216">
            <v>680.87954250553798</v>
          </cell>
          <cell r="Q216">
            <v>628.89051004448402</v>
          </cell>
          <cell r="R216">
            <v>628.09840687679991</v>
          </cell>
        </row>
        <row r="217">
          <cell r="H217">
            <v>11.680000000455449</v>
          </cell>
          <cell r="I217">
            <v>11.779999999925037</v>
          </cell>
          <cell r="J217">
            <v>11.879999999134485</v>
          </cell>
          <cell r="K217">
            <v>11.980000000426072</v>
          </cell>
          <cell r="L217">
            <v>12.080000000072951</v>
          </cell>
          <cell r="M217">
            <v>12.180000000260463</v>
          </cell>
          <cell r="N217">
            <v>12.289999999401125</v>
          </cell>
          <cell r="O217">
            <v>12.390000000164145</v>
          </cell>
          <cell r="P217">
            <v>12.390000000523417</v>
          </cell>
          <cell r="Q217">
            <v>12.389999999282615</v>
          </cell>
          <cell r="R217">
            <v>12.389999999675926</v>
          </cell>
        </row>
        <row r="218">
          <cell r="H218">
            <v>913631.29214330611</v>
          </cell>
          <cell r="I218">
            <v>919020.55610647181</v>
          </cell>
          <cell r="J218">
            <v>670095.90213854029</v>
          </cell>
          <cell r="K218">
            <v>685468.98785603896</v>
          </cell>
          <cell r="L218">
            <v>761301.85776595748</v>
          </cell>
          <cell r="M218">
            <v>850161.32787234033</v>
          </cell>
          <cell r="N218">
            <v>946846.62722383149</v>
          </cell>
          <cell r="O218">
            <v>894594.99558543181</v>
          </cell>
          <cell r="P218">
            <v>875386.27498184075</v>
          </cell>
          <cell r="Q218">
            <v>842737.7697382652</v>
          </cell>
          <cell r="R218">
            <v>762954.82950980403</v>
          </cell>
        </row>
        <row r="221"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2"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</row>
        <row r="223">
          <cell r="H223">
            <v>9174.6110000000008</v>
          </cell>
          <cell r="I223">
            <v>8130.820999999999</v>
          </cell>
          <cell r="J223">
            <v>8870.4520000000011</v>
          </cell>
          <cell r="K223">
            <v>9038.482</v>
          </cell>
          <cell r="L223">
            <v>10480.349</v>
          </cell>
          <cell r="M223">
            <v>11703.589</v>
          </cell>
          <cell r="N223">
            <v>12732.118</v>
          </cell>
          <cell r="O223">
            <v>11967.145999999999</v>
          </cell>
          <cell r="P223">
            <v>12640.002</v>
          </cell>
          <cell r="Q223">
            <v>11154.265000000001</v>
          </cell>
          <cell r="R223">
            <v>11122.775000000001</v>
          </cell>
        </row>
        <row r="224"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</row>
        <row r="225">
          <cell r="H225">
            <v>17.239000000000001</v>
          </cell>
          <cell r="I225">
            <v>8.1709999999999994</v>
          </cell>
          <cell r="J225">
            <v>12.289</v>
          </cell>
          <cell r="K225">
            <v>19.506</v>
          </cell>
          <cell r="L225">
            <v>17.649000000000001</v>
          </cell>
          <cell r="M225">
            <v>20.491</v>
          </cell>
          <cell r="N225">
            <v>25.128</v>
          </cell>
          <cell r="O225">
            <v>19.820999999999998</v>
          </cell>
          <cell r="P225">
            <v>66.78</v>
          </cell>
          <cell r="Q225">
            <v>75.557000000000002</v>
          </cell>
          <cell r="R225">
            <v>91.789999999999992</v>
          </cell>
        </row>
        <row r="226">
          <cell r="H226">
            <v>0</v>
          </cell>
          <cell r="I226">
            <v>0</v>
          </cell>
          <cell r="J226">
            <v>0.46</v>
          </cell>
          <cell r="K226">
            <v>0.90399999999999991</v>
          </cell>
          <cell r="L226">
            <v>0.79100000000000004</v>
          </cell>
          <cell r="M226">
            <v>0.98</v>
          </cell>
          <cell r="N226">
            <v>1.3860000000000001</v>
          </cell>
          <cell r="O226">
            <v>1.1869999999999998</v>
          </cell>
          <cell r="P226">
            <v>3.8019999999999996</v>
          </cell>
          <cell r="Q226">
            <v>4.5949999999999998</v>
          </cell>
          <cell r="R226">
            <v>0</v>
          </cell>
        </row>
        <row r="227">
          <cell r="H227">
            <v>1411</v>
          </cell>
          <cell r="I227">
            <v>1601</v>
          </cell>
          <cell r="J227">
            <v>1170</v>
          </cell>
          <cell r="K227">
            <v>1560</v>
          </cell>
          <cell r="L227">
            <v>1149</v>
          </cell>
          <cell r="M227">
            <v>1171</v>
          </cell>
          <cell r="N227">
            <v>1184</v>
          </cell>
          <cell r="O227">
            <v>1144</v>
          </cell>
          <cell r="P227">
            <v>1177</v>
          </cell>
          <cell r="Q227">
            <v>1474</v>
          </cell>
          <cell r="R227">
            <v>1527</v>
          </cell>
        </row>
        <row r="228">
          <cell r="H228">
            <v>472.16500000000002</v>
          </cell>
          <cell r="I228">
            <v>406.99299999999999</v>
          </cell>
          <cell r="J228">
            <v>496.17499999999995</v>
          </cell>
          <cell r="K228">
            <v>494.92599999999999</v>
          </cell>
          <cell r="L228">
            <v>390.81599999999997</v>
          </cell>
          <cell r="M228">
            <v>390.21099999999996</v>
          </cell>
          <cell r="N228">
            <v>140.79300000000001</v>
          </cell>
          <cell r="O228">
            <v>224.40199999999999</v>
          </cell>
          <cell r="P228">
            <v>193.77700000000002</v>
          </cell>
          <cell r="Q228">
            <v>309.18099999999998</v>
          </cell>
          <cell r="R228">
            <v>285.78700000000003</v>
          </cell>
        </row>
        <row r="229"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</row>
        <row r="230"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H231">
            <v>11075.015000000001</v>
          </cell>
          <cell r="I231">
            <v>10146.984999999999</v>
          </cell>
          <cell r="J231">
            <v>10549.376</v>
          </cell>
          <cell r="K231">
            <v>11113.817999999999</v>
          </cell>
          <cell r="L231">
            <v>12038.605</v>
          </cell>
          <cell r="M231">
            <v>13286.270999999999</v>
          </cell>
          <cell r="N231">
            <v>14083.425000000001</v>
          </cell>
          <cell r="O231">
            <v>13356.555999999999</v>
          </cell>
          <cell r="P231">
            <v>14081.361000000001</v>
          </cell>
          <cell r="Q231">
            <v>13017.598000000002</v>
          </cell>
          <cell r="R231">
            <v>13027.352000000003</v>
          </cell>
        </row>
        <row r="232">
          <cell r="H232">
            <v>1.5238182593205055E-3</v>
          </cell>
          <cell r="I232">
            <v>1.4406427459076254E-3</v>
          </cell>
          <cell r="J232">
            <v>1.8297401077922756E-3</v>
          </cell>
          <cell r="K232">
            <v>1.789959287232737E-3</v>
          </cell>
          <cell r="L232">
            <v>1.6822534274810437E-3</v>
          </cell>
          <cell r="M232">
            <v>1.6625469058251764E-3</v>
          </cell>
          <cell r="N232">
            <v>1.5384805392517809E-3</v>
          </cell>
          <cell r="O232">
            <v>1.4979715553303553E-3</v>
          </cell>
          <cell r="P232">
            <v>1.6691794928385142E-3</v>
          </cell>
          <cell r="Q232">
            <v>1.6706462808488717E-3</v>
          </cell>
          <cell r="R232">
            <v>1.6740065376735491E-3</v>
          </cell>
        </row>
        <row r="234"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</row>
        <row r="235"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H236">
            <v>0.82840619177490948</v>
          </cell>
          <cell r="I236">
            <v>0.8013041312271576</v>
          </cell>
          <cell r="J236">
            <v>0.84085087117948976</v>
          </cell>
          <cell r="K236">
            <v>0.81326525231923008</v>
          </cell>
          <cell r="L236">
            <v>0.87056174697982036</v>
          </cell>
          <cell r="M236">
            <v>0.8808783894292086</v>
          </cell>
          <cell r="N236">
            <v>0.90404983162831476</v>
          </cell>
          <cell r="O236">
            <v>0.89597542959427567</v>
          </cell>
          <cell r="P236">
            <v>0.89764064709370062</v>
          </cell>
          <cell r="Q236">
            <v>0.85686045920299581</v>
          </cell>
          <cell r="R236">
            <v>0.85380167819216057</v>
          </cell>
        </row>
        <row r="237"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H238">
            <v>1.5565667405416607E-3</v>
          </cell>
          <cell r="I238">
            <v>8.0526382960061538E-4</v>
          </cell>
          <cell r="J238">
            <v>1.1649030236480337E-3</v>
          </cell>
          <cell r="K238">
            <v>1.7551124195123585E-3</v>
          </cell>
          <cell r="L238">
            <v>1.4660336475862444E-3</v>
          </cell>
          <cell r="M238">
            <v>1.5422687072994372E-3</v>
          </cell>
          <cell r="N238">
            <v>1.7842250730912401E-3</v>
          </cell>
          <cell r="O238">
            <v>1.4839903340352109E-3</v>
          </cell>
          <cell r="P238">
            <v>4.7424393139271128E-3</v>
          </cell>
          <cell r="Q238">
            <v>5.8042197953877507E-3</v>
          </cell>
          <cell r="R238">
            <v>7.0459445634078188E-3</v>
          </cell>
        </row>
        <row r="239">
          <cell r="H239">
            <v>0</v>
          </cell>
          <cell r="I239">
            <v>0</v>
          </cell>
          <cell r="J239">
            <v>4.3604474804955293E-5</v>
          </cell>
          <cell r="K239">
            <v>8.1340183904397208E-5</v>
          </cell>
          <cell r="L239">
            <v>6.5705287282039746E-5</v>
          </cell>
          <cell r="M239">
            <v>7.3760350063610774E-5</v>
          </cell>
          <cell r="N239">
            <v>9.8413560621794777E-5</v>
          </cell>
          <cell r="O239">
            <v>8.8870214746975188E-5</v>
          </cell>
          <cell r="P239">
            <v>2.7000231014601497E-4</v>
          </cell>
          <cell r="Q239">
            <v>3.5298370713245249E-4</v>
          </cell>
          <cell r="R239">
            <v>0</v>
          </cell>
        </row>
        <row r="240">
          <cell r="H240">
            <v>0.12740389064935803</v>
          </cell>
          <cell r="I240">
            <v>0.1577808580578369</v>
          </cell>
          <cell r="J240">
            <v>0.11090703374303845</v>
          </cell>
          <cell r="K240">
            <v>0.14036580408280935</v>
          </cell>
          <cell r="L240">
            <v>9.5442952069612716E-2</v>
          </cell>
          <cell r="M240">
            <v>8.8136091759681859E-2</v>
          </cell>
          <cell r="N240">
            <v>8.4070458712990626E-2</v>
          </cell>
          <cell r="O240">
            <v>8.5650821963386373E-2</v>
          </cell>
          <cell r="P240">
            <v>8.3585670447622204E-2</v>
          </cell>
          <cell r="Q240">
            <v>0.11323133499743961</v>
          </cell>
          <cell r="R240">
            <v>0.11721491827349101</v>
          </cell>
        </row>
        <row r="241">
          <cell r="H241">
            <v>4.2633350835190736E-2</v>
          </cell>
          <cell r="I241">
            <v>4.0109746885404883E-2</v>
          </cell>
          <cell r="J241">
            <v>4.7033587579018883E-2</v>
          </cell>
          <cell r="K241">
            <v>4.4532490994543913E-2</v>
          </cell>
          <cell r="L241">
            <v>3.2463562015698659E-2</v>
          </cell>
          <cell r="M241">
            <v>2.9369489753746553E-2</v>
          </cell>
          <cell r="N241">
            <v>9.997071024981494E-3</v>
          </cell>
          <cell r="O241">
            <v>1.6800887893555796E-2</v>
          </cell>
          <cell r="P241">
            <v>1.3761240834603984E-2</v>
          </cell>
          <cell r="Q241">
            <v>2.3751002297044351E-2</v>
          </cell>
          <cell r="R241">
            <v>2.1937458970940522E-2</v>
          </cell>
        </row>
        <row r="242"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</row>
        <row r="243"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6">
          <cell r="A246" t="str">
            <v>Inter-City Bus</v>
          </cell>
        </row>
        <row r="247">
          <cell r="H247">
            <v>3165.5304030000002</v>
          </cell>
          <cell r="I247">
            <v>2402.9717810000002</v>
          </cell>
          <cell r="J247">
            <v>2713.0685199999998</v>
          </cell>
          <cell r="K247">
            <v>2535.2275570000002</v>
          </cell>
          <cell r="L247">
            <v>2540.2918979999999</v>
          </cell>
          <cell r="M247">
            <v>2426.3172709999999</v>
          </cell>
          <cell r="N247">
            <v>2670.7124060000001</v>
          </cell>
          <cell r="O247">
            <v>2407.7339529999999</v>
          </cell>
          <cell r="P247">
            <v>2828.118923</v>
          </cell>
          <cell r="Q247">
            <v>2285.6820029999999</v>
          </cell>
          <cell r="R247">
            <v>2155.7971170000001</v>
          </cell>
        </row>
        <row r="249">
          <cell r="H249">
            <v>2.6549999999999998</v>
          </cell>
          <cell r="I249">
            <v>2.746</v>
          </cell>
          <cell r="J249">
            <v>2.903</v>
          </cell>
          <cell r="K249">
            <v>2.8919999999999999</v>
          </cell>
          <cell r="L249">
            <v>2.6869999999999998</v>
          </cell>
          <cell r="M249">
            <v>2.6960000000000002</v>
          </cell>
          <cell r="N249">
            <v>2.6789999999999998</v>
          </cell>
          <cell r="O249">
            <v>2.7869999999999999</v>
          </cell>
          <cell r="P249">
            <v>3.2509999999999999</v>
          </cell>
          <cell r="Q249">
            <v>3.0169999999999999</v>
          </cell>
          <cell r="R249">
            <v>3.0089999999999999</v>
          </cell>
        </row>
        <row r="250">
          <cell r="H250">
            <v>70633.303946999993</v>
          </cell>
          <cell r="I250">
            <v>51841.277555000001</v>
          </cell>
          <cell r="J250">
            <v>55365.762330999998</v>
          </cell>
          <cell r="K250">
            <v>51933.335400999997</v>
          </cell>
          <cell r="L250">
            <v>56007.155257999999</v>
          </cell>
          <cell r="M250">
            <v>53315.717667999998</v>
          </cell>
          <cell r="N250">
            <v>59058.439562</v>
          </cell>
          <cell r="O250">
            <v>51179.859107999997</v>
          </cell>
          <cell r="P250">
            <v>51535.709088000003</v>
          </cell>
          <cell r="Q250">
            <v>44881.571630999999</v>
          </cell>
          <cell r="R250">
            <v>42443.702009000001</v>
          </cell>
        </row>
        <row r="251">
          <cell r="H251">
            <v>187.53142197928497</v>
          </cell>
          <cell r="I251">
            <v>142.35614816603001</v>
          </cell>
          <cell r="J251">
            <v>160.72680804689298</v>
          </cell>
          <cell r="K251">
            <v>150.191205979692</v>
          </cell>
          <cell r="L251">
            <v>150.491226178246</v>
          </cell>
          <cell r="M251">
            <v>143.739174832928</v>
          </cell>
          <cell r="N251">
            <v>158.21755958659799</v>
          </cell>
          <cell r="O251">
            <v>142.638267333996</v>
          </cell>
          <cell r="P251">
            <v>167.54259024508801</v>
          </cell>
          <cell r="Q251">
            <v>135.407701610727</v>
          </cell>
          <cell r="R251">
            <v>127.71309934508099</v>
          </cell>
        </row>
        <row r="252">
          <cell r="H252">
            <v>16.879999999944914</v>
          </cell>
          <cell r="I252">
            <v>16.879999999700846</v>
          </cell>
          <cell r="J252">
            <v>16.880000001048028</v>
          </cell>
          <cell r="K252">
            <v>16.880000000418129</v>
          </cell>
          <cell r="L252">
            <v>16.880000000738963</v>
          </cell>
          <cell r="M252">
            <v>16.87999999874895</v>
          </cell>
          <cell r="N252">
            <v>16.880000001126461</v>
          </cell>
          <cell r="O252">
            <v>16.880000002819351</v>
          </cell>
          <cell r="P252">
            <v>16.879999997988062</v>
          </cell>
          <cell r="Q252">
            <v>16.879999998603683</v>
          </cell>
          <cell r="R252">
            <v>16.880000000430911</v>
          </cell>
        </row>
        <row r="253">
          <cell r="H253">
            <v>1192290.1706214689</v>
          </cell>
          <cell r="I253">
            <v>875080.76511289144</v>
          </cell>
          <cell r="J253">
            <v>934574.06820530479</v>
          </cell>
          <cell r="K253">
            <v>876634.70159059472</v>
          </cell>
          <cell r="L253">
            <v>945400.78079642728</v>
          </cell>
          <cell r="M253">
            <v>899969.31416913937</v>
          </cell>
          <cell r="N253">
            <v>996906.45987308701</v>
          </cell>
          <cell r="O253">
            <v>863916.02188733395</v>
          </cell>
          <cell r="P253">
            <v>869922.76930175337</v>
          </cell>
          <cell r="Q253">
            <v>757600.92906861112</v>
          </cell>
          <cell r="R253">
            <v>716449.68993020942</v>
          </cell>
        </row>
        <row r="256"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</row>
        <row r="257"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</row>
        <row r="258">
          <cell r="H258">
            <v>2286.913</v>
          </cell>
          <cell r="I258">
            <v>1976.144</v>
          </cell>
          <cell r="J258">
            <v>2024.585</v>
          </cell>
          <cell r="K258">
            <v>2013.954</v>
          </cell>
          <cell r="L258">
            <v>1682.604</v>
          </cell>
          <cell r="M258">
            <v>1792.634</v>
          </cell>
          <cell r="N258">
            <v>1812.732</v>
          </cell>
          <cell r="O258">
            <v>1804.8420000000001</v>
          </cell>
          <cell r="P258">
            <v>1959.204</v>
          </cell>
          <cell r="Q258">
            <v>1958.3539999999998</v>
          </cell>
          <cell r="R258">
            <v>1634.2190000000001</v>
          </cell>
        </row>
        <row r="259"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</row>
        <row r="260">
          <cell r="H260">
            <v>72.048000000000002</v>
          </cell>
          <cell r="I260">
            <v>58.45</v>
          </cell>
          <cell r="J260">
            <v>53.826999999999998</v>
          </cell>
          <cell r="K260">
            <v>61.271000000000001</v>
          </cell>
          <cell r="L260">
            <v>59.33</v>
          </cell>
          <cell r="M260">
            <v>59.499000000000002</v>
          </cell>
          <cell r="N260">
            <v>58.141999999999996</v>
          </cell>
          <cell r="O260">
            <v>69.36399999999999</v>
          </cell>
          <cell r="P260">
            <v>108.23399999999999</v>
          </cell>
          <cell r="Q260">
            <v>113.92099999999999</v>
          </cell>
          <cell r="R260">
            <v>103.30200000000001</v>
          </cell>
        </row>
        <row r="261">
          <cell r="H261">
            <v>0</v>
          </cell>
          <cell r="I261">
            <v>0</v>
          </cell>
          <cell r="J261">
            <v>2.0149999999999997</v>
          </cell>
          <cell r="K261">
            <v>2.84</v>
          </cell>
          <cell r="L261">
            <v>2.6580000000000004</v>
          </cell>
          <cell r="M261">
            <v>2.8460000000000001</v>
          </cell>
          <cell r="N261">
            <v>3.2079999999999997</v>
          </cell>
          <cell r="O261">
            <v>4.1539999999999999</v>
          </cell>
          <cell r="P261">
            <v>6.1630000000000003</v>
          </cell>
          <cell r="Q261">
            <v>6.9279999999999999</v>
          </cell>
          <cell r="R261">
            <v>0</v>
          </cell>
        </row>
        <row r="262"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</row>
        <row r="263"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</row>
        <row r="264"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</row>
        <row r="265"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</row>
        <row r="266">
          <cell r="H266">
            <v>2358.9610000000002</v>
          </cell>
          <cell r="I266">
            <v>2034.5940000000001</v>
          </cell>
          <cell r="J266">
            <v>2080.4270000000001</v>
          </cell>
          <cell r="K266">
            <v>2078.0650000000001</v>
          </cell>
          <cell r="L266">
            <v>1744.5919999999999</v>
          </cell>
          <cell r="M266">
            <v>1854.979</v>
          </cell>
          <cell r="N266">
            <v>1874.0820000000001</v>
          </cell>
          <cell r="O266">
            <v>1878.3600000000001</v>
          </cell>
          <cell r="P266">
            <v>2073.6010000000001</v>
          </cell>
          <cell r="Q266">
            <v>2079.2029999999995</v>
          </cell>
          <cell r="R266">
            <v>1737.521</v>
          </cell>
        </row>
        <row r="267">
          <cell r="H267">
            <v>7.4520244625178545E-4</v>
          </cell>
          <cell r="I267">
            <v>8.4669908156528612E-4</v>
          </cell>
          <cell r="J267">
            <v>7.6681697666817507E-4</v>
          </cell>
          <cell r="K267">
            <v>8.1967592781258172E-4</v>
          </cell>
          <cell r="L267">
            <v>6.8676832035465549E-4</v>
          </cell>
          <cell r="M267">
            <v>7.6452450063774051E-4</v>
          </cell>
          <cell r="N267">
            <v>7.017161397796719E-4</v>
          </cell>
          <cell r="O267">
            <v>7.8013602693087914E-4</v>
          </cell>
          <cell r="P267">
            <v>7.3320855892452163E-4</v>
          </cell>
          <cell r="Q267">
            <v>9.0966416031232995E-4</v>
          </cell>
          <cell r="R267">
            <v>8.0597612191722764E-4</v>
          </cell>
        </row>
        <row r="269"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</row>
        <row r="270"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</row>
        <row r="271">
          <cell r="H271">
            <v>0.96945774008133234</v>
          </cell>
          <cell r="I271">
            <v>0.97127190977659428</v>
          </cell>
          <cell r="J271">
            <v>0.97315839488720335</v>
          </cell>
          <cell r="K271">
            <v>0.96914870324075519</v>
          </cell>
          <cell r="L271">
            <v>0.96446848317543599</v>
          </cell>
          <cell r="M271">
            <v>0.96639045509410082</v>
          </cell>
          <cell r="N271">
            <v>0.96726397244090701</v>
          </cell>
          <cell r="O271">
            <v>0.96086053791605441</v>
          </cell>
          <cell r="P271">
            <v>0.94483172027791262</v>
          </cell>
          <cell r="Q271">
            <v>0.94187724815710649</v>
          </cell>
          <cell r="R271">
            <v>0.94054633008752131</v>
          </cell>
        </row>
        <row r="272"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</row>
        <row r="273">
          <cell r="H273">
            <v>3.0542259918667582E-2</v>
          </cell>
          <cell r="I273">
            <v>2.872809022340575E-2</v>
          </cell>
          <cell r="J273">
            <v>2.5873053945175674E-2</v>
          </cell>
          <cell r="K273">
            <v>2.9484640759552757E-2</v>
          </cell>
          <cell r="L273">
            <v>3.4007951429331329E-2</v>
          </cell>
          <cell r="M273">
            <v>3.2075295731110703E-2</v>
          </cell>
          <cell r="N273">
            <v>3.1024256142474019E-2</v>
          </cell>
          <cell r="O273">
            <v>3.6927958431823497E-2</v>
          </cell>
          <cell r="P273">
            <v>5.2196155383798515E-2</v>
          </cell>
          <cell r="Q273">
            <v>5.4790705861813407E-2</v>
          </cell>
          <cell r="R273">
            <v>5.945366991247876E-2</v>
          </cell>
        </row>
        <row r="274">
          <cell r="H274">
            <v>0</v>
          </cell>
          <cell r="I274">
            <v>0</v>
          </cell>
          <cell r="J274">
            <v>9.6855116762087758E-4</v>
          </cell>
          <cell r="K274">
            <v>1.366655999692021E-3</v>
          </cell>
          <cell r="L274">
            <v>1.5235653952328113E-3</v>
          </cell>
          <cell r="M274">
            <v>1.5342491747885017E-3</v>
          </cell>
          <cell r="N274">
            <v>1.7117714166189097E-3</v>
          </cell>
          <cell r="O274">
            <v>2.2115036521220639E-3</v>
          </cell>
          <cell r="P274">
            <v>2.9721243382888028E-3</v>
          </cell>
          <cell r="Q274">
            <v>3.3320459810802514E-3</v>
          </cell>
          <cell r="R274">
            <v>0</v>
          </cell>
        </row>
        <row r="275"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</row>
        <row r="276"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</row>
        <row r="277"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</row>
        <row r="278"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</row>
        <row r="281">
          <cell r="A281" t="str">
            <v>Rail</v>
          </cell>
        </row>
        <row r="284">
          <cell r="H284">
            <v>83063.479618066936</v>
          </cell>
          <cell r="I284">
            <v>75318.237617275125</v>
          </cell>
          <cell r="J284">
            <v>74594.346718625035</v>
          </cell>
          <cell r="K284">
            <v>66897.155934106719</v>
          </cell>
          <cell r="L284">
            <v>51779.189617161297</v>
          </cell>
          <cell r="M284">
            <v>65530.987593711645</v>
          </cell>
          <cell r="N284">
            <v>63218.025291845683</v>
          </cell>
          <cell r="O284">
            <v>61064.774825606379</v>
          </cell>
          <cell r="P284">
            <v>69896.752682303035</v>
          </cell>
          <cell r="Q284">
            <v>78777.025992026582</v>
          </cell>
          <cell r="R284">
            <v>83034.819485783897</v>
          </cell>
        </row>
        <row r="285">
          <cell r="H285">
            <v>830634.79618066933</v>
          </cell>
          <cell r="I285">
            <v>753182.37617275119</v>
          </cell>
          <cell r="J285">
            <v>745943.46718625026</v>
          </cell>
          <cell r="K285">
            <v>668971.5593410671</v>
          </cell>
          <cell r="L285">
            <v>517791.89617161296</v>
          </cell>
          <cell r="M285">
            <v>655309.87593711645</v>
          </cell>
          <cell r="N285">
            <v>632180.2529184568</v>
          </cell>
          <cell r="O285">
            <v>610647.74825606379</v>
          </cell>
          <cell r="P285">
            <v>698967.52682303032</v>
          </cell>
          <cell r="Q285">
            <v>787770.25992026576</v>
          </cell>
          <cell r="R285">
            <v>830348.19485783891</v>
          </cell>
        </row>
        <row r="287">
          <cell r="H287">
            <v>348.74065341980327</v>
          </cell>
          <cell r="I287">
            <v>309.94269872174021</v>
          </cell>
          <cell r="J287">
            <v>302.05209890393212</v>
          </cell>
          <cell r="K287">
            <v>309.66833770559924</v>
          </cell>
          <cell r="L287">
            <v>244.07986286781519</v>
          </cell>
          <cell r="M287">
            <v>269.52574094014466</v>
          </cell>
          <cell r="N287">
            <v>252.15856849398352</v>
          </cell>
          <cell r="O287">
            <v>226.07579275344773</v>
          </cell>
          <cell r="P287">
            <v>247.16419428318324</v>
          </cell>
          <cell r="Q287">
            <v>251.65769217415684</v>
          </cell>
          <cell r="R287">
            <v>272.07683439899108</v>
          </cell>
        </row>
        <row r="289">
          <cell r="H289">
            <v>830983.5368340892</v>
          </cell>
          <cell r="I289">
            <v>753492.31887147296</v>
          </cell>
          <cell r="J289">
            <v>746245.51928515418</v>
          </cell>
          <cell r="K289">
            <v>669281.22767877276</v>
          </cell>
          <cell r="L289">
            <v>518035.97603448079</v>
          </cell>
          <cell r="M289">
            <v>655579.40167805657</v>
          </cell>
          <cell r="N289">
            <v>632432.41148695082</v>
          </cell>
          <cell r="O289">
            <v>610873.82404881716</v>
          </cell>
          <cell r="P289">
            <v>699214.69101731351</v>
          </cell>
          <cell r="Q289">
            <v>788021.91761243995</v>
          </cell>
          <cell r="R289">
            <v>830620.27169223793</v>
          </cell>
        </row>
        <row r="290">
          <cell r="H290">
            <v>0.99958032784289741</v>
          </cell>
          <cell r="I290">
            <v>0.99958865844951683</v>
          </cell>
          <cell r="J290">
            <v>0.99959523763815261</v>
          </cell>
          <cell r="K290">
            <v>0.99953731208212782</v>
          </cell>
          <cell r="L290">
            <v>0.99952883607672149</v>
          </cell>
          <cell r="M290">
            <v>0.99958887399413365</v>
          </cell>
          <cell r="N290">
            <v>0.99960128772037293</v>
          </cell>
          <cell r="O290">
            <v>0.99962991409378954</v>
          </cell>
          <cell r="P290">
            <v>0.99964651172599994</v>
          </cell>
          <cell r="Q290">
            <v>0.99968064632905562</v>
          </cell>
          <cell r="R290">
            <v>0.99967244137463118</v>
          </cell>
        </row>
        <row r="291">
          <cell r="H291">
            <v>4.1967215710247144E-4</v>
          </cell>
          <cell r="I291">
            <v>4.1134155048315593E-4</v>
          </cell>
          <cell r="J291">
            <v>4.0476236184744504E-4</v>
          </cell>
          <cell r="K291">
            <v>4.6268791787213733E-4</v>
          </cell>
          <cell r="L291">
            <v>4.711639232785043E-4</v>
          </cell>
          <cell r="M291">
            <v>4.1112600586634045E-4</v>
          </cell>
          <cell r="N291">
            <v>3.9871227962703237E-4</v>
          </cell>
          <cell r="O291">
            <v>3.7008590621061082E-4</v>
          </cell>
          <cell r="P291">
            <v>3.534882740000426E-4</v>
          </cell>
          <cell r="Q291">
            <v>3.1935367094437284E-4</v>
          </cell>
          <cell r="R291">
            <v>3.2755862536882702E-4</v>
          </cell>
        </row>
        <row r="296">
          <cell r="H296">
            <v>629.31000000000006</v>
          </cell>
          <cell r="I296">
            <v>576.59199999999998</v>
          </cell>
          <cell r="J296">
            <v>582.96</v>
          </cell>
          <cell r="K296">
            <v>620.08100000000002</v>
          </cell>
          <cell r="L296">
            <v>517.07400000000007</v>
          </cell>
          <cell r="M296">
            <v>474.56299999999999</v>
          </cell>
          <cell r="N296">
            <v>496.11599999999999</v>
          </cell>
          <cell r="O296">
            <v>391.46300000000002</v>
          </cell>
          <cell r="P296">
            <v>380.06400000000002</v>
          </cell>
          <cell r="Q296">
            <v>376.06700000000001</v>
          </cell>
          <cell r="R296">
            <v>403.20499999999998</v>
          </cell>
        </row>
        <row r="304">
          <cell r="H304">
            <v>629.31000000000006</v>
          </cell>
          <cell r="I304">
            <v>576.59199999999998</v>
          </cell>
          <cell r="J304">
            <v>582.96</v>
          </cell>
          <cell r="K304">
            <v>620.08100000000002</v>
          </cell>
          <cell r="L304">
            <v>517.07400000000007</v>
          </cell>
          <cell r="M304">
            <v>474.56299999999999</v>
          </cell>
          <cell r="N304">
            <v>496.11599999999999</v>
          </cell>
          <cell r="O304">
            <v>391.46300000000002</v>
          </cell>
          <cell r="P304">
            <v>380.06400000000002</v>
          </cell>
          <cell r="Q304">
            <v>376.06700000000001</v>
          </cell>
          <cell r="R304">
            <v>403.20499999999998</v>
          </cell>
        </row>
        <row r="305">
          <cell r="A305" t="str">
            <v>Passenger</v>
          </cell>
          <cell r="H305">
            <v>1.8045214798701891E-3</v>
          </cell>
          <cell r="I305">
            <v>1.860318060009059E-3</v>
          </cell>
          <cell r="J305">
            <v>1.9299981761934748E-3</v>
          </cell>
          <cell r="K305">
            <v>2.0024036186402404E-3</v>
          </cell>
          <cell r="L305">
            <v>2.1184623504972573E-3</v>
          </cell>
          <cell r="M305">
            <v>1.7607334956010355E-3</v>
          </cell>
          <cell r="N305">
            <v>1.9674762708364489E-3</v>
          </cell>
          <cell r="O305">
            <v>1.7315564626900113E-3</v>
          </cell>
          <cell r="P305">
            <v>1.537698456292377E-3</v>
          </cell>
          <cell r="Q305">
            <v>1.4943592494671178E-3</v>
          </cell>
          <cell r="R305">
            <v>1.4819527024072696E-3</v>
          </cell>
        </row>
        <row r="307"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</row>
        <row r="308"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</row>
        <row r="309">
          <cell r="H309">
            <v>1</v>
          </cell>
          <cell r="I309">
            <v>1</v>
          </cell>
          <cell r="J309">
            <v>1</v>
          </cell>
          <cell r="K309">
            <v>1</v>
          </cell>
          <cell r="L309">
            <v>1</v>
          </cell>
          <cell r="M309">
            <v>1</v>
          </cell>
          <cell r="N309">
            <v>1</v>
          </cell>
          <cell r="O309">
            <v>1</v>
          </cell>
          <cell r="P309">
            <v>1</v>
          </cell>
          <cell r="Q309">
            <v>1</v>
          </cell>
          <cell r="R309">
            <v>1</v>
          </cell>
        </row>
        <row r="310"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</row>
        <row r="311"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</row>
        <row r="312"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</row>
        <row r="313"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</row>
        <row r="314"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</row>
        <row r="315"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</row>
        <row r="316"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</row>
        <row r="319">
          <cell r="A319" t="str">
            <v>Air</v>
          </cell>
        </row>
        <row r="322">
          <cell r="H322">
            <v>211.88420251403011</v>
          </cell>
          <cell r="I322">
            <v>150.89828568926038</v>
          </cell>
          <cell r="J322">
            <v>137.58905894458388</v>
          </cell>
          <cell r="K322">
            <v>145.99904144708668</v>
          </cell>
          <cell r="L322">
            <v>130.27121267001377</v>
          </cell>
          <cell r="M322">
            <v>153.92264310848827</v>
          </cell>
          <cell r="N322">
            <v>152.82332730218582</v>
          </cell>
          <cell r="O322">
            <v>164.15439641067533</v>
          </cell>
          <cell r="P322">
            <v>164.86298677974202</v>
          </cell>
          <cell r="Q322">
            <v>172.97189884735701</v>
          </cell>
          <cell r="R322">
            <v>174.70065188928163</v>
          </cell>
        </row>
        <row r="323">
          <cell r="H323">
            <v>2118.8420251403008</v>
          </cell>
          <cell r="I323">
            <v>1508.9828568926036</v>
          </cell>
          <cell r="J323">
            <v>1375.8905894458387</v>
          </cell>
          <cell r="K323">
            <v>1459.9904144708667</v>
          </cell>
          <cell r="L323">
            <v>1302.7121267001376</v>
          </cell>
          <cell r="M323">
            <v>1539.2264310848825</v>
          </cell>
          <cell r="N323">
            <v>1528.2332730218582</v>
          </cell>
          <cell r="O323">
            <v>1641.5439641067533</v>
          </cell>
          <cell r="P323">
            <v>1648.62986779742</v>
          </cell>
          <cell r="Q323">
            <v>1729.7189884735701</v>
          </cell>
          <cell r="R323">
            <v>1747.0065188928163</v>
          </cell>
        </row>
        <row r="325">
          <cell r="H325">
            <v>10423.385537241789</v>
          </cell>
          <cell r="I325">
            <v>8044.9048686111828</v>
          </cell>
          <cell r="J325">
            <v>8703.3732080763402</v>
          </cell>
          <cell r="K325">
            <v>10456.803334793638</v>
          </cell>
          <cell r="L325">
            <v>9816.3365483580928</v>
          </cell>
          <cell r="M325">
            <v>10060.106949149476</v>
          </cell>
          <cell r="N325">
            <v>10164.028689586385</v>
          </cell>
          <cell r="O325">
            <v>11219.363554211726</v>
          </cell>
          <cell r="P325">
            <v>11309.245094513868</v>
          </cell>
          <cell r="Q325">
            <v>12135.589076739681</v>
          </cell>
          <cell r="R325">
            <v>13437.159939927807</v>
          </cell>
        </row>
        <row r="327">
          <cell r="H327">
            <v>12542.22756238209</v>
          </cell>
          <cell r="I327">
            <v>9553.887725503786</v>
          </cell>
          <cell r="J327">
            <v>10079.263797522181</v>
          </cell>
          <cell r="K327">
            <v>11916.793749264503</v>
          </cell>
          <cell r="L327">
            <v>11119.048675058231</v>
          </cell>
          <cell r="M327">
            <v>11599.33338023436</v>
          </cell>
          <cell r="N327">
            <v>11692.261962608241</v>
          </cell>
          <cell r="O327">
            <v>12860.90751831848</v>
          </cell>
          <cell r="P327">
            <v>12957.874962311287</v>
          </cell>
          <cell r="Q327">
            <v>13865.30806521325</v>
          </cell>
          <cell r="R327">
            <v>15184.166458820624</v>
          </cell>
        </row>
        <row r="328">
          <cell r="H328">
            <v>0.16893665934553323</v>
          </cell>
          <cell r="I328">
            <v>0.15794437827277621</v>
          </cell>
          <cell r="J328">
            <v>0.13650705220991224</v>
          </cell>
          <cell r="K328">
            <v>0.12251537159993026</v>
          </cell>
          <cell r="L328">
            <v>0.11716039427206799</v>
          </cell>
          <cell r="M328">
            <v>0.13269955958915486</v>
          </cell>
          <cell r="N328">
            <v>0.13070467270654179</v>
          </cell>
          <cell r="O328">
            <v>0.12763826827683927</v>
          </cell>
          <cell r="P328">
            <v>0.12722995650078067</v>
          </cell>
          <cell r="Q328">
            <v>0.1247515727986796</v>
          </cell>
          <cell r="R328">
            <v>0.11505448940056659</v>
          </cell>
        </row>
        <row r="329">
          <cell r="H329">
            <v>0.83106334065446674</v>
          </cell>
          <cell r="I329">
            <v>0.84205562172722381</v>
          </cell>
          <cell r="J329">
            <v>0.86349294779008756</v>
          </cell>
          <cell r="K329">
            <v>0.87748462840006991</v>
          </cell>
          <cell r="L329">
            <v>0.88283960572793196</v>
          </cell>
          <cell r="M329">
            <v>0.86730044041084497</v>
          </cell>
          <cell r="N329">
            <v>0.86929532729345838</v>
          </cell>
          <cell r="O329">
            <v>0.87236173172316078</v>
          </cell>
          <cell r="P329">
            <v>0.87277004349921938</v>
          </cell>
          <cell r="Q329">
            <v>0.87524842720132046</v>
          </cell>
          <cell r="R329">
            <v>0.88494551059943338</v>
          </cell>
        </row>
        <row r="332">
          <cell r="H332">
            <v>33627.417999999998</v>
          </cell>
          <cell r="I332">
            <v>23890.6368</v>
          </cell>
          <cell r="J332">
            <v>24781.872000000003</v>
          </cell>
          <cell r="K332">
            <v>27414.537600000003</v>
          </cell>
          <cell r="L332">
            <v>24572.7304</v>
          </cell>
          <cell r="M332">
            <v>23468.602400000003</v>
          </cell>
          <cell r="N332">
            <v>22260.825600000004</v>
          </cell>
          <cell r="O332">
            <v>26455.360000000004</v>
          </cell>
          <cell r="P332">
            <v>27797.800000000003</v>
          </cell>
          <cell r="Q332">
            <v>27311.500000000004</v>
          </cell>
          <cell r="R332">
            <v>29352.460000000003</v>
          </cell>
        </row>
        <row r="333">
          <cell r="H333">
            <v>247.66400000000002</v>
          </cell>
          <cell r="I333">
            <v>235.78880000000001</v>
          </cell>
          <cell r="J333">
            <v>208.75880000000001</v>
          </cell>
          <cell r="K333">
            <v>179.2544</v>
          </cell>
          <cell r="L333">
            <v>160.02680000000004</v>
          </cell>
          <cell r="M333">
            <v>116.44080000000001</v>
          </cell>
          <cell r="N333">
            <v>119.25600000000001</v>
          </cell>
          <cell r="O333">
            <v>85.640000000000015</v>
          </cell>
          <cell r="P333">
            <v>72.63</v>
          </cell>
          <cell r="Q333">
            <v>97.350000000000009</v>
          </cell>
          <cell r="R333">
            <v>132.37119999999999</v>
          </cell>
        </row>
        <row r="342">
          <cell r="H342">
            <v>33875.081999999995</v>
          </cell>
          <cell r="I342">
            <v>24126.425599999999</v>
          </cell>
          <cell r="J342">
            <v>24990.630800000003</v>
          </cell>
          <cell r="K342">
            <v>27593.792000000005</v>
          </cell>
          <cell r="L342">
            <v>24732.7572</v>
          </cell>
          <cell r="M342">
            <v>23585.043200000004</v>
          </cell>
          <cell r="N342">
            <v>22380.081600000005</v>
          </cell>
          <cell r="O342">
            <v>26541.000000000004</v>
          </cell>
          <cell r="P342">
            <v>27870.430000000004</v>
          </cell>
          <cell r="Q342">
            <v>27408.850000000002</v>
          </cell>
          <cell r="R342">
            <v>29484.831200000004</v>
          </cell>
        </row>
        <row r="343">
          <cell r="A343" t="str">
            <v>Passenger</v>
          </cell>
          <cell r="H343">
            <v>3.2499116413728982E-3</v>
          </cell>
          <cell r="I343">
            <v>2.9989696576940405E-3</v>
          </cell>
          <cell r="J343">
            <v>2.8713729955656521E-3</v>
          </cell>
          <cell r="K343">
            <v>2.6388362787875424E-3</v>
          </cell>
          <cell r="L343">
            <v>2.5195506570255956E-3</v>
          </cell>
          <cell r="M343">
            <v>2.3444127700843163E-3</v>
          </cell>
          <cell r="N343">
            <v>2.2018908332017647E-3</v>
          </cell>
          <cell r="O343">
            <v>2.3656422106079775E-3</v>
          </cell>
          <cell r="P343">
            <v>2.4643934910845637E-3</v>
          </cell>
          <cell r="Q343">
            <v>2.2585512599907179E-3</v>
          </cell>
          <cell r="R343">
            <v>2.1942755263623373E-3</v>
          </cell>
        </row>
        <row r="345">
          <cell r="H345">
            <v>0.99268890330656623</v>
          </cell>
          <cell r="I345">
            <v>0.99022694849584358</v>
          </cell>
          <cell r="J345">
            <v>0.99164651738202625</v>
          </cell>
          <cell r="K345">
            <v>0.99350381419124989</v>
          </cell>
          <cell r="L345">
            <v>0.99352976303022134</v>
          </cell>
          <cell r="M345">
            <v>0.99506293887136066</v>
          </cell>
          <cell r="N345">
            <v>0.99467133310184175</v>
          </cell>
          <cell r="O345">
            <v>0.99677329414867566</v>
          </cell>
          <cell r="P345">
            <v>0.99739401222012003</v>
          </cell>
          <cell r="Q345">
            <v>0.99644822748856665</v>
          </cell>
          <cell r="R345">
            <v>0.99551053220884633</v>
          </cell>
        </row>
        <row r="346">
          <cell r="H346">
            <v>7.311096693433836E-3</v>
          </cell>
          <cell r="I346">
            <v>9.7730515041565061E-3</v>
          </cell>
          <cell r="J346">
            <v>8.3534826179737717E-3</v>
          </cell>
          <cell r="K346">
            <v>6.4961858087500251E-3</v>
          </cell>
          <cell r="L346">
            <v>6.4702369697786886E-3</v>
          </cell>
          <cell r="M346">
            <v>4.9370611286393574E-3</v>
          </cell>
          <cell r="N346">
            <v>5.3286668981582259E-3</v>
          </cell>
          <cell r="O346">
            <v>3.2267058513243663E-3</v>
          </cell>
          <cell r="P346">
            <v>2.6059877798799654E-3</v>
          </cell>
          <cell r="Q346">
            <v>3.5517725114333509E-3</v>
          </cell>
          <cell r="R346">
            <v>4.4894677911535737E-3</v>
          </cell>
        </row>
        <row r="347"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</row>
        <row r="348"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</row>
        <row r="349"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</row>
        <row r="350"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</row>
        <row r="351"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</row>
        <row r="352"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</row>
        <row r="353"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</row>
        <row r="354"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</row>
      </sheetData>
      <sheetData sheetId="8">
        <row r="3">
          <cell r="H3">
            <v>121209.27190628862</v>
          </cell>
          <cell r="I3">
            <v>127403.44810996192</v>
          </cell>
          <cell r="J3">
            <v>132941.34025231612</v>
          </cell>
          <cell r="K3">
            <v>125926.90061199522</v>
          </cell>
          <cell r="L3">
            <v>128531.97668770075</v>
          </cell>
          <cell r="M3">
            <v>147504.79916821129</v>
          </cell>
          <cell r="N3">
            <v>137519.55434440635</v>
          </cell>
          <cell r="O3">
            <v>141257.80362302254</v>
          </cell>
          <cell r="P3">
            <v>141109.07171244983</v>
          </cell>
          <cell r="Q3">
            <v>133437.65593449335</v>
          </cell>
          <cell r="R3">
            <v>139127.09669665963</v>
          </cell>
        </row>
        <row r="11">
          <cell r="H11">
            <v>222.58800000000002</v>
          </cell>
          <cell r="I11">
            <v>222.72639999999998</v>
          </cell>
          <cell r="J11">
            <v>290.24120000000005</v>
          </cell>
          <cell r="K11">
            <v>328.51840000000004</v>
          </cell>
          <cell r="L11">
            <v>398.24199999999996</v>
          </cell>
          <cell r="M11">
            <v>373.94959999999998</v>
          </cell>
          <cell r="N11">
            <v>220.25200000000001</v>
          </cell>
          <cell r="O11">
            <v>235.65000000000003</v>
          </cell>
          <cell r="P11">
            <v>216.47</v>
          </cell>
          <cell r="Q11">
            <v>205.28000000000003</v>
          </cell>
          <cell r="R11">
            <v>195.89920000000004</v>
          </cell>
        </row>
        <row r="12">
          <cell r="H12">
            <v>286.00399999999996</v>
          </cell>
          <cell r="I12">
            <v>300.161</v>
          </cell>
          <cell r="J12">
            <v>334.88800000000003</v>
          </cell>
          <cell r="K12">
            <v>359.79100000000005</v>
          </cell>
          <cell r="L12">
            <v>416.03299999999996</v>
          </cell>
          <cell r="M12">
            <v>319.37100000000004</v>
          </cell>
          <cell r="N12">
            <v>333.95000000000005</v>
          </cell>
          <cell r="O12">
            <v>293.221</v>
          </cell>
          <cell r="P12">
            <v>250.815</v>
          </cell>
          <cell r="Q12">
            <v>206.56900000000002</v>
          </cell>
          <cell r="R12">
            <v>192.01900000000001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</row>
        <row r="14">
          <cell r="H14">
            <v>8252.9290000000001</v>
          </cell>
          <cell r="I14">
            <v>9485.6039999999994</v>
          </cell>
          <cell r="J14">
            <v>9972.121000000001</v>
          </cell>
          <cell r="K14">
            <v>11029.95</v>
          </cell>
          <cell r="L14">
            <v>9787.6079999999984</v>
          </cell>
          <cell r="M14">
            <v>11748.581999999999</v>
          </cell>
          <cell r="N14">
            <v>11354.321000000002</v>
          </cell>
          <cell r="O14">
            <v>10271.455</v>
          </cell>
          <cell r="P14">
            <v>11506.204</v>
          </cell>
          <cell r="Q14">
            <v>9609.6479999999992</v>
          </cell>
          <cell r="R14">
            <v>10264.130999999999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H16">
            <v>226670.60800000001</v>
          </cell>
          <cell r="I16">
            <v>224908.61299999998</v>
          </cell>
          <cell r="J16">
            <v>236381.91300000003</v>
          </cell>
          <cell r="K16">
            <v>223830.63900000002</v>
          </cell>
          <cell r="L16">
            <v>229464.16200000001</v>
          </cell>
          <cell r="M16">
            <v>232814.76300000001</v>
          </cell>
          <cell r="N16">
            <v>228154.992</v>
          </cell>
          <cell r="O16">
            <v>224440.80000000002</v>
          </cell>
          <cell r="P16">
            <v>222060.554</v>
          </cell>
          <cell r="Q16">
            <v>209319.95900000003</v>
          </cell>
          <cell r="R16">
            <v>222538.39900000003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8360.2389999999996</v>
          </cell>
          <cell r="O17">
            <v>7897.6660000000011</v>
          </cell>
          <cell r="P17">
            <v>7753.8970000000008</v>
          </cell>
          <cell r="Q17">
            <v>7954.8189999999995</v>
          </cell>
          <cell r="R17">
            <v>0</v>
          </cell>
        </row>
        <row r="18">
          <cell r="H18">
            <v>1049</v>
          </cell>
          <cell r="I18">
            <v>1081</v>
          </cell>
          <cell r="J18">
            <v>1149</v>
          </cell>
          <cell r="K18">
            <v>1284</v>
          </cell>
          <cell r="L18">
            <v>1256</v>
          </cell>
          <cell r="M18">
            <v>1253</v>
          </cell>
          <cell r="N18">
            <v>1287</v>
          </cell>
          <cell r="O18">
            <v>1365</v>
          </cell>
          <cell r="P18">
            <v>1765</v>
          </cell>
          <cell r="Q18">
            <v>1765</v>
          </cell>
          <cell r="R18">
            <v>1741</v>
          </cell>
        </row>
        <row r="19">
          <cell r="H19">
            <v>44.528999999999996</v>
          </cell>
          <cell r="I19">
            <v>44.401000000000003</v>
          </cell>
          <cell r="J19">
            <v>44.548999999999992</v>
          </cell>
          <cell r="K19">
            <v>44.565000000000005</v>
          </cell>
          <cell r="L19">
            <v>44.681000000000004</v>
          </cell>
          <cell r="M19">
            <v>72.777000000000015</v>
          </cell>
          <cell r="N19">
            <v>17.280999999999999</v>
          </cell>
          <cell r="O19">
            <v>94.076999999999998</v>
          </cell>
          <cell r="P19">
            <v>187.07300000000001</v>
          </cell>
          <cell r="Q19">
            <v>1338.27</v>
          </cell>
          <cell r="R19">
            <v>1403.819</v>
          </cell>
        </row>
        <row r="20">
          <cell r="H20">
            <v>16117.938</v>
          </cell>
          <cell r="I20">
            <v>26253.6106</v>
          </cell>
          <cell r="J20">
            <v>25713.106000000003</v>
          </cell>
          <cell r="K20">
            <v>15537.951000000003</v>
          </cell>
          <cell r="L20">
            <v>12691.989799999999</v>
          </cell>
          <cell r="M20">
            <v>14084.3174</v>
          </cell>
          <cell r="N20">
            <v>16257.590000000004</v>
          </cell>
          <cell r="O20">
            <v>30555.231000000003</v>
          </cell>
          <cell r="P20">
            <v>30643.605</v>
          </cell>
          <cell r="Q20">
            <v>27473.999</v>
          </cell>
          <cell r="R20">
            <v>30819.688600000001</v>
          </cell>
        </row>
        <row r="21">
          <cell r="H21">
            <v>252643.59600000002</v>
          </cell>
          <cell r="I21">
            <v>262296.11599999998</v>
          </cell>
          <cell r="J21">
            <v>273885.81820000004</v>
          </cell>
          <cell r="K21">
            <v>252415.41440000004</v>
          </cell>
          <cell r="L21">
            <v>254058.71580000003</v>
          </cell>
          <cell r="M21">
            <v>260666.76</v>
          </cell>
          <cell r="N21">
            <v>265985.625</v>
          </cell>
          <cell r="O21">
            <v>275153.10000000003</v>
          </cell>
          <cell r="P21">
            <v>274383.61800000002</v>
          </cell>
          <cell r="Q21">
            <v>257873.54400000002</v>
          </cell>
          <cell r="R21">
            <v>267154.95580000005</v>
          </cell>
        </row>
        <row r="22">
          <cell r="H22">
            <v>2.0843586635462025E-3</v>
          </cell>
          <cell r="I22">
            <v>2.058783493627364E-3</v>
          </cell>
          <cell r="J22">
            <v>2.0602005191175162E-3</v>
          </cell>
          <cell r="K22">
            <v>2.0044598348190911E-3</v>
          </cell>
          <cell r="L22">
            <v>1.9766187554813427E-3</v>
          </cell>
          <cell r="M22">
            <v>1.8834940935255611E-3</v>
          </cell>
          <cell r="N22">
            <v>1.9341658447631453E-3</v>
          </cell>
          <cell r="O22">
            <v>1.9478789344219629E-3</v>
          </cell>
          <cell r="P22">
            <v>1.9444789386690549E-3</v>
          </cell>
          <cell r="Q22">
            <v>1.9325395233755771E-3</v>
          </cell>
          <cell r="R22">
            <v>1.920222315732506E-3</v>
          </cell>
        </row>
        <row r="24">
          <cell r="H24">
            <v>8.81035591339509E-4</v>
          </cell>
          <cell r="I24">
            <v>8.4914105247368586E-4</v>
          </cell>
          <cell r="J24">
            <v>1.0597160594421752E-3</v>
          </cell>
          <cell r="K24">
            <v>1.301498962656062E-3</v>
          </cell>
          <cell r="L24">
            <v>1.5675195347893667E-3</v>
          </cell>
          <cell r="M24">
            <v>1.4345887446485311E-3</v>
          </cell>
          <cell r="N24">
            <v>8.2805978706556043E-4</v>
          </cell>
          <cell r="O24">
            <v>8.5643229169505999E-4</v>
          </cell>
          <cell r="P24">
            <v>7.8893193980698949E-4</v>
          </cell>
          <cell r="Q24">
            <v>7.9604908985933043E-4</v>
          </cell>
          <cell r="R24">
            <v>7.3327930381593171E-4</v>
          </cell>
        </row>
        <row r="25">
          <cell r="H25">
            <v>1.1320453181009977E-3</v>
          </cell>
          <cell r="I25">
            <v>1.1443593011495451E-3</v>
          </cell>
          <cell r="J25">
            <v>1.2227285158498214E-3</v>
          </cell>
          <cell r="K25">
            <v>1.4253923471957346E-3</v>
          </cell>
          <cell r="L25">
            <v>1.6375466540872749E-3</v>
          </cell>
          <cell r="M25">
            <v>1.2252080012042964E-3</v>
          </cell>
          <cell r="N25">
            <v>1.2555189777643061E-3</v>
          </cell>
          <cell r="O25">
            <v>1.0656648971063745E-3</v>
          </cell>
          <cell r="P25">
            <v>9.1410340685864116E-4</v>
          </cell>
          <cell r="Q25">
            <v>8.0104766388908817E-4</v>
          </cell>
          <cell r="R25">
            <v>7.1875514876748538E-4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27">
          <cell r="H27">
            <v>3.2666290104578784E-2</v>
          </cell>
          <cell r="I27">
            <v>3.6163722683564249E-2</v>
          </cell>
          <cell r="J27">
            <v>3.6409774940292981E-2</v>
          </cell>
          <cell r="K27">
            <v>4.3697608667119497E-2</v>
          </cell>
          <cell r="L27">
            <v>3.8524984152501954E-2</v>
          </cell>
          <cell r="M27">
            <v>4.5071270306962029E-2</v>
          </cell>
          <cell r="N27">
            <v>4.2687724195621481E-2</v>
          </cell>
          <cell r="O27">
            <v>3.7329962846139111E-2</v>
          </cell>
          <cell r="P27">
            <v>4.1934733873215418E-2</v>
          </cell>
          <cell r="Q27">
            <v>3.7264962705906728E-2</v>
          </cell>
          <cell r="R27">
            <v>3.8420140735416587E-2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H29">
            <v>0.89719514600322581</v>
          </cell>
          <cell r="I29">
            <v>0.85746070673802888</v>
          </cell>
          <cell r="J29">
            <v>0.86306737075150974</v>
          </cell>
          <cell r="K29">
            <v>0.88675503250089938</v>
          </cell>
          <cell r="L29">
            <v>0.9031934262811856</v>
          </cell>
          <cell r="M29">
            <v>0.89315094490759006</v>
          </cell>
          <cell r="N29">
            <v>0.85777188898836165</v>
          </cell>
          <cell r="O29">
            <v>0.81569424440429705</v>
          </cell>
          <cell r="P29">
            <v>0.80930689528264765</v>
          </cell>
          <cell r="Q29">
            <v>0.81171552441222905</v>
          </cell>
          <cell r="R29">
            <v>0.8329937145788856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3.1431168507696609E-2</v>
          </cell>
          <cell r="O30">
            <v>2.8702805819741811E-2</v>
          </cell>
          <cell r="P30">
            <v>2.8259329243191189E-2</v>
          </cell>
          <cell r="Q30">
            <v>3.0847751485511048E-2</v>
          </cell>
          <cell r="R30">
            <v>0</v>
          </cell>
        </row>
        <row r="31">
          <cell r="H31">
            <v>4.1520941619276192E-3</v>
          </cell>
          <cell r="I31">
            <v>4.1212962528198475E-3</v>
          </cell>
          <cell r="J31">
            <v>4.195178879838766E-3</v>
          </cell>
          <cell r="K31">
            <v>5.0868525721858605E-3</v>
          </cell>
          <cell r="L31">
            <v>4.9437390724620823E-3</v>
          </cell>
          <cell r="M31">
            <v>4.8069036497020183E-3</v>
          </cell>
          <cell r="N31">
            <v>4.838607349551315E-3</v>
          </cell>
          <cell r="O31">
            <v>4.960874509500347E-3</v>
          </cell>
          <cell r="P31">
            <v>6.4325997771485025E-3</v>
          </cell>
          <cell r="Q31">
            <v>6.8444400019569279E-3</v>
          </cell>
          <cell r="R31">
            <v>6.5168171587404993E-3</v>
          </cell>
        </row>
        <row r="32">
          <cell r="H32">
            <v>1.7625224112152043E-4</v>
          </cell>
          <cell r="I32">
            <v>1.6927814516323227E-4</v>
          </cell>
          <cell r="J32">
            <v>1.626553732967251E-4</v>
          </cell>
          <cell r="K32">
            <v>1.7655419383135739E-4</v>
          </cell>
          <cell r="L32">
            <v>1.7586879418525345E-4</v>
          </cell>
          <cell r="M32">
            <v>2.7919555220619617E-4</v>
          </cell>
          <cell r="N32">
            <v>6.4969676462778758E-5</v>
          </cell>
          <cell r="O32">
            <v>3.4190783240312388E-4</v>
          </cell>
          <cell r="P32">
            <v>6.817936193260634E-4</v>
          </cell>
          <cell r="Q32">
            <v>5.1896366693591489E-3</v>
          </cell>
          <cell r="R32">
            <v>5.2546994525938702E-3</v>
          </cell>
        </row>
        <row r="33">
          <cell r="H33">
            <v>6.3797136579705746E-2</v>
          </cell>
          <cell r="I33">
            <v>0.10009149582680059</v>
          </cell>
          <cell r="J33">
            <v>9.3882575479769761E-2</v>
          </cell>
          <cell r="K33">
            <v>6.1557060756112052E-2</v>
          </cell>
          <cell r="L33">
            <v>4.9956915510788381E-2</v>
          </cell>
          <cell r="M33">
            <v>5.4031888837686858E-2</v>
          </cell>
          <cell r="N33">
            <v>6.1122062517476289E-2</v>
          </cell>
          <cell r="O33">
            <v>0.11104810739911707</v>
          </cell>
          <cell r="P33">
            <v>0.11168161285780552</v>
          </cell>
          <cell r="Q33">
            <v>0.10654058797128874</v>
          </cell>
          <cell r="R33">
            <v>0.11536259362177999</v>
          </cell>
        </row>
        <row r="36">
          <cell r="A36" t="str">
            <v>LDV (car + light truck)</v>
          </cell>
        </row>
        <row r="37">
          <cell r="H37">
            <v>108381.30242359481</v>
          </cell>
          <cell r="I37">
            <v>108219.12904226324</v>
          </cell>
          <cell r="J37">
            <v>114722.0850223384</v>
          </cell>
          <cell r="K37">
            <v>109845.70843179645</v>
          </cell>
          <cell r="L37">
            <v>113348.24864941195</v>
          </cell>
          <cell r="M37">
            <v>120629.78008202385</v>
          </cell>
          <cell r="N37">
            <v>118164.53310138613</v>
          </cell>
          <cell r="O37">
            <v>117169.06908583578</v>
          </cell>
          <cell r="P37">
            <v>116900.70896392643</v>
          </cell>
          <cell r="Q37">
            <v>111056.15217066063</v>
          </cell>
          <cell r="R37">
            <v>114160.84772027587</v>
          </cell>
        </row>
        <row r="38">
          <cell r="H38">
            <v>360.428</v>
          </cell>
          <cell r="I38">
            <v>358.28699999999998</v>
          </cell>
          <cell r="J38">
            <v>367.06299999999999</v>
          </cell>
          <cell r="K38">
            <v>388.74</v>
          </cell>
          <cell r="L38">
            <v>354.18</v>
          </cell>
          <cell r="M38">
            <v>318.94799999999998</v>
          </cell>
          <cell r="N38">
            <v>362.37199999999996</v>
          </cell>
          <cell r="O38">
            <v>367.39599999999996</v>
          </cell>
          <cell r="P38">
            <v>372.91999999999996</v>
          </cell>
          <cell r="Q38">
            <v>374.90100000000001</v>
          </cell>
          <cell r="R38">
            <v>391.82899999999995</v>
          </cell>
        </row>
        <row r="39">
          <cell r="H39">
            <v>4058.3279999999995</v>
          </cell>
          <cell r="I39">
            <v>4138.8130000000001</v>
          </cell>
          <cell r="J39">
            <v>4208.6509999999998</v>
          </cell>
          <cell r="K39">
            <v>4301.6440000000002</v>
          </cell>
          <cell r="L39">
            <v>4369.6019999999999</v>
          </cell>
          <cell r="M39">
            <v>4723.67</v>
          </cell>
          <cell r="N39">
            <v>4513.3469999999998</v>
          </cell>
          <cell r="O39">
            <v>4574.893</v>
          </cell>
          <cell r="P39">
            <v>4715.9480000000003</v>
          </cell>
          <cell r="Q39">
            <v>4902.4570000000003</v>
          </cell>
          <cell r="R39">
            <v>5059.5159999999996</v>
          </cell>
        </row>
        <row r="40">
          <cell r="H40">
            <v>16385.237356874179</v>
          </cell>
          <cell r="I40">
            <v>16035.315071812885</v>
          </cell>
          <cell r="J40">
            <v>16707.222208535404</v>
          </cell>
          <cell r="K40">
            <v>15647.784379132281</v>
          </cell>
          <cell r="L40">
            <v>15908.98900142409</v>
          </cell>
          <cell r="M40">
            <v>15523.73614928554</v>
          </cell>
          <cell r="N40">
            <v>16027.147775720443</v>
          </cell>
          <cell r="O40">
            <v>15668.393758088017</v>
          </cell>
          <cell r="P40">
            <v>15151.484258568633</v>
          </cell>
          <cell r="Q40">
            <v>13832.804002920278</v>
          </cell>
          <cell r="R40">
            <v>13765.285053845226</v>
          </cell>
        </row>
        <row r="41">
          <cell r="H41">
            <v>66496.667552048457</v>
          </cell>
          <cell r="I41">
            <v>66367.170478315107</v>
          </cell>
          <cell r="J41">
            <v>70314.867455174724</v>
          </cell>
          <cell r="K41">
            <v>67311.197787788115</v>
          </cell>
          <cell r="L41">
            <v>69515.95015860071</v>
          </cell>
          <cell r="M41">
            <v>76588.38509836451</v>
          </cell>
          <cell r="N41">
            <v>72336.079332104535</v>
          </cell>
          <cell r="O41">
            <v>71681.224925120565</v>
          </cell>
          <cell r="P41">
            <v>71453.611886228231</v>
          </cell>
          <cell r="Q41">
            <v>67814.72681374455</v>
          </cell>
          <cell r="R41">
            <v>69645.679974490777</v>
          </cell>
        </row>
        <row r="46"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</row>
        <row r="48">
          <cell r="H48">
            <v>2023.7809999999999</v>
          </cell>
          <cell r="I48">
            <v>1913.729</v>
          </cell>
          <cell r="J48">
            <v>1845.8980000000001</v>
          </cell>
          <cell r="K48">
            <v>1882.777</v>
          </cell>
          <cell r="L48">
            <v>1737.3719999999998</v>
          </cell>
          <cell r="M48">
            <v>1985.5340000000001</v>
          </cell>
          <cell r="N48">
            <v>2006.6690000000001</v>
          </cell>
          <cell r="O48">
            <v>1998.0620000000001</v>
          </cell>
          <cell r="P48">
            <v>2262.5070000000001</v>
          </cell>
          <cell r="Q48">
            <v>2078.7240000000002</v>
          </cell>
          <cell r="R48">
            <v>2458.6</v>
          </cell>
        </row>
        <row r="49"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</row>
        <row r="50">
          <cell r="H50">
            <v>226573.09299999999</v>
          </cell>
          <cell r="I50">
            <v>224770.519</v>
          </cell>
          <cell r="J50">
            <v>236182.30600000001</v>
          </cell>
          <cell r="K50">
            <v>223720.31300000002</v>
          </cell>
          <cell r="L50">
            <v>229326.80800000002</v>
          </cell>
          <cell r="M50">
            <v>206888.739</v>
          </cell>
          <cell r="N50">
            <v>228003.14299999998</v>
          </cell>
          <cell r="O50">
            <v>224259.83199999999</v>
          </cell>
          <cell r="P50">
            <v>221846.93400000001</v>
          </cell>
          <cell r="Q50">
            <v>209048.421</v>
          </cell>
          <cell r="R50">
            <v>222270.36700000003</v>
          </cell>
        </row>
        <row r="51"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8354.6750000000011</v>
          </cell>
          <cell r="O51">
            <v>7891.2980000000007</v>
          </cell>
          <cell r="P51">
            <v>7746.4369999999999</v>
          </cell>
          <cell r="Q51">
            <v>7944.4989999999998</v>
          </cell>
          <cell r="R51">
            <v>0</v>
          </cell>
        </row>
        <row r="52"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H53">
            <v>28.283999999999999</v>
          </cell>
          <cell r="I53">
            <v>30.689000000000004</v>
          </cell>
          <cell r="J53">
            <v>27.994999999999997</v>
          </cell>
          <cell r="K53">
            <v>28.512000000000004</v>
          </cell>
          <cell r="L53">
            <v>25.000000000000004</v>
          </cell>
          <cell r="M53">
            <v>55.593000000000004</v>
          </cell>
          <cell r="N53">
            <v>13.186999999999999</v>
          </cell>
          <cell r="O53">
            <v>53.355000000000004</v>
          </cell>
          <cell r="P53">
            <v>88.992999999999995</v>
          </cell>
          <cell r="Q53">
            <v>498.09200000000004</v>
          </cell>
          <cell r="R53">
            <v>300.02600000000001</v>
          </cell>
        </row>
        <row r="54"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H55">
            <v>134.399</v>
          </cell>
          <cell r="I55">
            <v>254.95699999999999</v>
          </cell>
          <cell r="J55">
            <v>315.73200000000003</v>
          </cell>
          <cell r="K55">
            <v>260.85599999999999</v>
          </cell>
          <cell r="L55">
            <v>212.46299999999999</v>
          </cell>
          <cell r="M55">
            <v>356.29399999999998</v>
          </cell>
          <cell r="N55">
            <v>288.23599999999999</v>
          </cell>
          <cell r="O55">
            <v>326.56099999999998</v>
          </cell>
          <cell r="P55">
            <v>358.41399999999999</v>
          </cell>
          <cell r="Q55">
            <v>356.97500000000002</v>
          </cell>
          <cell r="R55">
            <v>367.47400000000005</v>
          </cell>
        </row>
        <row r="56">
          <cell r="H56">
            <v>228759.557</v>
          </cell>
          <cell r="I56">
            <v>226969.894</v>
          </cell>
          <cell r="J56">
            <v>238371.93099999998</v>
          </cell>
          <cell r="K56">
            <v>225892.45800000001</v>
          </cell>
          <cell r="L56">
            <v>231301.64300000001</v>
          </cell>
          <cell r="M56">
            <v>209286.16</v>
          </cell>
          <cell r="N56">
            <v>238665.90999999997</v>
          </cell>
          <cell r="O56">
            <v>234529.10800000001</v>
          </cell>
          <cell r="P56">
            <v>232303.285</v>
          </cell>
          <cell r="Q56">
            <v>219926.71100000001</v>
          </cell>
          <cell r="R56">
            <v>225396.46700000003</v>
          </cell>
        </row>
        <row r="57">
          <cell r="H57">
            <v>2.110692083270247E-3</v>
          </cell>
          <cell r="I57">
            <v>2.0973176924327357E-3</v>
          </cell>
          <cell r="J57">
            <v>2.0778207696764295E-3</v>
          </cell>
          <cell r="K57">
            <v>2.0564522840713197E-3</v>
          </cell>
          <cell r="L57">
            <v>2.0406282916238072E-3</v>
          </cell>
          <cell r="M57">
            <v>1.9549279194544605E-3</v>
          </cell>
          <cell r="N57">
            <v>2.0197761861016511E-3</v>
          </cell>
          <cell r="O57">
            <v>2.0016298655423175E-3</v>
          </cell>
          <cell r="P57">
            <v>1.9871845693569304E-3</v>
          </cell>
          <cell r="Q57">
            <v>1.9803199255637579E-3</v>
          </cell>
          <cell r="R57">
            <v>1.9743762550912436E-3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1">
          <cell r="H61">
            <v>8.8467604437614811E-3</v>
          </cell>
          <cell r="I61">
            <v>8.4316424803018153E-3</v>
          </cell>
          <cell r="J61">
            <v>7.7437724830110143E-3</v>
          </cell>
          <cell r="K61">
            <v>8.3348378102999793E-3</v>
          </cell>
          <cell r="L61">
            <v>7.5112825722556571E-3</v>
          </cell>
          <cell r="M61">
            <v>9.4871729692971585E-3</v>
          </cell>
          <cell r="N61">
            <v>8.4078576617833706E-3</v>
          </cell>
          <cell r="O61">
            <v>8.5194627525722738E-3</v>
          </cell>
          <cell r="P61">
            <v>9.7394533185357242E-3</v>
          </cell>
          <cell r="Q61">
            <v>9.4518941812393124E-3</v>
          </cell>
          <cell r="R61">
            <v>1.0907890583750806E-2</v>
          </cell>
        </row>
        <row r="62"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3">
          <cell r="H63">
            <v>0.99044208675399736</v>
          </cell>
          <cell r="I63">
            <v>0.99030983818497087</v>
          </cell>
          <cell r="J63">
            <v>0.99081424985393951</v>
          </cell>
          <cell r="K63">
            <v>0.99038416324638878</v>
          </cell>
          <cell r="L63">
            <v>0.99146207967057121</v>
          </cell>
          <cell r="M63">
            <v>0.98854477047120559</v>
          </cell>
          <cell r="N63">
            <v>0.95532346031320525</v>
          </cell>
          <cell r="O63">
            <v>0.95621321341485677</v>
          </cell>
          <cell r="P63">
            <v>0.95498836359546102</v>
          </cell>
          <cell r="Q63">
            <v>0.95053674949015166</v>
          </cell>
          <cell r="R63">
            <v>0.98613066104536584</v>
          </cell>
        </row>
        <row r="64"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3.5005732490241283E-2</v>
          </cell>
          <cell r="O64">
            <v>3.3647414034423395E-2</v>
          </cell>
          <cell r="P64">
            <v>3.334622237477184E-2</v>
          </cell>
          <cell r="Q64">
            <v>3.6123392942478912E-2</v>
          </cell>
          <cell r="R64">
            <v>0</v>
          </cell>
        </row>
        <row r="65"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</row>
        <row r="66">
          <cell r="H66">
            <v>1.2364073602398173E-4</v>
          </cell>
          <cell r="I66">
            <v>1.3521176513392566E-4</v>
          </cell>
          <cell r="J66">
            <v>1.1744251885092965E-4</v>
          </cell>
          <cell r="K66">
            <v>1.262193534588924E-4</v>
          </cell>
          <cell r="L66">
            <v>1.0808397067892857E-4</v>
          </cell>
          <cell r="M66">
            <v>2.656315161977266E-4</v>
          </cell>
          <cell r="N66">
            <v>5.5252968469606742E-5</v>
          </cell>
          <cell r="O66">
            <v>2.2749841354447142E-4</v>
          </cell>
          <cell r="P66">
            <v>3.8308971825344612E-4</v>
          </cell>
          <cell r="Q66">
            <v>2.2648090254030126E-3</v>
          </cell>
          <cell r="R66">
            <v>1.3311033841537541E-3</v>
          </cell>
        </row>
        <row r="67"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H68">
            <v>5.8751206621719416E-4</v>
          </cell>
          <cell r="I68">
            <v>1.1233075695933489E-3</v>
          </cell>
          <cell r="J68">
            <v>1.3245351441986686E-3</v>
          </cell>
          <cell r="K68">
            <v>1.1547795898524419E-3</v>
          </cell>
          <cell r="L68">
            <v>9.1855378649428779E-4</v>
          </cell>
          <cell r="M68">
            <v>1.7024250432995664E-3</v>
          </cell>
          <cell r="N68">
            <v>1.2076965663005664E-3</v>
          </cell>
          <cell r="O68">
            <v>1.3924113846030574E-3</v>
          </cell>
          <cell r="P68">
            <v>1.5428709929779941E-3</v>
          </cell>
          <cell r="Q68">
            <v>1.6231543607270152E-3</v>
          </cell>
          <cell r="R68">
            <v>1.6303449867295392E-3</v>
          </cell>
        </row>
        <row r="71">
          <cell r="A71" t="str">
            <v>Car</v>
          </cell>
        </row>
        <row r="72">
          <cell r="H72">
            <v>77298.303059658967</v>
          </cell>
          <cell r="I72">
            <v>77144.950820634083</v>
          </cell>
          <cell r="J72">
            <v>81323.117515889811</v>
          </cell>
          <cell r="K72">
            <v>77576.465045570585</v>
          </cell>
          <cell r="L72">
            <v>79473.016744299151</v>
          </cell>
          <cell r="M72">
            <v>70559.83049472628</v>
          </cell>
          <cell r="N72">
            <v>80127.125056620833</v>
          </cell>
          <cell r="O72">
            <v>78964.473355815848</v>
          </cell>
          <cell r="P72">
            <v>77620.283549078071</v>
          </cell>
          <cell r="Q72">
            <v>72565.153208078409</v>
          </cell>
          <cell r="R72">
            <v>73370.449495179724</v>
          </cell>
        </row>
        <row r="73">
          <cell r="H73">
            <v>263.589</v>
          </cell>
          <cell r="I73">
            <v>262.60199999999998</v>
          </cell>
          <cell r="J73">
            <v>262.87400000000002</v>
          </cell>
          <cell r="K73">
            <v>283.69200000000001</v>
          </cell>
          <cell r="L73">
            <v>252.387</v>
          </cell>
          <cell r="M73">
            <v>232.006</v>
          </cell>
          <cell r="N73">
            <v>229.904</v>
          </cell>
          <cell r="O73">
            <v>239.28299999999999</v>
          </cell>
          <cell r="P73">
            <v>239.30099999999999</v>
          </cell>
          <cell r="Q73">
            <v>233.25800000000001</v>
          </cell>
          <cell r="R73">
            <v>225.52099999999999</v>
          </cell>
        </row>
        <row r="74">
          <cell r="H74">
            <v>3016.6889999999999</v>
          </cell>
          <cell r="I74">
            <v>3075.75</v>
          </cell>
          <cell r="J74">
            <v>3111.8150000000001</v>
          </cell>
          <cell r="K74">
            <v>3170.808</v>
          </cell>
          <cell r="L74">
            <v>3197.3090000000002</v>
          </cell>
          <cell r="M74">
            <v>3227.3049999999998</v>
          </cell>
          <cell r="N74">
            <v>3227.8020000000001</v>
          </cell>
          <cell r="O74">
            <v>3257.326</v>
          </cell>
          <cell r="P74">
            <v>3320.252</v>
          </cell>
          <cell r="Q74">
            <v>3406.8890000000001</v>
          </cell>
          <cell r="R74">
            <v>3472.6170000000002</v>
          </cell>
        </row>
        <row r="75">
          <cell r="H75">
            <v>16186.706</v>
          </cell>
          <cell r="I75">
            <v>15842.39</v>
          </cell>
          <cell r="J75">
            <v>16504.773000000001</v>
          </cell>
          <cell r="K75">
            <v>15449.504999999999</v>
          </cell>
          <cell r="L75">
            <v>15694.04</v>
          </cell>
          <cell r="M75">
            <v>15354.657999999999</v>
          </cell>
          <cell r="N75">
            <v>15669.772999999999</v>
          </cell>
          <cell r="O75">
            <v>15300.503000000001</v>
          </cell>
          <cell r="P75">
            <v>14753.143</v>
          </cell>
          <cell r="Q75">
            <v>13439.888999999999</v>
          </cell>
          <cell r="R75">
            <v>13330.15</v>
          </cell>
        </row>
        <row r="76">
          <cell r="H76">
            <v>48830.257936433998</v>
          </cell>
          <cell r="I76">
            <v>48727.231042499996</v>
          </cell>
          <cell r="J76">
            <v>51359.800192995004</v>
          </cell>
          <cell r="K76">
            <v>48987.414050040003</v>
          </cell>
          <cell r="L76">
            <v>50178.695338360005</v>
          </cell>
          <cell r="M76">
            <v>53707.538107057997</v>
          </cell>
          <cell r="N76">
            <v>50578.924628945999</v>
          </cell>
          <cell r="O76">
            <v>49838.726234978007</v>
          </cell>
          <cell r="P76">
            <v>48984.152552036001</v>
          </cell>
          <cell r="Q76">
            <v>45788.209995320998</v>
          </cell>
          <cell r="R76">
            <v>46290.505502549997</v>
          </cell>
        </row>
        <row r="77">
          <cell r="H77">
            <v>1.5830000971996494</v>
          </cell>
          <cell r="I77">
            <v>1.5831999719694332</v>
          </cell>
          <cell r="J77">
            <v>1.5834001925689252</v>
          </cell>
          <cell r="K77">
            <v>1.5835999215293799</v>
          </cell>
          <cell r="L77">
            <v>1.5837999814145143</v>
          </cell>
          <cell r="M77">
            <v>1.3151060258691807</v>
          </cell>
          <cell r="N77">
            <v>1.5841998548692866</v>
          </cell>
          <cell r="O77">
            <v>1.5843999098916917</v>
          </cell>
          <cell r="P77">
            <v>1.5845999064007861</v>
          </cell>
          <cell r="Q77">
            <v>1.5847999564842934</v>
          </cell>
          <cell r="R77">
            <v>1.5849999627059155</v>
          </cell>
        </row>
        <row r="78">
          <cell r="H78">
            <v>25623.557171342149</v>
          </cell>
          <cell r="I78">
            <v>25081.671403928827</v>
          </cell>
          <cell r="J78">
            <v>26133.660746506397</v>
          </cell>
          <cell r="K78">
            <v>24465.834905667762</v>
          </cell>
          <cell r="L78">
            <v>24856.220260318645</v>
          </cell>
          <cell r="M78">
            <v>16748.196125314327</v>
          </cell>
          <cell r="N78">
            <v>24824.052112434663</v>
          </cell>
          <cell r="O78">
            <v>24242.115574497559</v>
          </cell>
          <cell r="P78">
            <v>23377.829016917411</v>
          </cell>
          <cell r="Q78">
            <v>21299.53550235373</v>
          </cell>
          <cell r="R78">
            <v>21128.287252864258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</row>
        <row r="82"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1117.5509999999999</v>
          </cell>
          <cell r="I83">
            <v>1447.904</v>
          </cell>
          <cell r="J83">
            <v>1402.3600000000001</v>
          </cell>
          <cell r="K83">
            <v>1366.914</v>
          </cell>
          <cell r="L83">
            <v>1218.82</v>
          </cell>
          <cell r="M83">
            <v>1315.8810000000001</v>
          </cell>
          <cell r="N83">
            <v>1420.423</v>
          </cell>
          <cell r="O83">
            <v>1443.2090000000001</v>
          </cell>
          <cell r="P83">
            <v>1621.681</v>
          </cell>
          <cell r="Q83">
            <v>1437.8969999999999</v>
          </cell>
          <cell r="R83">
            <v>1560.4579999999999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5">
          <cell r="H85">
            <v>154404.12299999999</v>
          </cell>
          <cell r="I85">
            <v>152533.573</v>
          </cell>
          <cell r="J85">
            <v>159164.35200000001</v>
          </cell>
          <cell r="K85">
            <v>150147.549</v>
          </cell>
          <cell r="L85">
            <v>152493.788</v>
          </cell>
          <cell r="M85">
            <v>149608.96299999999</v>
          </cell>
          <cell r="N85">
            <v>146568.47200000001</v>
          </cell>
          <cell r="O85">
            <v>143077.261</v>
          </cell>
          <cell r="P85">
            <v>139357.204</v>
          </cell>
          <cell r="Q85">
            <v>129055.14</v>
          </cell>
          <cell r="R85">
            <v>134765.67700000003</v>
          </cell>
        </row>
        <row r="86"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5370.68</v>
          </cell>
          <cell r="O86">
            <v>5034.63</v>
          </cell>
          <cell r="P86">
            <v>4866.0659999999998</v>
          </cell>
          <cell r="Q86">
            <v>4904.5019999999995</v>
          </cell>
          <cell r="R86">
            <v>0</v>
          </cell>
        </row>
        <row r="87"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H88">
            <v>28.231999999999999</v>
          </cell>
          <cell r="I88">
            <v>30.630000000000003</v>
          </cell>
          <cell r="J88">
            <v>27.940999999999999</v>
          </cell>
          <cell r="K88">
            <v>28.459000000000003</v>
          </cell>
          <cell r="L88">
            <v>24.955000000000002</v>
          </cell>
          <cell r="M88">
            <v>27.382000000000001</v>
          </cell>
          <cell r="N88">
            <v>13.164</v>
          </cell>
          <cell r="O88">
            <v>53.261000000000003</v>
          </cell>
          <cell r="P88">
            <v>88.846999999999994</v>
          </cell>
          <cell r="Q88">
            <v>497.27900000000005</v>
          </cell>
          <cell r="R88">
            <v>299.541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H90">
            <v>109.831</v>
          </cell>
          <cell r="I90">
            <v>202.52500000000001</v>
          </cell>
          <cell r="J90">
            <v>253.02200000000002</v>
          </cell>
          <cell r="K90">
            <v>210.34700000000001</v>
          </cell>
          <cell r="L90">
            <v>174.19399999999999</v>
          </cell>
          <cell r="M90">
            <v>227.05600000000001</v>
          </cell>
          <cell r="N90">
            <v>238.304</v>
          </cell>
          <cell r="O90">
            <v>270.697</v>
          </cell>
          <cell r="P90">
            <v>299.00400000000002</v>
          </cell>
          <cell r="Q90">
            <v>298.18</v>
          </cell>
          <cell r="R90">
            <v>307.47500000000002</v>
          </cell>
        </row>
        <row r="91">
          <cell r="H91">
            <v>155659.73699999999</v>
          </cell>
          <cell r="I91">
            <v>154214.63200000001</v>
          </cell>
          <cell r="J91">
            <v>160847.67499999999</v>
          </cell>
          <cell r="K91">
            <v>151753.269</v>
          </cell>
          <cell r="L91">
            <v>153911.75699999998</v>
          </cell>
          <cell r="M91">
            <v>151179.28200000001</v>
          </cell>
          <cell r="N91">
            <v>153611.04300000001</v>
          </cell>
          <cell r="O91">
            <v>149879.05799999999</v>
          </cell>
          <cell r="P91">
            <v>146232.802</v>
          </cell>
          <cell r="Q91">
            <v>136192.99799999999</v>
          </cell>
          <cell r="R91">
            <v>136933.15100000004</v>
          </cell>
        </row>
        <row r="92">
          <cell r="H92">
            <v>2.0137536121570682E-3</v>
          </cell>
          <cell r="I92">
            <v>1.9990243089085227E-3</v>
          </cell>
          <cell r="J92">
            <v>1.9778837790935867E-3</v>
          </cell>
          <cell r="K92">
            <v>1.956176643404103E-3</v>
          </cell>
          <cell r="L92">
            <v>1.9366542671357767E-3</v>
          </cell>
          <cell r="M92">
            <v>1.8448357952011967E-3</v>
          </cell>
          <cell r="N92">
            <v>1.9170916576808749E-3</v>
          </cell>
          <cell r="O92">
            <v>1.8980568302487285E-3</v>
          </cell>
          <cell r="P92">
            <v>1.8839508864656404E-3</v>
          </cell>
          <cell r="Q92">
            <v>1.876837462321214E-3</v>
          </cell>
          <cell r="R92">
            <v>1.8663256384846905E-3</v>
          </cell>
        </row>
        <row r="94"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</row>
        <row r="95"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H96">
            <v>7.1794480803985938E-3</v>
          </cell>
          <cell r="I96">
            <v>9.3888885978082801E-3</v>
          </cell>
          <cell r="J96">
            <v>8.7185593450449326E-3</v>
          </cell>
          <cell r="K96">
            <v>9.0074764715612158E-3</v>
          </cell>
          <cell r="L96">
            <v>7.9189531960186781E-3</v>
          </cell>
          <cell r="M96">
            <v>8.7041093368865185E-3</v>
          </cell>
          <cell r="N96">
            <v>9.2468807727579851E-3</v>
          </cell>
          <cell r="O96">
            <v>9.6291571301442263E-3</v>
          </cell>
          <cell r="P96">
            <v>1.1089721169399464E-2</v>
          </cell>
          <cell r="Q96">
            <v>1.0557789468736124E-2</v>
          </cell>
          <cell r="R96">
            <v>1.1395764930582803E-2</v>
          </cell>
        </row>
        <row r="97"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</row>
        <row r="98">
          <cell r="H98">
            <v>0.99193359808901638</v>
          </cell>
          <cell r="I98">
            <v>0.98909922503332881</v>
          </cell>
          <cell r="J98">
            <v>0.98953467620840663</v>
          </cell>
          <cell r="K98">
            <v>0.98941887703256004</v>
          </cell>
          <cell r="L98">
            <v>0.99078713005660779</v>
          </cell>
          <cell r="M98">
            <v>0.98961286904378853</v>
          </cell>
          <cell r="N98">
            <v>0.95415322451784934</v>
          </cell>
          <cell r="O98">
            <v>0.95461809614522675</v>
          </cell>
          <cell r="P98">
            <v>0.95298183508786216</v>
          </cell>
          <cell r="Q98">
            <v>0.9475901250077482</v>
          </cell>
          <cell r="R98">
            <v>0.98417129830014638</v>
          </cell>
        </row>
        <row r="99"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3.4962850945553438E-2</v>
          </cell>
          <cell r="O99">
            <v>3.3591283980447757E-2</v>
          </cell>
          <cell r="P99">
            <v>3.3276159202639093E-2</v>
          </cell>
          <cell r="Q99">
            <v>3.6011410806890382E-2</v>
          </cell>
          <cell r="R99">
            <v>0</v>
          </cell>
        </row>
        <row r="100"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1.8136995824424398E-4</v>
          </cell>
          <cell r="I101">
            <v>1.9861928536067837E-4</v>
          </cell>
          <cell r="J101">
            <v>1.7371093489539094E-4</v>
          </cell>
          <cell r="K101">
            <v>1.8753467511793768E-4</v>
          </cell>
          <cell r="L101">
            <v>1.6213836087908479E-4</v>
          </cell>
          <cell r="M101">
            <v>1.8112270172046459E-4</v>
          </cell>
          <cell r="N101">
            <v>8.5696963856953955E-5</v>
          </cell>
          <cell r="O101">
            <v>3.5535985287550982E-4</v>
          </cell>
          <cell r="P101">
            <v>6.0757230104911751E-4</v>
          </cell>
          <cell r="Q101">
            <v>3.6512816907077711E-3</v>
          </cell>
          <cell r="R101">
            <v>2.1874980442099074E-3</v>
          </cell>
        </row>
        <row r="102"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3">
          <cell r="H103">
            <v>7.0558387234073261E-4</v>
          </cell>
          <cell r="I103">
            <v>1.3132670835021673E-3</v>
          </cell>
          <cell r="J103">
            <v>1.5730535116531838E-3</v>
          </cell>
          <cell r="K103">
            <v>1.3861118207608432E-3</v>
          </cell>
          <cell r="L103">
            <v>1.1317783864945418E-3</v>
          </cell>
          <cell r="M103">
            <v>1.5018989176043315E-3</v>
          </cell>
          <cell r="N103">
            <v>1.5513467999823424E-3</v>
          </cell>
          <cell r="O103">
            <v>1.8061028913058689E-3</v>
          </cell>
          <cell r="P103">
            <v>2.0447122390501692E-3</v>
          </cell>
          <cell r="Q103">
            <v>2.1893930259175294E-3</v>
          </cell>
          <cell r="R103">
            <v>2.2454387250608141E-3</v>
          </cell>
        </row>
        <row r="106">
          <cell r="A106" t="str">
            <v>Light Truck</v>
          </cell>
        </row>
        <row r="107">
          <cell r="H107">
            <v>30151.259980935851</v>
          </cell>
          <cell r="I107">
            <v>30113.141118629159</v>
          </cell>
          <cell r="J107">
            <v>32365.776568448589</v>
          </cell>
          <cell r="K107">
            <v>31295.190439225866</v>
          </cell>
          <cell r="L107">
            <v>33033.830101112799</v>
          </cell>
          <cell r="M107">
            <v>49182.633368833223</v>
          </cell>
          <cell r="N107">
            <v>37185.154562765303</v>
          </cell>
          <cell r="O107">
            <v>37339.74895801994</v>
          </cell>
          <cell r="P107">
            <v>38420.527938848361</v>
          </cell>
          <cell r="Q107">
            <v>37671.950069582221</v>
          </cell>
          <cell r="R107">
            <v>39953.696554096139</v>
          </cell>
        </row>
        <row r="108">
          <cell r="H108">
            <v>96.838999999999999</v>
          </cell>
          <cell r="I108">
            <v>95.685000000000002</v>
          </cell>
          <cell r="J108">
            <v>104.18899999999999</v>
          </cell>
          <cell r="K108">
            <v>105.048</v>
          </cell>
          <cell r="L108">
            <v>101.79300000000001</v>
          </cell>
          <cell r="M108">
            <v>133.596</v>
          </cell>
          <cell r="N108">
            <v>132.46799999999999</v>
          </cell>
          <cell r="O108">
            <v>128.113</v>
          </cell>
          <cell r="P108">
            <v>133.619</v>
          </cell>
          <cell r="Q108">
            <v>141.643</v>
          </cell>
          <cell r="R108">
            <v>166.30799999999999</v>
          </cell>
        </row>
        <row r="109">
          <cell r="H109">
            <v>1041.6389999999999</v>
          </cell>
          <cell r="I109">
            <v>1063.0630000000001</v>
          </cell>
          <cell r="J109">
            <v>1096.836</v>
          </cell>
          <cell r="K109">
            <v>1130.836</v>
          </cell>
          <cell r="L109">
            <v>1172.2929999999999</v>
          </cell>
          <cell r="M109">
            <v>1225.8689999999999</v>
          </cell>
          <cell r="N109">
            <v>1285.5450000000001</v>
          </cell>
          <cell r="O109">
            <v>1317.567</v>
          </cell>
          <cell r="P109">
            <v>1395.6959999999999</v>
          </cell>
          <cell r="Q109">
            <v>1495.568</v>
          </cell>
          <cell r="R109">
            <v>1586.8989999999999</v>
          </cell>
        </row>
        <row r="110">
          <cell r="H110">
            <v>16960.203694</v>
          </cell>
          <cell r="I110">
            <v>16593.503335000001</v>
          </cell>
          <cell r="J110">
            <v>17281.587458999998</v>
          </cell>
          <cell r="K110">
            <v>16203.749914</v>
          </cell>
          <cell r="L110">
            <v>16495.240371</v>
          </cell>
          <cell r="M110">
            <v>16363.465284</v>
          </cell>
          <cell r="N110">
            <v>16924.459823000001</v>
          </cell>
          <cell r="O110">
            <v>16577.903582999999</v>
          </cell>
          <cell r="P110">
            <v>16099.107065</v>
          </cell>
          <cell r="Q110">
            <v>14727.860463999999</v>
          </cell>
          <cell r="R110">
            <v>14717.492715</v>
          </cell>
        </row>
        <row r="111">
          <cell r="H111">
            <v>17666.409615614462</v>
          </cell>
          <cell r="I111">
            <v>17639.939435815108</v>
          </cell>
          <cell r="J111">
            <v>18955.06726217972</v>
          </cell>
          <cell r="K111">
            <v>18323.783737748105</v>
          </cell>
          <cell r="L111">
            <v>19337.254820240702</v>
          </cell>
          <cell r="M111">
            <v>32043.035899920502</v>
          </cell>
          <cell r="N111">
            <v>21757.15470315854</v>
          </cell>
          <cell r="O111">
            <v>21842.498690142562</v>
          </cell>
          <cell r="P111">
            <v>22469.459334192237</v>
          </cell>
          <cell r="Q111">
            <v>22026.516818423552</v>
          </cell>
          <cell r="R111">
            <v>23355.174471940787</v>
          </cell>
        </row>
        <row r="112">
          <cell r="H112">
            <v>1.7066999258460898</v>
          </cell>
          <cell r="I112">
            <v>1.7071000287840665</v>
          </cell>
          <cell r="J112">
            <v>1.7074999587591395</v>
          </cell>
          <cell r="K112">
            <v>1.7079000105614583</v>
          </cell>
          <cell r="L112">
            <v>1.7082998806291578</v>
          </cell>
          <cell r="M112">
            <v>1.5377676472682587</v>
          </cell>
          <cell r="N112">
            <v>1.7091000670858421</v>
          </cell>
          <cell r="O112">
            <v>1.7094998831278965</v>
          </cell>
          <cell r="P112">
            <v>1.7098999743346319</v>
          </cell>
          <cell r="Q112">
            <v>1.7102999253187605</v>
          </cell>
          <cell r="R112">
            <v>1.7106999822286506</v>
          </cell>
        </row>
        <row r="113">
          <cell r="H113">
            <v>28945.978386884377</v>
          </cell>
          <cell r="I113">
            <v>28326.770020807005</v>
          </cell>
          <cell r="J113">
            <v>29508.309873534959</v>
          </cell>
          <cell r="K113">
            <v>27674.38464925583</v>
          </cell>
          <cell r="L113">
            <v>28178.817156728564</v>
          </cell>
          <cell r="M113">
            <v>22603.63686545613</v>
          </cell>
          <cell r="N113">
            <v>28925.595418880941</v>
          </cell>
          <cell r="O113">
            <v>28339.924237644034</v>
          </cell>
          <cell r="P113">
            <v>27527.862757253992</v>
          </cell>
          <cell r="Q113">
            <v>25189.058651684325</v>
          </cell>
          <cell r="R113">
            <v>25177.214526000796</v>
          </cell>
        </row>
        <row r="116"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</row>
        <row r="118">
          <cell r="H118">
            <v>906.23</v>
          </cell>
          <cell r="I118">
            <v>465.82499999999999</v>
          </cell>
          <cell r="J118">
            <v>443.53800000000001</v>
          </cell>
          <cell r="K118">
            <v>515.86299999999994</v>
          </cell>
          <cell r="L118">
            <v>518.55200000000002</v>
          </cell>
          <cell r="M118">
            <v>551.66499999999996</v>
          </cell>
          <cell r="N118">
            <v>586.24600000000009</v>
          </cell>
          <cell r="O118">
            <v>554.85300000000007</v>
          </cell>
          <cell r="P118">
            <v>640.82600000000002</v>
          </cell>
          <cell r="Q118">
            <v>640.827</v>
          </cell>
          <cell r="R118">
            <v>898.14200000000005</v>
          </cell>
        </row>
        <row r="119"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H120">
            <v>72168.97</v>
          </cell>
          <cell r="I120">
            <v>72236.945999999996</v>
          </cell>
          <cell r="J120">
            <v>77017.953999999998</v>
          </cell>
          <cell r="K120">
            <v>73572.76400000001</v>
          </cell>
          <cell r="L120">
            <v>76833.02</v>
          </cell>
          <cell r="M120">
            <v>78515.17300000001</v>
          </cell>
          <cell r="N120">
            <v>81434.670999999988</v>
          </cell>
          <cell r="O120">
            <v>81182.570999999996</v>
          </cell>
          <cell r="P120">
            <v>82489.73</v>
          </cell>
          <cell r="Q120">
            <v>79993.281000000003</v>
          </cell>
          <cell r="R120">
            <v>87504.69</v>
          </cell>
        </row>
        <row r="121"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2983.9950000000003</v>
          </cell>
          <cell r="O121">
            <v>2856.6680000000001</v>
          </cell>
          <cell r="P121">
            <v>2880.3709999999996</v>
          </cell>
          <cell r="Q121">
            <v>3039.9969999999998</v>
          </cell>
          <cell r="R121">
            <v>0</v>
          </cell>
        </row>
        <row r="122"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5.1999999999999998E-2</v>
          </cell>
          <cell r="I123">
            <v>5.8999999999999997E-2</v>
          </cell>
          <cell r="J123">
            <v>5.3999999999999999E-2</v>
          </cell>
          <cell r="K123">
            <v>5.2999999999999999E-2</v>
          </cell>
          <cell r="L123">
            <v>4.5000000000000005E-2</v>
          </cell>
          <cell r="M123">
            <v>4.9000000000000002E-2</v>
          </cell>
          <cell r="N123">
            <v>2.3E-2</v>
          </cell>
          <cell r="O123">
            <v>9.4E-2</v>
          </cell>
          <cell r="P123">
            <v>0.14599999999999999</v>
          </cell>
          <cell r="Q123">
            <v>0.81300000000000006</v>
          </cell>
          <cell r="R123">
            <v>0.48500000000000004</v>
          </cell>
        </row>
        <row r="124"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H125">
            <v>24.567999999999998</v>
          </cell>
          <cell r="I125">
            <v>52.432000000000002</v>
          </cell>
          <cell r="J125">
            <v>62.71</v>
          </cell>
          <cell r="K125">
            <v>50.509</v>
          </cell>
          <cell r="L125">
            <v>38.268999999999998</v>
          </cell>
          <cell r="M125">
            <v>47.972000000000001</v>
          </cell>
          <cell r="N125">
            <v>49.931999999999995</v>
          </cell>
          <cell r="O125">
            <v>55.863999999999997</v>
          </cell>
          <cell r="P125">
            <v>59.41</v>
          </cell>
          <cell r="Q125">
            <v>58.795000000000002</v>
          </cell>
          <cell r="R125">
            <v>59.998999999999995</v>
          </cell>
        </row>
        <row r="126">
          <cell r="H126">
            <v>73099.819999999992</v>
          </cell>
          <cell r="I126">
            <v>72755.261999999988</v>
          </cell>
          <cell r="J126">
            <v>77524.256000000008</v>
          </cell>
          <cell r="K126">
            <v>74139.189000000013</v>
          </cell>
          <cell r="L126">
            <v>77389.885999999999</v>
          </cell>
          <cell r="M126">
            <v>79114.858999999997</v>
          </cell>
          <cell r="N126">
            <v>85054.866999999984</v>
          </cell>
          <cell r="O126">
            <v>84650.05</v>
          </cell>
          <cell r="P126">
            <v>86070.482999999993</v>
          </cell>
          <cell r="Q126">
            <v>83733.713000000003</v>
          </cell>
          <cell r="R126">
            <v>88463.316000000006</v>
          </cell>
        </row>
        <row r="127">
          <cell r="H127">
            <v>2.4244366585747931E-3</v>
          </cell>
          <cell r="I127">
            <v>2.4160635289883713E-3</v>
          </cell>
          <cell r="J127">
            <v>2.3952540065290337E-3</v>
          </cell>
          <cell r="K127">
            <v>2.3690282103882914E-3</v>
          </cell>
          <cell r="L127">
            <v>2.3427463834232469E-3</v>
          </cell>
          <cell r="M127">
            <v>2.1481408530465273E-3</v>
          </cell>
          <cell r="N127">
            <v>2.2873339643226377E-3</v>
          </cell>
          <cell r="O127">
            <v>2.2670224723569977E-3</v>
          </cell>
          <cell r="P127">
            <v>2.2402212467510386E-3</v>
          </cell>
          <cell r="Q127">
            <v>2.2227071559964137E-3</v>
          </cell>
          <cell r="R127">
            <v>2.2141459646974906E-3</v>
          </cell>
        </row>
        <row r="129"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H131">
            <v>1.2397157749499248E-2</v>
          </cell>
          <cell r="I131">
            <v>6.4026296819603241E-3</v>
          </cell>
          <cell r="J131">
            <v>5.7212803177369414E-3</v>
          </cell>
          <cell r="K131">
            <v>6.9580340297490956E-3</v>
          </cell>
          <cell r="L131">
            <v>6.7005138113267158E-3</v>
          </cell>
          <cell r="M131">
            <v>6.9729631951944704E-3</v>
          </cell>
          <cell r="N131">
            <v>6.8925626560558872E-3</v>
          </cell>
          <cell r="O131">
            <v>6.5546683079336643E-3</v>
          </cell>
          <cell r="P131">
            <v>7.445363121756852E-3</v>
          </cell>
          <cell r="Q131">
            <v>7.6531539930637018E-3</v>
          </cell>
          <cell r="R131">
            <v>1.0152705557634759E-2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0.98726604251556305</v>
          </cell>
          <cell r="I133">
            <v>0.99287589672895427</v>
          </cell>
          <cell r="J133">
            <v>0.99346911500834001</v>
          </cell>
          <cell r="K133">
            <v>0.99235997847238389</v>
          </cell>
          <cell r="L133">
            <v>0.99280440857607677</v>
          </cell>
          <cell r="M133">
            <v>0.99242005853792914</v>
          </cell>
          <cell r="N133">
            <v>0.95743693303288568</v>
          </cell>
          <cell r="O133">
            <v>0.95903748432517166</v>
          </cell>
          <cell r="P133">
            <v>0.95839743341512329</v>
          </cell>
          <cell r="Q133">
            <v>0.95532943821564442</v>
          </cell>
          <cell r="R133">
            <v>0.98916357600703098</v>
          </cell>
        </row>
        <row r="134"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3.5083177544678316E-2</v>
          </cell>
          <cell r="O134">
            <v>3.3746796369287436E-2</v>
          </cell>
          <cell r="P134">
            <v>3.3465258932031318E-2</v>
          </cell>
          <cell r="Q134">
            <v>3.6305532038212608E-2</v>
          </cell>
          <cell r="R134">
            <v>0</v>
          </cell>
        </row>
        <row r="135"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H136">
            <v>7.1135606079467777E-7</v>
          </cell>
          <cell r="I136">
            <v>8.1093790851856195E-7</v>
          </cell>
          <cell r="J136">
            <v>6.9655618494423211E-7</v>
          </cell>
          <cell r="K136">
            <v>7.148715910555751E-7</v>
          </cell>
          <cell r="L136">
            <v>5.8147133076278222E-7</v>
          </cell>
          <cell r="M136">
            <v>6.1935268063866488E-7</v>
          </cell>
          <cell r="N136">
            <v>2.7041368485121498E-7</v>
          </cell>
          <cell r="O136">
            <v>1.1104541580306212E-6</v>
          </cell>
          <cell r="P136">
            <v>1.6962841953611438E-6</v>
          </cell>
          <cell r="Q136">
            <v>9.7093508799735186E-6</v>
          </cell>
          <cell r="R136">
            <v>5.4824985308034353E-6</v>
          </cell>
        </row>
        <row r="137"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H138">
            <v>3.3608837887699316E-4</v>
          </cell>
          <cell r="I138">
            <v>7.2066265117703802E-4</v>
          </cell>
          <cell r="J138">
            <v>8.0890811773801476E-4</v>
          </cell>
          <cell r="K138">
            <v>6.8127262627596307E-4</v>
          </cell>
          <cell r="L138">
            <v>4.9449614126579797E-4</v>
          </cell>
          <cell r="M138">
            <v>6.0635891419587816E-4</v>
          </cell>
          <cell r="N138">
            <v>5.8705635269525503E-4</v>
          </cell>
          <cell r="O138">
            <v>6.5994054344917685E-4</v>
          </cell>
          <cell r="P138">
            <v>6.902482468931887E-4</v>
          </cell>
          <cell r="Q138">
            <v>7.0216640219931481E-4</v>
          </cell>
          <cell r="R138">
            <v>6.7823593680345416E-4</v>
          </cell>
        </row>
        <row r="141">
          <cell r="A141" t="str">
            <v>Motorcycle</v>
          </cell>
        </row>
        <row r="142">
          <cell r="H142">
            <v>931.73938299999998</v>
          </cell>
          <cell r="I142">
            <v>961.037103</v>
          </cell>
          <cell r="J142">
            <v>1033.190938</v>
          </cell>
          <cell r="K142">
            <v>974.05294700000002</v>
          </cell>
          <cell r="L142">
            <v>841.40180399999997</v>
          </cell>
          <cell r="M142">
            <v>816.039714</v>
          </cell>
          <cell r="N142">
            <v>852.25348199999996</v>
          </cell>
          <cell r="O142">
            <v>864.84677199999999</v>
          </cell>
          <cell r="P142">
            <v>859.89747599999998</v>
          </cell>
          <cell r="Q142">
            <v>819.04889300000002</v>
          </cell>
          <cell r="R142">
            <v>836.70167100000003</v>
          </cell>
        </row>
        <row r="144">
          <cell r="H144">
            <v>165.32900000000001</v>
          </cell>
          <cell r="I144">
            <v>174.797</v>
          </cell>
          <cell r="J144">
            <v>180.83600000000001</v>
          </cell>
          <cell r="K144">
            <v>182.68199999999999</v>
          </cell>
          <cell r="L144">
            <v>182.63800000000001</v>
          </cell>
          <cell r="M144">
            <v>179.67</v>
          </cell>
          <cell r="N144">
            <v>182.48400000000001</v>
          </cell>
          <cell r="O144">
            <v>189.70400000000001</v>
          </cell>
          <cell r="P144">
            <v>193.85300000000001</v>
          </cell>
          <cell r="Q144">
            <v>200.84899999999999</v>
          </cell>
          <cell r="R144">
            <v>204.762</v>
          </cell>
        </row>
        <row r="145">
          <cell r="H145">
            <v>4437.3942310000002</v>
          </cell>
          <cell r="I145">
            <v>4328.9301100000002</v>
          </cell>
          <cell r="J145">
            <v>4498.9247789999999</v>
          </cell>
          <cell r="K145">
            <v>4198.3202439999995</v>
          </cell>
          <cell r="L145">
            <v>4277.0484939999997</v>
          </cell>
          <cell r="M145">
            <v>4216.6309220000003</v>
          </cell>
          <cell r="N145">
            <v>4335.8983870000002</v>
          </cell>
          <cell r="O145">
            <v>4232.55512</v>
          </cell>
          <cell r="P145">
            <v>4118.1560579999996</v>
          </cell>
          <cell r="Q145">
            <v>3785.9744350000001</v>
          </cell>
          <cell r="R145">
            <v>3793.6528490000001</v>
          </cell>
        </row>
        <row r="146">
          <cell r="H146">
            <v>733.6299508169991</v>
          </cell>
          <cell r="I146">
            <v>756.68399643767009</v>
          </cell>
          <cell r="J146">
            <v>813.56756133524414</v>
          </cell>
          <cell r="K146">
            <v>766.95753881440794</v>
          </cell>
          <cell r="L146">
            <v>781.15158284717188</v>
          </cell>
          <cell r="M146">
            <v>957.95107938364799</v>
          </cell>
          <cell r="N146">
            <v>791.23208125330814</v>
          </cell>
          <cell r="O146">
            <v>802.93263648447999</v>
          </cell>
          <cell r="P146">
            <v>798.31690631147387</v>
          </cell>
          <cell r="Q146">
            <v>760.40917929531497</v>
          </cell>
          <cell r="R146">
            <v>776.795944666938</v>
          </cell>
        </row>
        <row r="147">
          <cell r="H147">
            <v>1.2700400003603702</v>
          </cell>
          <cell r="I147">
            <v>1.2700639996674794</v>
          </cell>
          <cell r="J147">
            <v>1.2699509998952088</v>
          </cell>
          <cell r="K147">
            <v>1.2700219995304147</v>
          </cell>
          <cell r="L147">
            <v>1.0771299994467471</v>
          </cell>
          <cell r="M147">
            <v>1.0369276024398995</v>
          </cell>
          <cell r="N147">
            <v>1.0771220002227844</v>
          </cell>
          <cell r="O147">
            <v>1.0771099998956348</v>
          </cell>
          <cell r="P147">
            <v>1.0771380002122861</v>
          </cell>
          <cell r="Q147">
            <v>1.0771159992558579</v>
          </cell>
          <cell r="R147">
            <v>1.0771189998407464</v>
          </cell>
        </row>
        <row r="148">
          <cell r="H148">
            <v>5635.668170738345</v>
          </cell>
          <cell r="I148">
            <v>5498.018289787582</v>
          </cell>
          <cell r="J148">
            <v>5713.4140215443813</v>
          </cell>
          <cell r="K148">
            <v>5331.9590709538979</v>
          </cell>
          <cell r="L148">
            <v>4606.9372419759302</v>
          </cell>
          <cell r="M148">
            <v>3906.9672373055519</v>
          </cell>
          <cell r="N148">
            <v>4670.2915433681846</v>
          </cell>
          <cell r="O148">
            <v>4558.9274448614688</v>
          </cell>
          <cell r="P148">
            <v>4435.8223808762305</v>
          </cell>
          <cell r="Q148">
            <v>4077.9336367121568</v>
          </cell>
          <cell r="R148">
            <v>4086.2155624578781</v>
          </cell>
        </row>
        <row r="155">
          <cell r="H155">
            <v>1104.1129999999998</v>
          </cell>
          <cell r="I155">
            <v>1138.809</v>
          </cell>
          <cell r="J155">
            <v>1195.944</v>
          </cell>
          <cell r="K155">
            <v>1127.4280000000001</v>
          </cell>
          <cell r="L155">
            <v>1476.376</v>
          </cell>
          <cell r="M155">
            <v>1431.8679999999999</v>
          </cell>
          <cell r="N155">
            <v>1495.4289999999999</v>
          </cell>
          <cell r="O155">
            <v>1517.5430000000001</v>
          </cell>
          <cell r="P155">
            <v>1508.819</v>
          </cell>
          <cell r="Q155">
            <v>1437.173</v>
          </cell>
          <cell r="R155">
            <v>1468.144</v>
          </cell>
        </row>
        <row r="161">
          <cell r="H161">
            <v>1104.1129999999998</v>
          </cell>
          <cell r="I161">
            <v>1138.809</v>
          </cell>
          <cell r="J161">
            <v>1195.944</v>
          </cell>
          <cell r="K161">
            <v>1127.4280000000001</v>
          </cell>
          <cell r="L161">
            <v>1476.376</v>
          </cell>
          <cell r="M161">
            <v>1431.8679999999999</v>
          </cell>
          <cell r="N161">
            <v>1495.4289999999999</v>
          </cell>
          <cell r="O161">
            <v>1517.5430000000001</v>
          </cell>
          <cell r="P161">
            <v>1508.819</v>
          </cell>
          <cell r="Q161">
            <v>1437.173</v>
          </cell>
          <cell r="R161">
            <v>1468.144</v>
          </cell>
        </row>
        <row r="162">
          <cell r="H162">
            <v>1.185001965297414E-3</v>
          </cell>
          <cell r="I162">
            <v>1.1849792234296286E-3</v>
          </cell>
          <cell r="J162">
            <v>1.1575246704302782E-3</v>
          </cell>
          <cell r="K162">
            <v>1.1574606939719059E-3</v>
          </cell>
          <cell r="L162">
            <v>1.7546622707264841E-3</v>
          </cell>
          <cell r="M162">
            <v>1.9458158380757436E-3</v>
          </cell>
          <cell r="N162">
            <v>1.7546763158897837E-3</v>
          </cell>
          <cell r="O162">
            <v>1.7546958017668362E-3</v>
          </cell>
          <cell r="P162">
            <v>1.7546498764231748E-3</v>
          </cell>
          <cell r="Q162">
            <v>1.7546852358666211E-3</v>
          </cell>
          <cell r="R162">
            <v>1.7546803728087689E-3</v>
          </cell>
        </row>
        <row r="164"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</row>
        <row r="168"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M168">
            <v>1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</row>
        <row r="169"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0"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</row>
        <row r="172"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</row>
        <row r="173"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</row>
        <row r="176">
          <cell r="A176" t="str">
            <v>School Bus</v>
          </cell>
        </row>
        <row r="177">
          <cell r="H177">
            <v>3542.9261849999998</v>
          </cell>
          <cell r="I177">
            <v>5300.259067</v>
          </cell>
          <cell r="J177">
            <v>4380.0998170000003</v>
          </cell>
          <cell r="K177">
            <v>4888.9314619999996</v>
          </cell>
          <cell r="L177">
            <v>5129.8341879999998</v>
          </cell>
          <cell r="M177">
            <v>5952.9394750000001</v>
          </cell>
          <cell r="N177">
            <v>5979.8432059999996</v>
          </cell>
          <cell r="O177">
            <v>5571.8855439999998</v>
          </cell>
          <cell r="P177">
            <v>5484.312379</v>
          </cell>
          <cell r="Q177">
            <v>4640.7237139999997</v>
          </cell>
          <cell r="R177">
            <v>5144.5040499999996</v>
          </cell>
        </row>
        <row r="179">
          <cell r="H179">
            <v>9.9789999999999992</v>
          </cell>
          <cell r="I179">
            <v>10.506</v>
          </cell>
          <cell r="J179">
            <v>10.153</v>
          </cell>
          <cell r="K179">
            <v>9.9280000000000008</v>
          </cell>
          <cell r="L179">
            <v>10.064</v>
          </cell>
          <cell r="M179">
            <v>10.407</v>
          </cell>
          <cell r="N179">
            <v>10.260999999999999</v>
          </cell>
          <cell r="O179">
            <v>10.119</v>
          </cell>
          <cell r="P179">
            <v>10.18</v>
          </cell>
          <cell r="Q179">
            <v>11.129</v>
          </cell>
          <cell r="R179">
            <v>10.358000000000001</v>
          </cell>
        </row>
        <row r="180">
          <cell r="H180">
            <v>17176.497276999999</v>
          </cell>
          <cell r="I180">
            <v>24138.674311999999</v>
          </cell>
          <cell r="J180">
            <v>20416.915172000001</v>
          </cell>
          <cell r="K180">
            <v>23054.246485</v>
          </cell>
          <cell r="L180">
            <v>23609.134001999999</v>
          </cell>
          <cell r="M180">
            <v>26215.078721000002</v>
          </cell>
          <cell r="N180">
            <v>26429.656293</v>
          </cell>
          <cell r="O180">
            <v>24714.362034000002</v>
          </cell>
          <cell r="P180">
            <v>24180.162722000001</v>
          </cell>
          <cell r="Q180">
            <v>18716.058090999999</v>
          </cell>
          <cell r="R180">
            <v>22292.173794999999</v>
          </cell>
        </row>
        <row r="181">
          <cell r="H181">
            <v>171.40426632718297</v>
          </cell>
          <cell r="I181">
            <v>253.60091232187199</v>
          </cell>
          <cell r="J181">
            <v>207.29293974131602</v>
          </cell>
          <cell r="K181">
            <v>228.88255910308001</v>
          </cell>
          <cell r="L181">
            <v>237.602324596128</v>
          </cell>
          <cell r="M181">
            <v>295.26043163462305</v>
          </cell>
          <cell r="N181">
            <v>271.19470322247298</v>
          </cell>
          <cell r="O181">
            <v>250.08462942204602</v>
          </cell>
          <cell r="P181">
            <v>246.15405650996001</v>
          </cell>
          <cell r="Q181">
            <v>208.291010494739</v>
          </cell>
          <cell r="R181">
            <v>230.90233616860999</v>
          </cell>
        </row>
        <row r="182">
          <cell r="H182">
            <v>20.670000000099925</v>
          </cell>
          <cell r="I182">
            <v>20.899999997921441</v>
          </cell>
          <cell r="J182">
            <v>21.130000001283172</v>
          </cell>
          <cell r="K182">
            <v>21.359999998069799</v>
          </cell>
          <cell r="L182">
            <v>21.589999999872038</v>
          </cell>
          <cell r="M182">
            <v>19.706218868501139</v>
          </cell>
          <cell r="N182">
            <v>22.04999999979524</v>
          </cell>
          <cell r="O182">
            <v>22.280000001906611</v>
          </cell>
          <cell r="P182">
            <v>22.279999999829744</v>
          </cell>
          <cell r="Q182">
            <v>22.280000000850805</v>
          </cell>
          <cell r="R182">
            <v>22.280000000707524</v>
          </cell>
        </row>
        <row r="183">
          <cell r="H183">
            <v>355038.19871730631</v>
          </cell>
          <cell r="I183">
            <v>504498.29307062633</v>
          </cell>
          <cell r="J183">
            <v>431409.41761055845</v>
          </cell>
          <cell r="K183">
            <v>492438.7048751007</v>
          </cell>
          <cell r="L183">
            <v>509721.20310015889</v>
          </cell>
          <cell r="M183">
            <v>456922.5414055374</v>
          </cell>
          <cell r="N183">
            <v>582773.92125523824</v>
          </cell>
          <cell r="O183">
            <v>550635.98616464075</v>
          </cell>
          <cell r="P183">
            <v>538734.0254420432</v>
          </cell>
          <cell r="Q183">
            <v>416993.77428340371</v>
          </cell>
          <cell r="R183">
            <v>496669.63216837222</v>
          </cell>
        </row>
        <row r="186"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</row>
        <row r="187"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</row>
        <row r="188">
          <cell r="H188">
            <v>1693.414</v>
          </cell>
          <cell r="I188">
            <v>2162.0170000000003</v>
          </cell>
          <cell r="J188">
            <v>2091.0280000000002</v>
          </cell>
          <cell r="K188">
            <v>2535.1349999999998</v>
          </cell>
          <cell r="L188">
            <v>2189.7310000000002</v>
          </cell>
          <cell r="M188">
            <v>2451.0369999999998</v>
          </cell>
          <cell r="N188">
            <v>2538.5620000000004</v>
          </cell>
          <cell r="O188">
            <v>2172.0239999999999</v>
          </cell>
          <cell r="P188">
            <v>2087.6440000000002</v>
          </cell>
          <cell r="Q188">
            <v>1688.579</v>
          </cell>
          <cell r="R188">
            <v>1678.2220000000002</v>
          </cell>
        </row>
        <row r="189"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</row>
        <row r="190">
          <cell r="H190">
            <v>51.608000000000004</v>
          </cell>
          <cell r="I190">
            <v>103.86</v>
          </cell>
          <cell r="J190">
            <v>163.28</v>
          </cell>
          <cell r="K190">
            <v>69.219000000000008</v>
          </cell>
          <cell r="L190">
            <v>99.162999999999997</v>
          </cell>
          <cell r="M190">
            <v>90.88300000000001</v>
          </cell>
          <cell r="N190">
            <v>110.785</v>
          </cell>
          <cell r="O190">
            <v>135.54599999999999</v>
          </cell>
          <cell r="P190">
            <v>129.404</v>
          </cell>
          <cell r="Q190">
            <v>179.37700000000001</v>
          </cell>
          <cell r="R190">
            <v>175.774</v>
          </cell>
        </row>
        <row r="191"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4.0590000000000002</v>
          </cell>
          <cell r="O191">
            <v>4.7699999999999996</v>
          </cell>
          <cell r="P191">
            <v>4.5189999999999992</v>
          </cell>
          <cell r="Q191">
            <v>6.8170000000000002</v>
          </cell>
          <cell r="R191">
            <v>0</v>
          </cell>
        </row>
        <row r="192"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</row>
        <row r="193"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5.9340000000000002</v>
          </cell>
          <cell r="M193">
            <v>1.883</v>
          </cell>
          <cell r="N193">
            <v>0</v>
          </cell>
          <cell r="O193">
            <v>1.9989999999999999</v>
          </cell>
          <cell r="P193">
            <v>5.4270000000000005</v>
          </cell>
          <cell r="Q193">
            <v>83.316000000000003</v>
          </cell>
          <cell r="R193">
            <v>363.09799999999996</v>
          </cell>
        </row>
        <row r="194"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</row>
        <row r="195"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</row>
        <row r="196">
          <cell r="H196">
            <v>1745.0219999999999</v>
          </cell>
          <cell r="I196">
            <v>2265.8770000000004</v>
          </cell>
          <cell r="J196">
            <v>2254.3080000000004</v>
          </cell>
          <cell r="K196">
            <v>2604.3539999999998</v>
          </cell>
          <cell r="L196">
            <v>2294.8280000000004</v>
          </cell>
          <cell r="M196">
            <v>2543.8029999999994</v>
          </cell>
          <cell r="N196">
            <v>2653.4060000000004</v>
          </cell>
          <cell r="O196">
            <v>2314.3389999999995</v>
          </cell>
          <cell r="P196">
            <v>2226.9940000000001</v>
          </cell>
          <cell r="Q196">
            <v>1958.0889999999999</v>
          </cell>
          <cell r="R196">
            <v>2217.0940000000001</v>
          </cell>
        </row>
        <row r="197">
          <cell r="H197">
            <v>4.9253693384526437E-4</v>
          </cell>
          <cell r="I197">
            <v>4.2750306567231809E-4</v>
          </cell>
          <cell r="J197">
            <v>5.1467046281698933E-4</v>
          </cell>
          <cell r="K197">
            <v>5.3270413386703351E-4</v>
          </cell>
          <cell r="L197">
            <v>4.4734935202548899E-4</v>
          </cell>
          <cell r="M197">
            <v>3.3992484024037556E-4</v>
          </cell>
          <cell r="N197">
            <v>4.4372501227752103E-4</v>
          </cell>
          <cell r="O197">
            <v>4.15360111352639E-4</v>
          </cell>
          <cell r="P197">
            <v>4.0606622053976913E-4</v>
          </cell>
          <cell r="Q197">
            <v>4.2193612907678478E-4</v>
          </cell>
          <cell r="R197">
            <v>4.3096360279860219E-4</v>
          </cell>
        </row>
        <row r="199"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</row>
        <row r="200"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</row>
        <row r="201">
          <cell r="H201">
            <v>0.97042558775763288</v>
          </cell>
          <cell r="I201">
            <v>0.95416344311716828</v>
          </cell>
          <cell r="J201">
            <v>0.92756979081829094</v>
          </cell>
          <cell r="K201">
            <v>0.97342181592824939</v>
          </cell>
          <cell r="L201">
            <v>0.9542026679123663</v>
          </cell>
          <cell r="M201">
            <v>0.96353255342493127</v>
          </cell>
          <cell r="N201">
            <v>0.95671827078102634</v>
          </cell>
          <cell r="O201">
            <v>0.93850728004842865</v>
          </cell>
          <cell r="P201">
            <v>0.93742686329644365</v>
          </cell>
          <cell r="Q201">
            <v>0.86236069964133399</v>
          </cell>
          <cell r="R201">
            <v>0.7569467059132361</v>
          </cell>
        </row>
        <row r="202"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H203">
            <v>2.9574412242367148E-2</v>
          </cell>
          <cell r="I203">
            <v>4.5836556882831669E-2</v>
          </cell>
          <cell r="J203">
            <v>7.2430209181708963E-2</v>
          </cell>
          <cell r="K203">
            <v>2.6578184071750621E-2</v>
          </cell>
          <cell r="L203">
            <v>4.3211517377337201E-2</v>
          </cell>
          <cell r="M203">
            <v>3.5727216297802948E-2</v>
          </cell>
          <cell r="N203">
            <v>4.1751997244296568E-2</v>
          </cell>
          <cell r="O203">
            <v>5.8567910751190735E-2</v>
          </cell>
          <cell r="P203">
            <v>5.8107026781392311E-2</v>
          </cell>
          <cell r="Q203">
            <v>9.1608195541673543E-2</v>
          </cell>
          <cell r="R203">
            <v>7.9281257357604148E-2</v>
          </cell>
        </row>
        <row r="204"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1.5297319746770753E-3</v>
          </cell>
          <cell r="O204">
            <v>2.0610636557565685E-3</v>
          </cell>
          <cell r="P204">
            <v>2.0291927144841875E-3</v>
          </cell>
          <cell r="Q204">
            <v>3.4814556437424448E-3</v>
          </cell>
          <cell r="R204">
            <v>0</v>
          </cell>
        </row>
        <row r="205"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</row>
        <row r="206"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2.5858147102963704E-3</v>
          </cell>
          <cell r="M206">
            <v>7.4023027726596771E-4</v>
          </cell>
          <cell r="N206">
            <v>0</v>
          </cell>
          <cell r="O206">
            <v>8.637455446241887E-4</v>
          </cell>
          <cell r="P206">
            <v>2.436917207679949E-3</v>
          </cell>
          <cell r="Q206">
            <v>4.2549649173250041E-2</v>
          </cell>
          <cell r="R206">
            <v>0.16377203672915985</v>
          </cell>
        </row>
        <row r="207"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</row>
        <row r="208"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</row>
        <row r="211">
          <cell r="A211" t="str">
            <v>Urban Transit</v>
          </cell>
        </row>
        <row r="212">
          <cell r="H212">
            <v>2991.1648289999998</v>
          </cell>
          <cell r="I212">
            <v>3783.5808040000002</v>
          </cell>
          <cell r="J212">
            <v>3326.1419000000001</v>
          </cell>
          <cell r="K212">
            <v>3752.6099589999999</v>
          </cell>
          <cell r="L212">
            <v>3761.727918</v>
          </cell>
          <cell r="M212">
            <v>4203.7838810000003</v>
          </cell>
          <cell r="N212">
            <v>4721.7029320000001</v>
          </cell>
          <cell r="O212">
            <v>4483.332754</v>
          </cell>
          <cell r="P212">
            <v>4844.5005680000004</v>
          </cell>
          <cell r="Q212">
            <v>4507.0890079999999</v>
          </cell>
          <cell r="R212">
            <v>4699.8871319999998</v>
          </cell>
        </row>
        <row r="214">
          <cell r="H214">
            <v>5.1070000000000002</v>
          </cell>
          <cell r="I214">
            <v>4.9080000000000004</v>
          </cell>
          <cell r="J214">
            <v>5.4770000000000003</v>
          </cell>
          <cell r="K214">
            <v>5.5460000000000003</v>
          </cell>
          <cell r="L214">
            <v>5.7119999999999997</v>
          </cell>
          <cell r="M214">
            <v>5.8650000000000002</v>
          </cell>
          <cell r="N214">
            <v>5.9279999999999999</v>
          </cell>
          <cell r="O214">
            <v>5.9969999999999999</v>
          </cell>
          <cell r="P214">
            <v>5.9</v>
          </cell>
          <cell r="Q214">
            <v>5.899</v>
          </cell>
          <cell r="R214">
            <v>6.3540000000000001</v>
          </cell>
        </row>
        <row r="215">
          <cell r="H215">
            <v>50145.462926</v>
          </cell>
          <cell r="I215">
            <v>65441.488488000003</v>
          </cell>
          <cell r="J215">
            <v>51118.910795000003</v>
          </cell>
          <cell r="K215">
            <v>56480.267307000002</v>
          </cell>
          <cell r="L215">
            <v>54517.037410999998</v>
          </cell>
          <cell r="M215">
            <v>58847.101396999999</v>
          </cell>
          <cell r="N215">
            <v>64809.486722000001</v>
          </cell>
          <cell r="O215">
            <v>60338.654045000003</v>
          </cell>
          <cell r="P215">
            <v>66271.331007000001</v>
          </cell>
          <cell r="Q215">
            <v>61666.092813000003</v>
          </cell>
          <cell r="R215">
            <v>59699.255013000002</v>
          </cell>
        </row>
        <row r="216">
          <cell r="H216">
            <v>256.09287916308205</v>
          </cell>
          <cell r="I216">
            <v>321.18682549910403</v>
          </cell>
          <cell r="J216">
            <v>279.97827442421504</v>
          </cell>
          <cell r="K216">
            <v>313.23956248462201</v>
          </cell>
          <cell r="L216">
            <v>311.40131769163196</v>
          </cell>
          <cell r="M216">
            <v>394.80520327247297</v>
          </cell>
          <cell r="N216">
            <v>384.19063728801598</v>
          </cell>
          <cell r="O216">
            <v>361.85090830786504</v>
          </cell>
          <cell r="P216">
            <v>391.00085294130002</v>
          </cell>
          <cell r="Q216">
            <v>363.76828150388701</v>
          </cell>
          <cell r="R216">
            <v>379.32906635260201</v>
          </cell>
        </row>
        <row r="217">
          <cell r="H217">
            <v>11.6800000014651</v>
          </cell>
          <cell r="I217">
            <v>11.779999998818615</v>
          </cell>
          <cell r="J217">
            <v>11.879999999429689</v>
          </cell>
          <cell r="K217">
            <v>11.98000000138625</v>
          </cell>
          <cell r="L217">
            <v>12.080000000915494</v>
          </cell>
          <cell r="M217">
            <v>11.158659636406988</v>
          </cell>
          <cell r="N217">
            <v>12.289999999297963</v>
          </cell>
          <cell r="O217">
            <v>12.390000000181159</v>
          </cell>
          <cell r="P217">
            <v>12.390000000146529</v>
          </cell>
          <cell r="Q217">
            <v>12.390000000458643</v>
          </cell>
          <cell r="R217">
            <v>12.389999999713339</v>
          </cell>
        </row>
        <row r="218">
          <cell r="H218">
            <v>585699.00704914809</v>
          </cell>
          <cell r="I218">
            <v>770900.7343113285</v>
          </cell>
          <cell r="J218">
            <v>607292.66021544638</v>
          </cell>
          <cell r="K218">
            <v>676633.60241615574</v>
          </cell>
          <cell r="L218">
            <v>658565.81197478995</v>
          </cell>
          <cell r="M218">
            <v>591395.24886818114</v>
          </cell>
          <cell r="N218">
            <v>796508.59176788141</v>
          </cell>
          <cell r="O218">
            <v>747595.92362848087</v>
          </cell>
          <cell r="P218">
            <v>821101.79118644062</v>
          </cell>
          <cell r="Q218">
            <v>764042.88998135284</v>
          </cell>
          <cell r="R218">
            <v>739673.76959395653</v>
          </cell>
        </row>
        <row r="221"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2"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</row>
        <row r="223">
          <cell r="H223">
            <v>3630.922</v>
          </cell>
          <cell r="I223">
            <v>4351.8779999999997</v>
          </cell>
          <cell r="J223">
            <v>4913.67</v>
          </cell>
          <cell r="K223">
            <v>5407.04</v>
          </cell>
          <cell r="L223">
            <v>5049.6779999999999</v>
          </cell>
          <cell r="M223">
            <v>5710.6229999999996</v>
          </cell>
          <cell r="N223">
            <v>5960.3099999999995</v>
          </cell>
          <cell r="O223">
            <v>5301.732</v>
          </cell>
          <cell r="P223">
            <v>6195.44</v>
          </cell>
          <cell r="Q223">
            <v>4969.7449999999999</v>
          </cell>
          <cell r="R223">
            <v>5342.5349999999999</v>
          </cell>
        </row>
        <row r="224"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</row>
        <row r="225">
          <cell r="H225">
            <v>8.8660000000000014</v>
          </cell>
          <cell r="I225">
            <v>4.1980000000000004</v>
          </cell>
          <cell r="J225">
            <v>6.7519999999999998</v>
          </cell>
          <cell r="K225">
            <v>9.9249999999999989</v>
          </cell>
          <cell r="L225">
            <v>8.7550000000000008</v>
          </cell>
          <cell r="M225">
            <v>10.149999999999999</v>
          </cell>
          <cell r="N225">
            <v>12.39</v>
          </cell>
          <cell r="O225">
            <v>10.094000000000001</v>
          </cell>
          <cell r="P225">
            <v>32.128</v>
          </cell>
          <cell r="Q225">
            <v>36.748999999999995</v>
          </cell>
          <cell r="R225">
            <v>43.411999999999999</v>
          </cell>
        </row>
        <row r="226"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0.45399999999999996</v>
          </cell>
          <cell r="O226">
            <v>0.35499999999999998</v>
          </cell>
          <cell r="P226">
            <v>1.1219999999999999</v>
          </cell>
          <cell r="Q226">
            <v>1.397</v>
          </cell>
          <cell r="R226">
            <v>0</v>
          </cell>
        </row>
        <row r="227">
          <cell r="H227">
            <v>1049</v>
          </cell>
          <cell r="I227">
            <v>1081</v>
          </cell>
          <cell r="J227">
            <v>1149</v>
          </cell>
          <cell r="K227">
            <v>1284</v>
          </cell>
          <cell r="L227">
            <v>1256</v>
          </cell>
          <cell r="M227">
            <v>1253</v>
          </cell>
          <cell r="N227">
            <v>1287</v>
          </cell>
          <cell r="O227">
            <v>1365</v>
          </cell>
          <cell r="P227">
            <v>1765</v>
          </cell>
          <cell r="Q227">
            <v>1765</v>
          </cell>
          <cell r="R227">
            <v>1741</v>
          </cell>
        </row>
        <row r="228">
          <cell r="H228">
            <v>16.244999999999997</v>
          </cell>
          <cell r="I228">
            <v>13.712</v>
          </cell>
          <cell r="J228">
            <v>16.553999999999998</v>
          </cell>
          <cell r="K228">
            <v>16.053000000000001</v>
          </cell>
          <cell r="L228">
            <v>13.747</v>
          </cell>
          <cell r="M228">
            <v>15.214</v>
          </cell>
          <cell r="N228">
            <v>4.0940000000000003</v>
          </cell>
          <cell r="O228">
            <v>38.722999999999999</v>
          </cell>
          <cell r="P228">
            <v>92.653000000000006</v>
          </cell>
          <cell r="Q228">
            <v>756.86200000000008</v>
          </cell>
          <cell r="R228">
            <v>740.69499999999994</v>
          </cell>
        </row>
        <row r="229"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</row>
        <row r="230"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H231">
            <v>4705.0330000000004</v>
          </cell>
          <cell r="I231">
            <v>5450.7880000000005</v>
          </cell>
          <cell r="J231">
            <v>6085.9760000000006</v>
          </cell>
          <cell r="K231">
            <v>6717.018</v>
          </cell>
          <cell r="L231">
            <v>6328.18</v>
          </cell>
          <cell r="M231">
            <v>6988.9869999999992</v>
          </cell>
          <cell r="N231">
            <v>7264.2479999999996</v>
          </cell>
          <cell r="O231">
            <v>6715.9039999999995</v>
          </cell>
          <cell r="P231">
            <v>8086.3429999999998</v>
          </cell>
          <cell r="Q231">
            <v>7529.7529999999997</v>
          </cell>
          <cell r="R231">
            <v>7867.6419999999998</v>
          </cell>
        </row>
        <row r="232">
          <cell r="H232">
            <v>1.5729768397861835E-3</v>
          </cell>
          <cell r="I232">
            <v>1.4406426827827834E-3</v>
          </cell>
          <cell r="J232">
            <v>1.8297403366945952E-3</v>
          </cell>
          <cell r="K232">
            <v>1.7899590081005806E-3</v>
          </cell>
          <cell r="L232">
            <v>1.6822535116693146E-3</v>
          </cell>
          <cell r="M232">
            <v>1.8182031275551199E-3</v>
          </cell>
          <cell r="N232">
            <v>1.5384805237891232E-3</v>
          </cell>
          <cell r="O232">
            <v>1.4979713459832118E-3</v>
          </cell>
          <cell r="P232">
            <v>1.6691799054403577E-3</v>
          </cell>
          <cell r="Q232">
            <v>1.6706466161717302E-3</v>
          </cell>
          <cell r="R232">
            <v>1.6740065833563938E-3</v>
          </cell>
        </row>
        <row r="234"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</row>
        <row r="235"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H236">
            <v>0.77171020904635523</v>
          </cell>
          <cell r="I236">
            <v>0.79839428721131689</v>
          </cell>
          <cell r="J236">
            <v>0.80737584242856031</v>
          </cell>
          <cell r="K236">
            <v>0.80497625583257326</v>
          </cell>
          <cell r="L236">
            <v>0.79796687199163108</v>
          </cell>
          <cell r="M236">
            <v>0.81708879985039329</v>
          </cell>
          <cell r="N236">
            <v>0.82049924506982685</v>
          </cell>
          <cell r="O236">
            <v>0.789429390295037</v>
          </cell>
          <cell r="P236">
            <v>0.76616092095029853</v>
          </cell>
          <cell r="Q236">
            <v>0.66001434575609585</v>
          </cell>
          <cell r="R236">
            <v>0.67905161419393512</v>
          </cell>
        </row>
        <row r="237"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H238">
            <v>1.8843651043467708E-3</v>
          </cell>
          <cell r="I238">
            <v>7.7016387355369534E-4</v>
          </cell>
          <cell r="J238">
            <v>1.1094358571246419E-3</v>
          </cell>
          <cell r="K238">
            <v>1.477590204462754E-3</v>
          </cell>
          <cell r="L238">
            <v>1.3834941483965375E-3</v>
          </cell>
          <cell r="M238">
            <v>1.4522848590217724E-3</v>
          </cell>
          <cell r="N238">
            <v>1.7056135748669376E-3</v>
          </cell>
          <cell r="O238">
            <v>1.5029994472821532E-3</v>
          </cell>
          <cell r="P238">
            <v>3.9731186272954286E-3</v>
          </cell>
          <cell r="Q238">
            <v>4.88050537647118E-3</v>
          </cell>
          <cell r="R238">
            <v>5.5177904637755508E-3</v>
          </cell>
        </row>
        <row r="239"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6.2497866262275191E-5</v>
          </cell>
          <cell r="O239">
            <v>5.2859600137226498E-5</v>
          </cell>
          <cell r="P239">
            <v>1.3875246202146011E-4</v>
          </cell>
          <cell r="Q239">
            <v>1.8553065419277368E-4</v>
          </cell>
          <cell r="R239">
            <v>0</v>
          </cell>
        </row>
        <row r="240">
          <cell r="H240">
            <v>0.2229527401826937</v>
          </cell>
          <cell r="I240">
            <v>0.19831994933576574</v>
          </cell>
          <cell r="J240">
            <v>0.18879469784304109</v>
          </cell>
          <cell r="K240">
            <v>0.19115625415921172</v>
          </cell>
          <cell r="L240">
            <v>0.19847728730851524</v>
          </cell>
          <cell r="M240">
            <v>0.17928206190682572</v>
          </cell>
          <cell r="N240">
            <v>0.1771690614086964</v>
          </cell>
          <cell r="O240">
            <v>0.20324888503468783</v>
          </cell>
          <cell r="P240">
            <v>0.21826924729757322</v>
          </cell>
          <cell r="Q240">
            <v>0.23440343926288154</v>
          </cell>
          <cell r="R240">
            <v>0.22128612359332059</v>
          </cell>
        </row>
        <row r="241">
          <cell r="H241">
            <v>3.4526856666042506E-3</v>
          </cell>
          <cell r="I241">
            <v>2.5155995793635704E-3</v>
          </cell>
          <cell r="J241">
            <v>2.7200238712738922E-3</v>
          </cell>
          <cell r="K241">
            <v>2.3898998037522007E-3</v>
          </cell>
          <cell r="L241">
            <v>2.1723465514571329E-3</v>
          </cell>
          <cell r="M241">
            <v>2.1768533837593349E-3</v>
          </cell>
          <cell r="N241">
            <v>5.6358208034747723E-4</v>
          </cell>
          <cell r="O241">
            <v>5.7658656228558366E-3</v>
          </cell>
          <cell r="P241">
            <v>1.1457960662811361E-2</v>
          </cell>
          <cell r="Q241">
            <v>0.10051617895035868</v>
          </cell>
          <cell r="R241">
            <v>9.4144471748968742E-2</v>
          </cell>
        </row>
        <row r="242"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</row>
        <row r="243"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6">
          <cell r="A246" t="str">
            <v>Inter-City Bus</v>
          </cell>
        </row>
        <row r="247">
          <cell r="H247">
            <v>1263.888731</v>
          </cell>
          <cell r="I247">
            <v>1285.007803</v>
          </cell>
          <cell r="J247">
            <v>1501.139813</v>
          </cell>
          <cell r="K247">
            <v>1508.1327389999999</v>
          </cell>
          <cell r="L247">
            <v>1223.5013039999999</v>
          </cell>
          <cell r="M247">
            <v>1182.560886</v>
          </cell>
          <cell r="N247">
            <v>1251.9372269999999</v>
          </cell>
          <cell r="O247">
            <v>1071.8745080000001</v>
          </cell>
          <cell r="P247">
            <v>1383.6724409999999</v>
          </cell>
          <cell r="Q247">
            <v>1022.484835</v>
          </cell>
          <cell r="R247">
            <v>1034.299033</v>
          </cell>
        </row>
        <row r="249">
          <cell r="H249">
            <v>1.704</v>
          </cell>
          <cell r="I249">
            <v>1.7589999999999999</v>
          </cell>
          <cell r="J249">
            <v>1.8480000000000001</v>
          </cell>
          <cell r="K249">
            <v>1.7709999999999999</v>
          </cell>
          <cell r="L249">
            <v>1.633</v>
          </cell>
          <cell r="M249">
            <v>1.6819999999999999</v>
          </cell>
          <cell r="N249">
            <v>1.643</v>
          </cell>
          <cell r="O249">
            <v>1.677</v>
          </cell>
          <cell r="P249">
            <v>1.9910000000000001</v>
          </cell>
          <cell r="Q249">
            <v>1.925</v>
          </cell>
          <cell r="R249">
            <v>1.8740000000000001</v>
          </cell>
        </row>
        <row r="250">
          <cell r="H250">
            <v>43940.683570000001</v>
          </cell>
          <cell r="I250">
            <v>43278.029935999999</v>
          </cell>
          <cell r="J250">
            <v>48122.339670000001</v>
          </cell>
          <cell r="K250">
            <v>50448.535601000003</v>
          </cell>
          <cell r="L250">
            <v>44385.979642999999</v>
          </cell>
          <cell r="M250">
            <v>41650.965830000001</v>
          </cell>
          <cell r="N250">
            <v>45141.142610000003</v>
          </cell>
          <cell r="O250">
            <v>37865.041542999999</v>
          </cell>
          <cell r="P250">
            <v>41170.826795000001</v>
          </cell>
          <cell r="Q250">
            <v>31466.881105</v>
          </cell>
          <cell r="R250">
            <v>32696.712595000001</v>
          </cell>
        </row>
        <row r="251">
          <cell r="H251">
            <v>74.874924803279995</v>
          </cell>
          <cell r="I251">
            <v>76.126054657424007</v>
          </cell>
          <cell r="J251">
            <v>88.930083710160005</v>
          </cell>
          <cell r="K251">
            <v>89.344356549371</v>
          </cell>
          <cell r="L251">
            <v>72.482304757018994</v>
          </cell>
          <cell r="M251">
            <v>56.645313528800003</v>
          </cell>
          <cell r="N251">
            <v>74.166897308230006</v>
          </cell>
          <cell r="O251">
            <v>63.499674667610996</v>
          </cell>
          <cell r="P251">
            <v>81.971116148844999</v>
          </cell>
          <cell r="Q251">
            <v>60.573746127124998</v>
          </cell>
          <cell r="R251">
            <v>61.27363940303001</v>
          </cell>
        </row>
        <row r="252">
          <cell r="H252">
            <v>16.880000004282259</v>
          </cell>
          <cell r="I252">
            <v>16.880000005026961</v>
          </cell>
          <cell r="J252">
            <v>16.879999999690757</v>
          </cell>
          <cell r="K252">
            <v>16.880000004998831</v>
          </cell>
          <cell r="L252">
            <v>16.87999999588202</v>
          </cell>
          <cell r="M252">
            <v>16.589016556899033</v>
          </cell>
          <cell r="N252">
            <v>16.880000005893159</v>
          </cell>
          <cell r="O252">
            <v>16.879999993869678</v>
          </cell>
          <cell r="P252">
            <v>16.880000004971219</v>
          </cell>
          <cell r="Q252">
            <v>16.880000006176438</v>
          </cell>
          <cell r="R252">
            <v>16.879999997990218</v>
          </cell>
        </row>
        <row r="253">
          <cell r="H253">
            <v>741718.73884976539</v>
          </cell>
          <cell r="I253">
            <v>730533.14553723694</v>
          </cell>
          <cell r="J253">
            <v>812305.09361471853</v>
          </cell>
          <cell r="K253">
            <v>851571.28119706374</v>
          </cell>
          <cell r="L253">
            <v>749235.33619105944</v>
          </cell>
          <cell r="M253">
            <v>679037.74507190031</v>
          </cell>
          <cell r="N253">
            <v>761982.48752282397</v>
          </cell>
          <cell r="O253">
            <v>639161.90101371508</v>
          </cell>
          <cell r="P253">
            <v>694963.55650426925</v>
          </cell>
          <cell r="Q253">
            <v>531160.9532467532</v>
          </cell>
          <cell r="R253">
            <v>551920.50853788678</v>
          </cell>
        </row>
        <row r="256"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</row>
        <row r="257"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</row>
        <row r="258">
          <cell r="H258">
            <v>904.8119999999999</v>
          </cell>
          <cell r="I258">
            <v>1057.98</v>
          </cell>
          <cell r="J258">
            <v>1121.5250000000001</v>
          </cell>
          <cell r="K258">
            <v>1204.998</v>
          </cell>
          <cell r="L258">
            <v>810.827</v>
          </cell>
          <cell r="M258">
            <v>874.625</v>
          </cell>
          <cell r="N258">
            <v>848.78</v>
          </cell>
          <cell r="O258">
            <v>799.63700000000006</v>
          </cell>
          <cell r="P258">
            <v>960.61300000000006</v>
          </cell>
          <cell r="Q258">
            <v>872.6</v>
          </cell>
          <cell r="R258">
            <v>784.774</v>
          </cell>
        </row>
        <row r="259"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</row>
        <row r="260">
          <cell r="H260">
            <v>37.040999999999997</v>
          </cell>
          <cell r="I260">
            <v>30.036000000000001</v>
          </cell>
          <cell r="J260">
            <v>29.574999999999999</v>
          </cell>
          <cell r="K260">
            <v>31.182000000000002</v>
          </cell>
          <cell r="L260">
            <v>29.436</v>
          </cell>
          <cell r="M260">
            <v>29.471</v>
          </cell>
          <cell r="N260">
            <v>28.674000000000003</v>
          </cell>
          <cell r="O260">
            <v>35.327999999999996</v>
          </cell>
          <cell r="P260">
            <v>52.088000000000001</v>
          </cell>
          <cell r="Q260">
            <v>55.412000000000006</v>
          </cell>
          <cell r="R260">
            <v>48.846000000000004</v>
          </cell>
        </row>
        <row r="261"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1.0510000000000002</v>
          </cell>
          <cell r="O261">
            <v>1.2429999999999999</v>
          </cell>
          <cell r="P261">
            <v>1.8190000000000002</v>
          </cell>
          <cell r="Q261">
            <v>2.1059999999999999</v>
          </cell>
          <cell r="R261">
            <v>0</v>
          </cell>
        </row>
        <row r="262"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</row>
        <row r="263"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</row>
        <row r="264"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</row>
        <row r="265"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</row>
        <row r="266">
          <cell r="H266">
            <v>941.85299999999984</v>
          </cell>
          <cell r="I266">
            <v>1088.0160000000001</v>
          </cell>
          <cell r="J266">
            <v>1151.1000000000001</v>
          </cell>
          <cell r="K266">
            <v>1236.18</v>
          </cell>
          <cell r="L266">
            <v>840.26300000000003</v>
          </cell>
          <cell r="M266">
            <v>904.096</v>
          </cell>
          <cell r="N266">
            <v>878.505</v>
          </cell>
          <cell r="O266">
            <v>836.20800000000008</v>
          </cell>
          <cell r="P266">
            <v>1014.52</v>
          </cell>
          <cell r="Q266">
            <v>930.11800000000005</v>
          </cell>
          <cell r="R266">
            <v>833.62</v>
          </cell>
        </row>
        <row r="267">
          <cell r="H267">
            <v>7.4520246671935851E-4</v>
          </cell>
          <cell r="I267">
            <v>8.4669991688758649E-4</v>
          </cell>
          <cell r="J267">
            <v>7.6681731443758604E-4</v>
          </cell>
          <cell r="K267">
            <v>8.1967586011008284E-4</v>
          </cell>
          <cell r="L267">
            <v>6.8676919039883596E-4</v>
          </cell>
          <cell r="M267">
            <v>3.4790343978956874E-4</v>
          </cell>
          <cell r="N267">
            <v>7.0171649269121076E-4</v>
          </cell>
          <cell r="O267">
            <v>7.8013610152952715E-4</v>
          </cell>
          <cell r="P267">
            <v>7.3320821455892537E-4</v>
          </cell>
          <cell r="Q267">
            <v>9.0966434724677368E-4</v>
          </cell>
          <cell r="R267">
            <v>8.0597580912559943E-4</v>
          </cell>
        </row>
        <row r="269"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</row>
        <row r="270"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</row>
        <row r="271">
          <cell r="H271">
            <v>0.96067220680934295</v>
          </cell>
          <cell r="I271">
            <v>0.97239378832664225</v>
          </cell>
          <cell r="J271">
            <v>0.97430718443228215</v>
          </cell>
          <cell r="K271">
            <v>0.97477551812842789</v>
          </cell>
          <cell r="L271">
            <v>0.96496811117471548</v>
          </cell>
          <cell r="M271">
            <v>0.96740279793296291</v>
          </cell>
          <cell r="N271">
            <v>0.96616410834315114</v>
          </cell>
          <cell r="O271">
            <v>0.95626566595870877</v>
          </cell>
          <cell r="P271">
            <v>0.94686452706698743</v>
          </cell>
          <cell r="Q271">
            <v>0.93816053446981995</v>
          </cell>
          <cell r="R271">
            <v>0.94140495669489699</v>
          </cell>
        </row>
        <row r="272"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</row>
        <row r="273">
          <cell r="H273">
            <v>3.9327793190657143E-2</v>
          </cell>
          <cell r="I273">
            <v>2.7606211673357743E-2</v>
          </cell>
          <cell r="J273">
            <v>2.5692815567717832E-2</v>
          </cell>
          <cell r="K273">
            <v>2.5224481871572103E-2</v>
          </cell>
          <cell r="L273">
            <v>3.5031888825284463E-2</v>
          </cell>
          <cell r="M273">
            <v>3.2597202067037132E-2</v>
          </cell>
          <cell r="N273">
            <v>3.2639541038468764E-2</v>
          </cell>
          <cell r="O273">
            <v>4.2247861776017442E-2</v>
          </cell>
          <cell r="P273">
            <v>5.1342506801245913E-2</v>
          </cell>
          <cell r="Q273">
            <v>5.9575236690398423E-2</v>
          </cell>
          <cell r="R273">
            <v>5.8595043305103046E-2</v>
          </cell>
        </row>
        <row r="274"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1.196350618380089E-3</v>
          </cell>
          <cell r="O274">
            <v>1.4864722652737116E-3</v>
          </cell>
          <cell r="P274">
            <v>1.792966131766747E-3</v>
          </cell>
          <cell r="Q274">
            <v>2.2642288397816189E-3</v>
          </cell>
          <cell r="R274">
            <v>0</v>
          </cell>
        </row>
        <row r="275"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</row>
        <row r="276"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</row>
        <row r="277"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</row>
        <row r="278"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</row>
        <row r="281">
          <cell r="A281" t="str">
            <v>Rail</v>
          </cell>
        </row>
        <row r="284">
          <cell r="H284">
            <v>37750.055496791108</v>
          </cell>
          <cell r="I284">
            <v>39209.003110412414</v>
          </cell>
          <cell r="J284">
            <v>42851.570577581486</v>
          </cell>
          <cell r="K284">
            <v>38815.88797381019</v>
          </cell>
          <cell r="L284">
            <v>41661.06126781943</v>
          </cell>
          <cell r="M284">
            <v>40911.966906999223</v>
          </cell>
          <cell r="N284">
            <v>42553.877613727178</v>
          </cell>
          <cell r="O284">
            <v>45739.889438182225</v>
          </cell>
          <cell r="P284">
            <v>46126.847120516104</v>
          </cell>
          <cell r="Q284">
            <v>43271.256138259785</v>
          </cell>
          <cell r="R284">
            <v>39543.812707780766</v>
          </cell>
        </row>
        <row r="285">
          <cell r="H285">
            <v>377500.55496791104</v>
          </cell>
          <cell r="I285">
            <v>392090.03110412415</v>
          </cell>
          <cell r="J285">
            <v>428515.70577581483</v>
          </cell>
          <cell r="K285">
            <v>388158.87973810185</v>
          </cell>
          <cell r="L285">
            <v>416610.6126781943</v>
          </cell>
          <cell r="M285">
            <v>409090.99140471336</v>
          </cell>
          <cell r="N285">
            <v>425538.77613727172</v>
          </cell>
          <cell r="O285">
            <v>457398.8943818222</v>
          </cell>
          <cell r="P285">
            <v>461268.47120516101</v>
          </cell>
          <cell r="Q285">
            <v>432712.56138259784</v>
          </cell>
          <cell r="R285">
            <v>395438.12707780761</v>
          </cell>
        </row>
        <row r="287">
          <cell r="H287">
            <v>158.4929873046311</v>
          </cell>
          <cell r="I287">
            <v>161.34929099088481</v>
          </cell>
          <cell r="J287">
            <v>173.51726241550026</v>
          </cell>
          <cell r="K287">
            <v>179.67955943084092</v>
          </cell>
          <cell r="L287">
            <v>196.38442000271866</v>
          </cell>
          <cell r="M287">
            <v>168.2571202099117</v>
          </cell>
          <cell r="N287">
            <v>169.73521101630629</v>
          </cell>
          <cell r="O287">
            <v>169.33955450951609</v>
          </cell>
          <cell r="P287">
            <v>163.11065344030635</v>
          </cell>
          <cell r="Q287">
            <v>138.23248999439838</v>
          </cell>
          <cell r="R287">
            <v>129.57161162302023</v>
          </cell>
        </row>
        <row r="289">
          <cell r="H289">
            <v>377659.04795521568</v>
          </cell>
          <cell r="I289">
            <v>392251.38039511506</v>
          </cell>
          <cell r="J289">
            <v>428689.22303823032</v>
          </cell>
          <cell r="K289">
            <v>388338.55929753272</v>
          </cell>
          <cell r="L289">
            <v>416806.997098197</v>
          </cell>
          <cell r="M289">
            <v>281557.80318527383</v>
          </cell>
          <cell r="N289">
            <v>425708.51134828804</v>
          </cell>
          <cell r="O289">
            <v>457568.2339363317</v>
          </cell>
          <cell r="P289">
            <v>461431.5818586013</v>
          </cell>
          <cell r="Q289">
            <v>432850.79387259221</v>
          </cell>
          <cell r="R289">
            <v>395567.6986894306</v>
          </cell>
        </row>
        <row r="290">
          <cell r="H290">
            <v>0.99958032784289752</v>
          </cell>
          <cell r="I290">
            <v>0.99958865844951683</v>
          </cell>
          <cell r="J290">
            <v>0.99959523763815261</v>
          </cell>
          <cell r="K290">
            <v>0.99953731208212782</v>
          </cell>
          <cell r="L290">
            <v>0.99952883607672161</v>
          </cell>
          <cell r="M290">
            <v>1.4529556161351305</v>
          </cell>
          <cell r="N290">
            <v>0.99960128772037293</v>
          </cell>
          <cell r="O290">
            <v>0.99962991409378943</v>
          </cell>
          <cell r="P290">
            <v>0.99964651172599994</v>
          </cell>
          <cell r="Q290">
            <v>0.99968064632905562</v>
          </cell>
          <cell r="R290">
            <v>0.99967244137463129</v>
          </cell>
        </row>
        <row r="291">
          <cell r="H291">
            <v>4.196721571024715E-4</v>
          </cell>
          <cell r="I291">
            <v>4.1134155048315588E-4</v>
          </cell>
          <cell r="J291">
            <v>4.0476236184744504E-4</v>
          </cell>
          <cell r="K291">
            <v>4.6268791787213727E-4</v>
          </cell>
          <cell r="L291">
            <v>4.711639232785043E-4</v>
          </cell>
          <cell r="M291">
            <v>5.9759352540193409E-4</v>
          </cell>
          <cell r="N291">
            <v>3.9871227962703237E-4</v>
          </cell>
          <cell r="O291">
            <v>3.7008590621061082E-4</v>
          </cell>
          <cell r="P291">
            <v>3.534882740000426E-4</v>
          </cell>
          <cell r="Q291">
            <v>3.1935367094437284E-4</v>
          </cell>
          <cell r="R291">
            <v>3.2755862536882696E-4</v>
          </cell>
        </row>
        <row r="296">
          <cell r="H296">
            <v>286.00399999999996</v>
          </cell>
          <cell r="I296">
            <v>300.161</v>
          </cell>
          <cell r="J296">
            <v>334.88800000000003</v>
          </cell>
          <cell r="K296">
            <v>359.79100000000005</v>
          </cell>
          <cell r="L296">
            <v>416.03299999999996</v>
          </cell>
          <cell r="M296">
            <v>319.37100000000004</v>
          </cell>
          <cell r="N296">
            <v>333.95000000000005</v>
          </cell>
          <cell r="O296">
            <v>293.221</v>
          </cell>
          <cell r="P296">
            <v>250.815</v>
          </cell>
          <cell r="Q296">
            <v>206.56900000000002</v>
          </cell>
          <cell r="R296">
            <v>192.01900000000001</v>
          </cell>
        </row>
        <row r="304">
          <cell r="H304">
            <v>286.00399999999996</v>
          </cell>
          <cell r="I304">
            <v>300.161</v>
          </cell>
          <cell r="J304">
            <v>334.88800000000003</v>
          </cell>
          <cell r="K304">
            <v>359.79100000000005</v>
          </cell>
          <cell r="L304">
            <v>416.03299999999996</v>
          </cell>
          <cell r="M304">
            <v>319.37100000000004</v>
          </cell>
          <cell r="N304">
            <v>333.95000000000005</v>
          </cell>
          <cell r="O304">
            <v>293.221</v>
          </cell>
          <cell r="P304">
            <v>250.815</v>
          </cell>
          <cell r="Q304">
            <v>206.56900000000002</v>
          </cell>
          <cell r="R304">
            <v>192.01900000000001</v>
          </cell>
        </row>
        <row r="305">
          <cell r="A305" t="str">
            <v>Passenger</v>
          </cell>
          <cell r="H305">
            <v>1.8045214798701888E-3</v>
          </cell>
          <cell r="I305">
            <v>1.8603180600090593E-3</v>
          </cell>
          <cell r="J305">
            <v>1.9299981761934746E-3</v>
          </cell>
          <cell r="K305">
            <v>2.0024036186402404E-3</v>
          </cell>
          <cell r="L305">
            <v>2.1184623504972573E-3</v>
          </cell>
          <cell r="M305">
            <v>1.8981128382654115E-3</v>
          </cell>
          <cell r="N305">
            <v>1.9674762708364489E-3</v>
          </cell>
          <cell r="O305">
            <v>1.7315564626900111E-3</v>
          </cell>
          <cell r="P305">
            <v>1.5376984562923772E-3</v>
          </cell>
          <cell r="Q305">
            <v>1.4943592494671175E-3</v>
          </cell>
          <cell r="R305">
            <v>1.4819527024072696E-3</v>
          </cell>
        </row>
        <row r="307"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</row>
        <row r="308"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</row>
        <row r="309">
          <cell r="H309">
            <v>1</v>
          </cell>
          <cell r="I309">
            <v>1</v>
          </cell>
          <cell r="J309">
            <v>1</v>
          </cell>
          <cell r="K309">
            <v>1</v>
          </cell>
          <cell r="L309">
            <v>1</v>
          </cell>
          <cell r="M309">
            <v>1</v>
          </cell>
          <cell r="N309">
            <v>1</v>
          </cell>
          <cell r="O309">
            <v>1</v>
          </cell>
          <cell r="P309">
            <v>1</v>
          </cell>
          <cell r="Q309">
            <v>1</v>
          </cell>
          <cell r="R309">
            <v>1</v>
          </cell>
        </row>
        <row r="310"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</row>
        <row r="311"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</row>
        <row r="312"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</row>
        <row r="313"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</row>
        <row r="314"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</row>
        <row r="315"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</row>
        <row r="316"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</row>
        <row r="319">
          <cell r="A319" t="str">
            <v>Air</v>
          </cell>
        </row>
        <row r="322">
          <cell r="H322">
            <v>99.026674233430896</v>
          </cell>
          <cell r="I322">
            <v>162.32537373304979</v>
          </cell>
          <cell r="J322">
            <v>139.72296899006244</v>
          </cell>
          <cell r="K322">
            <v>80.307802962728445</v>
          </cell>
          <cell r="L322">
            <v>64.659340893084945</v>
          </cell>
          <cell r="M322">
            <v>222.98940595772734</v>
          </cell>
          <cell r="N322">
            <v>108.73524462762362</v>
          </cell>
          <cell r="O322">
            <v>187.16860652288238</v>
          </cell>
          <cell r="P322">
            <v>179.78359630509735</v>
          </cell>
          <cell r="Q322">
            <v>172.0794248495427</v>
          </cell>
          <cell r="R322">
            <v>181.47208673758772</v>
          </cell>
        </row>
        <row r="323">
          <cell r="H323">
            <v>990.2667423343089</v>
          </cell>
          <cell r="I323">
            <v>1623.2537373304979</v>
          </cell>
          <cell r="J323">
            <v>1397.2296899006244</v>
          </cell>
          <cell r="K323">
            <v>803.07802962728442</v>
          </cell>
          <cell r="L323">
            <v>646.59340893084948</v>
          </cell>
          <cell r="M323">
            <v>2310.0515129102214</v>
          </cell>
          <cell r="N323">
            <v>1087.3524462762362</v>
          </cell>
          <cell r="O323">
            <v>1871.6860652288237</v>
          </cell>
          <cell r="P323">
            <v>1797.8359630509733</v>
          </cell>
          <cell r="Q323">
            <v>1720.7942484954269</v>
          </cell>
          <cell r="R323">
            <v>1814.7208673758771</v>
          </cell>
        </row>
        <row r="325">
          <cell r="H325">
            <v>4871.4967503891658</v>
          </cell>
          <cell r="I325">
            <v>8654.1221027077863</v>
          </cell>
          <cell r="J325">
            <v>8838.3564375622227</v>
          </cell>
          <cell r="K325">
            <v>5751.8384607679645</v>
          </cell>
          <cell r="L325">
            <v>4872.2802082860799</v>
          </cell>
          <cell r="M325">
            <v>15098.080963657658</v>
          </cell>
          <cell r="N325">
            <v>7231.8026670039189</v>
          </cell>
          <cell r="O325">
            <v>12792.302176677247</v>
          </cell>
          <cell r="P325">
            <v>12332.766707083099</v>
          </cell>
          <cell r="Q325">
            <v>12072.973716838316</v>
          </cell>
          <cell r="R325">
            <v>13957.987149760744</v>
          </cell>
        </row>
        <row r="327">
          <cell r="H327">
            <v>5861.7634927234749</v>
          </cell>
          <cell r="I327">
            <v>10277.375840038283</v>
          </cell>
          <cell r="J327">
            <v>10235.586127462848</v>
          </cell>
          <cell r="K327">
            <v>6554.9164903952487</v>
          </cell>
          <cell r="L327">
            <v>5518.8736172169301</v>
          </cell>
          <cell r="M327">
            <v>15633.787487157924</v>
          </cell>
          <cell r="N327">
            <v>8319.1551132801542</v>
          </cell>
          <cell r="O327">
            <v>14663.98824190607</v>
          </cell>
          <cell r="P327">
            <v>14130.602670134072</v>
          </cell>
          <cell r="Q327">
            <v>13793.767965333742</v>
          </cell>
          <cell r="R327">
            <v>15772.708017136621</v>
          </cell>
        </row>
        <row r="328">
          <cell r="H328">
            <v>0.16893665934553326</v>
          </cell>
          <cell r="I328">
            <v>0.15794437827277621</v>
          </cell>
          <cell r="J328">
            <v>0.13650705220991224</v>
          </cell>
          <cell r="K328">
            <v>0.12251537159993023</v>
          </cell>
          <cell r="L328">
            <v>0.11716039427206797</v>
          </cell>
          <cell r="M328">
            <v>0.14263300312921467</v>
          </cell>
          <cell r="N328">
            <v>0.13070467270654179</v>
          </cell>
          <cell r="O328">
            <v>0.12763826827683927</v>
          </cell>
          <cell r="P328">
            <v>0.12722995650078067</v>
          </cell>
          <cell r="Q328">
            <v>0.1247515727986796</v>
          </cell>
          <cell r="R328">
            <v>0.11505448940056659</v>
          </cell>
        </row>
        <row r="329">
          <cell r="H329">
            <v>0.83106334065446674</v>
          </cell>
          <cell r="I329">
            <v>0.84205562172722392</v>
          </cell>
          <cell r="J329">
            <v>0.86349294779008767</v>
          </cell>
          <cell r="K329">
            <v>0.8774846284000698</v>
          </cell>
          <cell r="L329">
            <v>0.88283960572793185</v>
          </cell>
          <cell r="M329">
            <v>0.97086124711996247</v>
          </cell>
          <cell r="N329">
            <v>0.86929532729345826</v>
          </cell>
          <cell r="O329">
            <v>0.87236173172316078</v>
          </cell>
          <cell r="P329">
            <v>0.87277004349921938</v>
          </cell>
          <cell r="Q329">
            <v>0.87524842720132046</v>
          </cell>
          <cell r="R329">
            <v>0.88494551059943338</v>
          </cell>
        </row>
        <row r="332">
          <cell r="H332">
            <v>15609.346</v>
          </cell>
          <cell r="I332">
            <v>25730.7232</v>
          </cell>
          <cell r="J332">
            <v>25087.976800000004</v>
          </cell>
          <cell r="K332">
            <v>14849.641600000003</v>
          </cell>
          <cell r="L332">
            <v>11877.7148</v>
          </cell>
          <cell r="M332">
            <v>13390.996800000001</v>
          </cell>
          <cell r="N332">
            <v>15703.388000000003</v>
          </cell>
          <cell r="O332">
            <v>30026.36</v>
          </cell>
          <cell r="P332">
            <v>30176.32</v>
          </cell>
          <cell r="Q332">
            <v>27062.15</v>
          </cell>
          <cell r="R332">
            <v>30431.770400000001</v>
          </cell>
        </row>
        <row r="333">
          <cell r="H333">
            <v>222.58800000000002</v>
          </cell>
          <cell r="I333">
            <v>222.72639999999998</v>
          </cell>
          <cell r="J333">
            <v>290.24120000000005</v>
          </cell>
          <cell r="K333">
            <v>328.51840000000004</v>
          </cell>
          <cell r="L333">
            <v>398.24199999999996</v>
          </cell>
          <cell r="M333">
            <v>373.94959999999998</v>
          </cell>
          <cell r="N333">
            <v>220.25200000000001</v>
          </cell>
          <cell r="O333">
            <v>235.65000000000003</v>
          </cell>
          <cell r="P333">
            <v>216.47</v>
          </cell>
          <cell r="Q333">
            <v>205.28000000000003</v>
          </cell>
          <cell r="R333">
            <v>195.89920000000004</v>
          </cell>
        </row>
        <row r="342">
          <cell r="H342">
            <v>15831.933999999999</v>
          </cell>
          <cell r="I342">
            <v>25953.4496</v>
          </cell>
          <cell r="J342">
            <v>25378.218000000004</v>
          </cell>
          <cell r="K342">
            <v>15178.160000000003</v>
          </cell>
          <cell r="L342">
            <v>12275.9568</v>
          </cell>
          <cell r="M342">
            <v>13764.946400000001</v>
          </cell>
          <cell r="N342">
            <v>15923.640000000003</v>
          </cell>
          <cell r="O342">
            <v>30262.010000000002</v>
          </cell>
          <cell r="P342">
            <v>30392.79</v>
          </cell>
          <cell r="Q342">
            <v>27267.43</v>
          </cell>
          <cell r="R342">
            <v>30627.669600000001</v>
          </cell>
        </row>
        <row r="343">
          <cell r="A343" t="str">
            <v>Passenger</v>
          </cell>
          <cell r="H343">
            <v>3.2499116413728991E-3</v>
          </cell>
          <cell r="I343">
            <v>2.9989696576940405E-3</v>
          </cell>
          <cell r="J343">
            <v>2.8713729955656521E-3</v>
          </cell>
          <cell r="K343">
            <v>2.6388362787875428E-3</v>
          </cell>
          <cell r="L343">
            <v>2.519550657025596E-3</v>
          </cell>
          <cell r="M343">
            <v>2.1054556586706081E-3</v>
          </cell>
          <cell r="N343">
            <v>2.2018908332017647E-3</v>
          </cell>
          <cell r="O343">
            <v>2.3656422106079771E-3</v>
          </cell>
          <cell r="P343">
            <v>2.4643934910845641E-3</v>
          </cell>
          <cell r="Q343">
            <v>2.2585512599907179E-3</v>
          </cell>
          <cell r="R343">
            <v>2.1942755263623373E-3</v>
          </cell>
        </row>
        <row r="345">
          <cell r="H345">
            <v>0.98594056796851226</v>
          </cell>
          <cell r="I345">
            <v>0.99141823520831696</v>
          </cell>
          <cell r="J345">
            <v>0.98856337351976409</v>
          </cell>
          <cell r="K345">
            <v>0.97835584813969545</v>
          </cell>
          <cell r="L345">
            <v>0.96755918854325063</v>
          </cell>
          <cell r="M345">
            <v>0.97283319606678598</v>
          </cell>
          <cell r="N345">
            <v>0.9861682379154515</v>
          </cell>
          <cell r="O345">
            <v>0.9922130089838711</v>
          </cell>
          <cell r="P345">
            <v>0.99287758708562124</v>
          </cell>
          <cell r="Q345">
            <v>0.99247160440129489</v>
          </cell>
          <cell r="R345">
            <v>0.99360384898497145</v>
          </cell>
        </row>
        <row r="346">
          <cell r="H346">
            <v>1.4059432031487754E-2</v>
          </cell>
          <cell r="I346">
            <v>8.5817647916830286E-3</v>
          </cell>
          <cell r="J346">
            <v>1.1436626480235926E-2</v>
          </cell>
          <cell r="K346">
            <v>2.164415186030454E-2</v>
          </cell>
          <cell r="L346">
            <v>3.244081145674934E-2</v>
          </cell>
          <cell r="M346">
            <v>2.7166803933214006E-2</v>
          </cell>
          <cell r="N346">
            <v>1.3831762084548506E-2</v>
          </cell>
          <cell r="O346">
            <v>7.7869910161288041E-3</v>
          </cell>
          <cell r="P346">
            <v>7.1224129143787063E-3</v>
          </cell>
          <cell r="Q346">
            <v>7.528395598705123E-3</v>
          </cell>
          <cell r="R346">
            <v>6.3961510150285818E-3</v>
          </cell>
        </row>
        <row r="347"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</row>
        <row r="348"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</row>
        <row r="349"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</row>
        <row r="350"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</row>
        <row r="351"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</row>
        <row r="352"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</row>
        <row r="353"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</row>
        <row r="354"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</row>
      </sheetData>
      <sheetData sheetId="9">
        <row r="3">
          <cell r="H3">
            <v>18422.079548579561</v>
          </cell>
          <cell r="I3">
            <v>18744.549740576887</v>
          </cell>
          <cell r="J3">
            <v>17683.431136033691</v>
          </cell>
          <cell r="K3">
            <v>17803.369195122898</v>
          </cell>
          <cell r="L3">
            <v>16635.592970224356</v>
          </cell>
          <cell r="M3">
            <v>17914.185914178648</v>
          </cell>
          <cell r="N3">
            <v>22150.3173768958</v>
          </cell>
          <cell r="O3">
            <v>20639.823310894189</v>
          </cell>
          <cell r="P3">
            <v>16848.253186133301</v>
          </cell>
          <cell r="Q3">
            <v>15102.581742028096</v>
          </cell>
          <cell r="R3">
            <v>17710.608353529984</v>
          </cell>
        </row>
        <row r="11">
          <cell r="H11">
            <v>29.37</v>
          </cell>
          <cell r="I11">
            <v>28.224</v>
          </cell>
          <cell r="J11">
            <v>36.454799999999999</v>
          </cell>
          <cell r="K11">
            <v>39.422399999999996</v>
          </cell>
          <cell r="L11">
            <v>49.433999999999997</v>
          </cell>
          <cell r="M11">
            <v>40.495199999999997</v>
          </cell>
          <cell r="N11">
            <v>27.669599999999999</v>
          </cell>
          <cell r="O11">
            <v>22.38</v>
          </cell>
          <cell r="P11">
            <v>33.959999999999994</v>
          </cell>
          <cell r="Q11">
            <v>7.0200000000000005</v>
          </cell>
          <cell r="R11">
            <v>0</v>
          </cell>
        </row>
        <row r="12">
          <cell r="H12">
            <v>115.33200000000001</v>
          </cell>
          <cell r="I12">
            <v>110.72500000000001</v>
          </cell>
          <cell r="J12">
            <v>108.602</v>
          </cell>
          <cell r="K12">
            <v>99.438000000000002</v>
          </cell>
          <cell r="L12">
            <v>113.54300000000001</v>
          </cell>
          <cell r="M12">
            <v>115.84700000000001</v>
          </cell>
          <cell r="N12">
            <v>108.688</v>
          </cell>
          <cell r="O12">
            <v>86.159000000000006</v>
          </cell>
          <cell r="P12">
            <v>57.258000000000003</v>
          </cell>
          <cell r="Q12">
            <v>54.470999999999997</v>
          </cell>
          <cell r="R12">
            <v>48.391000000000005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</row>
        <row r="14">
          <cell r="H14">
            <v>4164.9380000000001</v>
          </cell>
          <cell r="I14">
            <v>3783.1960000000004</v>
          </cell>
          <cell r="J14">
            <v>3172.355</v>
          </cell>
          <cell r="K14">
            <v>2814.701</v>
          </cell>
          <cell r="L14">
            <v>3031.4589999999998</v>
          </cell>
          <cell r="M14">
            <v>3335.79</v>
          </cell>
          <cell r="N14">
            <v>4529.8109999999997</v>
          </cell>
          <cell r="O14">
            <v>3306.0999999999995</v>
          </cell>
          <cell r="P14">
            <v>2755.2919999999999</v>
          </cell>
          <cell r="Q14">
            <v>2645.067</v>
          </cell>
          <cell r="R14">
            <v>2509.6030000000001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H16">
            <v>27793.244999999999</v>
          </cell>
          <cell r="I16">
            <v>27591.597000000002</v>
          </cell>
          <cell r="J16">
            <v>27729.27</v>
          </cell>
          <cell r="K16">
            <v>28257.170999999998</v>
          </cell>
          <cell r="L16">
            <v>24915.421999999999</v>
          </cell>
          <cell r="M16">
            <v>26454.135000000002</v>
          </cell>
          <cell r="N16">
            <v>30835.198</v>
          </cell>
          <cell r="O16">
            <v>30287.465</v>
          </cell>
          <cell r="P16">
            <v>24846.197000000004</v>
          </cell>
          <cell r="Q16">
            <v>22206.84</v>
          </cell>
          <cell r="R16">
            <v>27518.701999999997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1134.1089999999999</v>
          </cell>
          <cell r="O17">
            <v>1106.7579999999998</v>
          </cell>
          <cell r="P17">
            <v>444.46900000000005</v>
          </cell>
          <cell r="Q17">
            <v>216.065</v>
          </cell>
          <cell r="R17">
            <v>0</v>
          </cell>
        </row>
        <row r="18"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</row>
        <row r="19"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1.976</v>
          </cell>
          <cell r="R19">
            <v>1.988</v>
          </cell>
        </row>
        <row r="20">
          <cell r="H20">
            <v>1523.8289999999997</v>
          </cell>
          <cell r="I20">
            <v>1566.0561999999998</v>
          </cell>
          <cell r="J20">
            <v>1583.2376000000002</v>
          </cell>
          <cell r="K20">
            <v>1688.7851999999998</v>
          </cell>
          <cell r="L20">
            <v>1431.7730000000001</v>
          </cell>
          <cell r="M20">
            <v>1388.8273999999999</v>
          </cell>
          <cell r="N20">
            <v>1259.5672</v>
          </cell>
          <cell r="O20">
            <v>1041.4189999999999</v>
          </cell>
          <cell r="P20">
            <v>1441.2930000000001</v>
          </cell>
          <cell r="Q20">
            <v>1322.4059999999999</v>
          </cell>
          <cell r="R20">
            <v>1095.3142</v>
          </cell>
        </row>
        <row r="21">
          <cell r="H21">
            <v>33626.714</v>
          </cell>
          <cell r="I21">
            <v>33079.798200000005</v>
          </cell>
          <cell r="J21">
            <v>32629.919399999999</v>
          </cell>
          <cell r="K21">
            <v>32899.517599999999</v>
          </cell>
          <cell r="L21">
            <v>29541.631000000001</v>
          </cell>
          <cell r="M21">
            <v>31335.0946</v>
          </cell>
          <cell r="N21">
            <v>37895.042799999996</v>
          </cell>
          <cell r="O21">
            <v>35850.281000000003</v>
          </cell>
          <cell r="P21">
            <v>29578.469000000005</v>
          </cell>
          <cell r="Q21">
            <v>26453.844999999998</v>
          </cell>
          <cell r="R21">
            <v>31173.998199999998</v>
          </cell>
        </row>
        <row r="22">
          <cell r="H22">
            <v>1.8253484310131966E-3</v>
          </cell>
          <cell r="I22">
            <v>1.76476888790725E-3</v>
          </cell>
          <cell r="J22">
            <v>1.8452255757939256E-3</v>
          </cell>
          <cell r="K22">
            <v>1.847937726810304E-3</v>
          </cell>
          <cell r="L22">
            <v>1.7758087164596928E-3</v>
          </cell>
          <cell r="M22">
            <v>1.7491777047596131E-3</v>
          </cell>
          <cell r="N22">
            <v>1.7108126333000967E-3</v>
          </cell>
          <cell r="O22">
            <v>1.736947088160264E-3</v>
          </cell>
          <cell r="P22">
            <v>1.7555807520950669E-3</v>
          </cell>
          <cell r="Q22">
            <v>1.7516107809821106E-3</v>
          </cell>
          <cell r="R22">
            <v>1.7601878816199199E-3</v>
          </cell>
        </row>
        <row r="24">
          <cell r="H24">
            <v>8.7341272774972903E-4</v>
          </cell>
          <cell r="I24">
            <v>8.5320955797124533E-4</v>
          </cell>
          <cell r="J24">
            <v>1.1172200443743665E-3</v>
          </cell>
          <cell r="K24">
            <v>1.1982668098452604E-3</v>
          </cell>
          <cell r="L24">
            <v>1.6733673235577275E-3</v>
          </cell>
          <cell r="M24">
            <v>1.2923273574543476E-3</v>
          </cell>
          <cell r="N24">
            <v>7.3016410473614776E-4</v>
          </cell>
          <cell r="O24">
            <v>6.2426288932017013E-4</v>
          </cell>
          <cell r="P24">
            <v>1.1481324472879238E-3</v>
          </cell>
          <cell r="Q24">
            <v>2.6536785106286067E-4</v>
          </cell>
          <cell r="R24">
            <v>0</v>
          </cell>
        </row>
        <row r="25">
          <cell r="H25">
            <v>3.4297731262114997E-3</v>
          </cell>
          <cell r="I25">
            <v>3.3472090528049231E-3</v>
          </cell>
          <cell r="J25">
            <v>3.3282950738762781E-3</v>
          </cell>
          <cell r="K25">
            <v>3.0224759283400556E-3</v>
          </cell>
          <cell r="L25">
            <v>3.8434912412249685E-3</v>
          </cell>
          <cell r="M25">
            <v>3.6970368680489005E-3</v>
          </cell>
          <cell r="N25">
            <v>2.8681323985732515E-3</v>
          </cell>
          <cell r="O25">
            <v>2.4033005487460474E-3</v>
          </cell>
          <cell r="P25">
            <v>1.9357999901888092E-3</v>
          </cell>
          <cell r="Q25">
            <v>2.0590957571574192E-3</v>
          </cell>
          <cell r="R25">
            <v>1.552287252008631E-3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27">
          <cell r="H27">
            <v>0.12385801360192376</v>
          </cell>
          <cell r="I27">
            <v>0.11436575208611761</v>
          </cell>
          <cell r="J27">
            <v>9.7222275087814045E-2</v>
          </cell>
          <cell r="K27">
            <v>8.5554476336759416E-2</v>
          </cell>
          <cell r="L27">
            <v>0.10261650753135464</v>
          </cell>
          <cell r="M27">
            <v>0.10645539905279239</v>
          </cell>
          <cell r="N27">
            <v>0.11953571404859319</v>
          </cell>
          <cell r="O27">
            <v>9.2219639784692317E-2</v>
          </cell>
          <cell r="P27">
            <v>9.3151947790130696E-2</v>
          </cell>
          <cell r="Q27">
            <v>9.9987997964001082E-2</v>
          </cell>
          <cell r="R27">
            <v>8.0503084137600295E-2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H29">
            <v>0.82652277590965328</v>
          </cell>
          <cell r="I29">
            <v>0.83409205924357777</v>
          </cell>
          <cell r="J29">
            <v>0.8498111705418433</v>
          </cell>
          <cell r="K29">
            <v>0.85889317112661856</v>
          </cell>
          <cell r="L29">
            <v>0.84340035253977674</v>
          </cell>
          <cell r="M29">
            <v>0.84423344935425859</v>
          </cell>
          <cell r="N29">
            <v>0.81370004416514352</v>
          </cell>
          <cell r="O29">
            <v>0.84483201121910312</v>
          </cell>
          <cell r="P29">
            <v>0.84000956912272906</v>
          </cell>
          <cell r="Q29">
            <v>0.83945604126734708</v>
          </cell>
          <cell r="R29">
            <v>0.88274535154108014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2.9927634756491159E-2</v>
          </cell>
          <cell r="O30">
            <v>3.0871668760420586E-2</v>
          </cell>
          <cell r="P30">
            <v>1.5026775050459846E-2</v>
          </cell>
          <cell r="Q30">
            <v>8.1676217578200826E-3</v>
          </cell>
          <cell r="R30">
            <v>0</v>
          </cell>
        </row>
        <row r="31"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</row>
        <row r="32"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7.4696135854731142E-5</v>
          </cell>
          <cell r="R32">
            <v>6.3771094976197191E-5</v>
          </cell>
        </row>
        <row r="33">
          <cell r="H33">
            <v>4.531602463446175E-2</v>
          </cell>
          <cell r="I33">
            <v>4.7341770059528339E-2</v>
          </cell>
          <cell r="J33">
            <v>4.8521039252092057E-2</v>
          </cell>
          <cell r="K33">
            <v>5.1331609798436678E-2</v>
          </cell>
          <cell r="L33">
            <v>4.8466281364085824E-2</v>
          </cell>
          <cell r="M33">
            <v>4.4321787367445825E-2</v>
          </cell>
          <cell r="N33">
            <v>3.3238310526462846E-2</v>
          </cell>
          <cell r="O33">
            <v>2.9049116797717701E-2</v>
          </cell>
          <cell r="P33">
            <v>4.872777559920359E-2</v>
          </cell>
          <cell r="Q33">
            <v>4.9989179266756875E-2</v>
          </cell>
          <cell r="R33">
            <v>3.5135505974334728E-2</v>
          </cell>
        </row>
        <row r="36">
          <cell r="A36" t="str">
            <v>LDV (car + light truck)</v>
          </cell>
        </row>
        <row r="37">
          <cell r="H37">
            <v>14186.529334758479</v>
          </cell>
          <cell r="I37">
            <v>14076.763526336612</v>
          </cell>
          <cell r="J37">
            <v>14214.578936041509</v>
          </cell>
          <cell r="K37">
            <v>14559.870358658858</v>
          </cell>
          <cell r="L37">
            <v>12972.672725093416</v>
          </cell>
          <cell r="M37">
            <v>13864.942963891152</v>
          </cell>
          <cell r="N37">
            <v>16804.771964894549</v>
          </cell>
          <cell r="O37">
            <v>16582.859652755709</v>
          </cell>
          <cell r="P37">
            <v>13430.580837986965</v>
          </cell>
          <cell r="Q37">
            <v>11911.972101084386</v>
          </cell>
          <cell r="R37">
            <v>14786.346652059341</v>
          </cell>
        </row>
        <row r="38">
          <cell r="H38">
            <v>29.404</v>
          </cell>
          <cell r="I38">
            <v>30.626999999999999</v>
          </cell>
          <cell r="J38">
            <v>32.308999999999997</v>
          </cell>
          <cell r="K38">
            <v>33.716000000000001</v>
          </cell>
          <cell r="L38">
            <v>29.802</v>
          </cell>
          <cell r="M38">
            <v>32.447000000000003</v>
          </cell>
          <cell r="N38">
            <v>32.734999999999999</v>
          </cell>
          <cell r="O38">
            <v>33.988</v>
          </cell>
          <cell r="P38">
            <v>35.164999999999999</v>
          </cell>
          <cell r="Q38">
            <v>36.04</v>
          </cell>
          <cell r="R38">
            <v>36.316000000000003</v>
          </cell>
        </row>
        <row r="39">
          <cell r="H39">
            <v>439.327</v>
          </cell>
          <cell r="I39">
            <v>444.85</v>
          </cell>
          <cell r="J39">
            <v>454.34199999999998</v>
          </cell>
          <cell r="K39">
            <v>464.69900000000001</v>
          </cell>
          <cell r="L39">
            <v>495.26499999999999</v>
          </cell>
          <cell r="M39">
            <v>507.673</v>
          </cell>
          <cell r="N39">
            <v>513.91300000000001</v>
          </cell>
          <cell r="O39">
            <v>519.73800000000006</v>
          </cell>
          <cell r="P39">
            <v>522.74199999999996</v>
          </cell>
          <cell r="Q39">
            <v>525.40800000000002</v>
          </cell>
          <cell r="R39">
            <v>533.03</v>
          </cell>
        </row>
        <row r="40">
          <cell r="H40">
            <v>19757.403479949939</v>
          </cell>
          <cell r="I40">
            <v>19348.208883107967</v>
          </cell>
          <cell r="J40">
            <v>19115.463059926486</v>
          </cell>
          <cell r="K40">
            <v>19125.905213007773</v>
          </cell>
          <cell r="L40">
            <v>15989.916531863686</v>
          </cell>
          <cell r="M40">
            <v>16645.839847870982</v>
          </cell>
          <cell r="N40">
            <v>19916.123860138952</v>
          </cell>
          <cell r="O40">
            <v>19402.926094066115</v>
          </cell>
          <cell r="P40">
            <v>15615.532516405661</v>
          </cell>
          <cell r="Q40">
            <v>13770.485765254685</v>
          </cell>
          <cell r="R40">
            <v>16824.578133645984</v>
          </cell>
        </row>
        <row r="41">
          <cell r="H41">
            <v>8679.9607986359679</v>
          </cell>
          <cell r="I41">
            <v>8607.0507216505794</v>
          </cell>
          <cell r="J41">
            <v>8684.9577175731192</v>
          </cell>
          <cell r="K41">
            <v>8887.7890265794995</v>
          </cell>
          <cell r="L41">
            <v>7919.2460111534683</v>
          </cell>
          <cell r="M41">
            <v>8450.6434530882052</v>
          </cell>
          <cell r="N41">
            <v>10235.154961335591</v>
          </cell>
          <cell r="O41">
            <v>10084.438002277735</v>
          </cell>
          <cell r="P41">
            <v>8162.8946986909277</v>
          </cell>
          <cell r="Q41">
            <v>7235.1233849509335</v>
          </cell>
          <cell r="R41">
            <v>8968.0048825773192</v>
          </cell>
        </row>
        <row r="46"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</row>
        <row r="48">
          <cell r="H48">
            <v>761.76</v>
          </cell>
          <cell r="I48">
            <v>478.95000000000005</v>
          </cell>
          <cell r="J48">
            <v>366.57100000000003</v>
          </cell>
          <cell r="K48">
            <v>286.18799999999999</v>
          </cell>
          <cell r="L48">
            <v>334.36500000000001</v>
          </cell>
          <cell r="M48">
            <v>358.96900000000005</v>
          </cell>
          <cell r="N48">
            <v>458.21299999999997</v>
          </cell>
          <cell r="O48">
            <v>330.39899999999994</v>
          </cell>
          <cell r="P48">
            <v>258.57</v>
          </cell>
          <cell r="Q48">
            <v>265.63499999999999</v>
          </cell>
          <cell r="R48">
            <v>269.33000000000004</v>
          </cell>
        </row>
        <row r="49"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</row>
        <row r="50">
          <cell r="H50">
            <v>27774.953999999998</v>
          </cell>
          <cell r="I50">
            <v>27565.710999999999</v>
          </cell>
          <cell r="J50">
            <v>27693.584000000003</v>
          </cell>
          <cell r="K50">
            <v>28235.008000000002</v>
          </cell>
          <cell r="L50">
            <v>24892.712</v>
          </cell>
          <cell r="M50">
            <v>26432.365000000002</v>
          </cell>
          <cell r="N50">
            <v>30805.027000000002</v>
          </cell>
          <cell r="O50">
            <v>30250.088</v>
          </cell>
          <cell r="P50">
            <v>24808.368000000002</v>
          </cell>
          <cell r="Q50">
            <v>22162.118999999999</v>
          </cell>
          <cell r="R50">
            <v>27464.996999999999</v>
          </cell>
        </row>
        <row r="51"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1132.999</v>
          </cell>
          <cell r="O51">
            <v>1105.3919999999998</v>
          </cell>
          <cell r="P51">
            <v>443.79200000000003</v>
          </cell>
          <cell r="Q51">
            <v>215.63</v>
          </cell>
          <cell r="R51">
            <v>0</v>
          </cell>
        </row>
        <row r="52"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0.53800000000000003</v>
          </cell>
          <cell r="R53">
            <v>0.27699999999999997</v>
          </cell>
        </row>
        <row r="54"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H55">
            <v>4.1720000000000006</v>
          </cell>
          <cell r="I55">
            <v>9.2520000000000007</v>
          </cell>
          <cell r="J55">
            <v>9.2840000000000007</v>
          </cell>
          <cell r="K55">
            <v>11.946</v>
          </cell>
          <cell r="L55">
            <v>11.127000000000001</v>
          </cell>
          <cell r="M55">
            <v>7.6840000000000002</v>
          </cell>
          <cell r="N55">
            <v>10.404</v>
          </cell>
          <cell r="O55">
            <v>6.2280000000000006</v>
          </cell>
          <cell r="P55">
            <v>5.6979999999999995</v>
          </cell>
          <cell r="Q55">
            <v>0.52400000000000002</v>
          </cell>
          <cell r="R55">
            <v>9.4260000000000002</v>
          </cell>
        </row>
        <row r="56">
          <cell r="H56">
            <v>28540.885999999995</v>
          </cell>
          <cell r="I56">
            <v>28053.913</v>
          </cell>
          <cell r="J56">
            <v>28069.439000000002</v>
          </cell>
          <cell r="K56">
            <v>28533.142</v>
          </cell>
          <cell r="L56">
            <v>25238.204000000002</v>
          </cell>
          <cell r="M56">
            <v>26799.018000000004</v>
          </cell>
          <cell r="N56">
            <v>32406.643</v>
          </cell>
          <cell r="O56">
            <v>31692.107</v>
          </cell>
          <cell r="P56">
            <v>25516.428000000004</v>
          </cell>
          <cell r="Q56">
            <v>22644.446</v>
          </cell>
          <cell r="R56">
            <v>27744.03</v>
          </cell>
        </row>
        <row r="57">
          <cell r="H57">
            <v>2.0118300485286308E-3</v>
          </cell>
          <cell r="I57">
            <v>1.9929235116803055E-3</v>
          </cell>
          <cell r="J57">
            <v>1.9746936667134796E-3</v>
          </cell>
          <cell r="K57">
            <v>1.959711267829465E-3</v>
          </cell>
          <cell r="L57">
            <v>1.9454899182942474E-3</v>
          </cell>
          <cell r="M57">
            <v>1.932861755709592E-3</v>
          </cell>
          <cell r="N57">
            <v>1.9284190864177165E-3</v>
          </cell>
          <cell r="O57">
            <v>1.9111364181830643E-3</v>
          </cell>
          <cell r="P57">
            <v>1.8998752405279084E-3</v>
          </cell>
          <cell r="Q57">
            <v>1.9009821218384656E-3</v>
          </cell>
          <cell r="R57">
            <v>1.8763275779237869E-3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1">
          <cell r="H61">
            <v>2.6690131483654716E-2</v>
          </cell>
          <cell r="I61">
            <v>1.7072484683330988E-2</v>
          </cell>
          <cell r="J61">
            <v>1.3059434497426187E-2</v>
          </cell>
          <cell r="K61">
            <v>1.0030020528408684E-2</v>
          </cell>
          <cell r="L61">
            <v>1.3248367435337315E-2</v>
          </cell>
          <cell r="M61">
            <v>1.3394856483174122E-2</v>
          </cell>
          <cell r="N61">
            <v>1.4139477513915895E-2</v>
          </cell>
          <cell r="O61">
            <v>1.0425277183369346E-2</v>
          </cell>
          <cell r="P61">
            <v>1.0133471659904747E-2</v>
          </cell>
          <cell r="Q61">
            <v>1.1730691048922106E-2</v>
          </cell>
          <cell r="R61">
            <v>9.7076740473536136E-3</v>
          </cell>
        </row>
        <row r="62"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3">
          <cell r="H63">
            <v>0.97316369225538413</v>
          </cell>
          <cell r="I63">
            <v>0.98259772175097282</v>
          </cell>
          <cell r="J63">
            <v>0.98660981432510997</v>
          </cell>
          <cell r="K63">
            <v>0.98955130843984873</v>
          </cell>
          <cell r="L63">
            <v>0.98631075333252705</v>
          </cell>
          <cell r="M63">
            <v>0.98631841659272734</v>
          </cell>
          <cell r="N63">
            <v>0.95057754053698196</v>
          </cell>
          <cell r="O63">
            <v>0.95449911234996143</v>
          </cell>
          <cell r="P63">
            <v>0.97225081817878267</v>
          </cell>
          <cell r="Q63">
            <v>0.97869998674288605</v>
          </cell>
          <cell r="R63">
            <v>0.98994259305515464</v>
          </cell>
        </row>
        <row r="64"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3.4961936662183737E-2</v>
          </cell>
          <cell r="O64">
            <v>3.4879094659121271E-2</v>
          </cell>
          <cell r="P64">
            <v>1.7392403043247275E-2</v>
          </cell>
          <cell r="Q64">
            <v>9.5224232909032081E-3</v>
          </cell>
          <cell r="R64">
            <v>0</v>
          </cell>
        </row>
        <row r="65"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</row>
        <row r="66"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2.3758585217761568E-5</v>
          </cell>
          <cell r="R66">
            <v>9.9841299191213388E-6</v>
          </cell>
        </row>
        <row r="67"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H68">
            <v>1.4617626096120496E-4</v>
          </cell>
          <cell r="I68">
            <v>3.2979356569616509E-4</v>
          </cell>
          <cell r="J68">
            <v>3.3075117746386024E-4</v>
          </cell>
          <cell r="K68">
            <v>4.1867103174266613E-4</v>
          </cell>
          <cell r="L68">
            <v>4.4087923213553549E-4</v>
          </cell>
          <cell r="M68">
            <v>2.8672692409848746E-4</v>
          </cell>
          <cell r="N68">
            <v>3.2104528691848767E-4</v>
          </cell>
          <cell r="O68">
            <v>1.9651580754791723E-4</v>
          </cell>
          <cell r="P68">
            <v>2.2330711806527146E-4</v>
          </cell>
          <cell r="Q68">
            <v>2.3140332070830969E-5</v>
          </cell>
          <cell r="R68">
            <v>3.3974876757269942E-4</v>
          </cell>
        </row>
        <row r="71">
          <cell r="A71" t="str">
            <v>Car</v>
          </cell>
        </row>
        <row r="72">
          <cell r="H72">
            <v>9132.7644176660287</v>
          </cell>
          <cell r="I72">
            <v>9126.414683017365</v>
          </cell>
          <cell r="J72">
            <v>9130.0742005495522</v>
          </cell>
          <cell r="K72">
            <v>9268.6854313253207</v>
          </cell>
          <cell r="L72">
            <v>8130.9848158313853</v>
          </cell>
          <cell r="M72">
            <v>8497.5127962299848</v>
          </cell>
          <cell r="N72">
            <v>10057.087783033867</v>
          </cell>
          <cell r="O72">
            <v>9793.0691901777991</v>
          </cell>
          <cell r="P72">
            <v>7810.223657414248</v>
          </cell>
          <cell r="Q72">
            <v>6848.2984957479466</v>
          </cell>
          <cell r="R72">
            <v>8281.709101221677</v>
          </cell>
        </row>
        <row r="73">
          <cell r="H73">
            <v>18.654</v>
          </cell>
          <cell r="I73">
            <v>19.803999999999998</v>
          </cell>
          <cell r="J73">
            <v>20.244</v>
          </cell>
          <cell r="K73">
            <v>21.981999999999999</v>
          </cell>
          <cell r="L73">
            <v>17.536000000000001</v>
          </cell>
          <cell r="M73">
            <v>16.949000000000002</v>
          </cell>
          <cell r="N73">
            <v>16.692</v>
          </cell>
          <cell r="O73">
            <v>18.852</v>
          </cell>
          <cell r="P73">
            <v>19.413</v>
          </cell>
          <cell r="Q73">
            <v>18.774999999999999</v>
          </cell>
          <cell r="R73">
            <v>16.643999999999998</v>
          </cell>
        </row>
        <row r="74">
          <cell r="H74">
            <v>288.68599999999998</v>
          </cell>
          <cell r="I74">
            <v>293.072</v>
          </cell>
          <cell r="J74">
            <v>296.91399999999999</v>
          </cell>
          <cell r="K74">
            <v>301.44900000000001</v>
          </cell>
          <cell r="L74">
            <v>316.01299999999998</v>
          </cell>
          <cell r="M74">
            <v>318.21600000000001</v>
          </cell>
          <cell r="N74">
            <v>315.89499999999998</v>
          </cell>
          <cell r="O74">
            <v>316.76100000000002</v>
          </cell>
          <cell r="P74">
            <v>314.57900000000001</v>
          </cell>
          <cell r="Q74">
            <v>313.06700000000001</v>
          </cell>
          <cell r="R74">
            <v>311.49</v>
          </cell>
        </row>
        <row r="75">
          <cell r="H75">
            <v>19984.606</v>
          </cell>
          <cell r="I75">
            <v>19669.353999999999</v>
          </cell>
          <cell r="J75">
            <v>19420.166000000001</v>
          </cell>
          <cell r="K75">
            <v>19415.957999999999</v>
          </cell>
          <cell r="L75">
            <v>16245.679</v>
          </cell>
          <cell r="M75">
            <v>16858.333999999999</v>
          </cell>
          <cell r="N75">
            <v>20096.457999999999</v>
          </cell>
          <cell r="O75">
            <v>19512.921999999999</v>
          </cell>
          <cell r="P75">
            <v>15668.02</v>
          </cell>
          <cell r="Q75">
            <v>13802.919</v>
          </cell>
          <cell r="R75">
            <v>16774.384999999998</v>
          </cell>
        </row>
        <row r="76">
          <cell r="H76">
            <v>5769.2759677159993</v>
          </cell>
          <cell r="I76">
            <v>5764.536915488</v>
          </cell>
          <cell r="J76">
            <v>5766.1191677240004</v>
          </cell>
          <cell r="K76">
            <v>5852.9211231420004</v>
          </cell>
          <cell r="L76">
            <v>5133.8457578269999</v>
          </cell>
          <cell r="M76">
            <v>5364.5916121439996</v>
          </cell>
          <cell r="N76">
            <v>6348.3705999099993</v>
          </cell>
          <cell r="O76">
            <v>6180.9326856420003</v>
          </cell>
          <cell r="P76">
            <v>4928.8300635799997</v>
          </cell>
          <cell r="Q76">
            <v>4321.2384425729997</v>
          </cell>
          <cell r="R76">
            <v>5225.0531836500004</v>
          </cell>
        </row>
        <row r="77">
          <cell r="H77">
            <v>1.5830000971996494</v>
          </cell>
          <cell r="I77">
            <v>1.5831999719694332</v>
          </cell>
          <cell r="J77">
            <v>1.5834001925689252</v>
          </cell>
          <cell r="K77">
            <v>1.5835999215293797</v>
          </cell>
          <cell r="L77">
            <v>1.5837999814145143</v>
          </cell>
          <cell r="M77">
            <v>1.5839999408331271</v>
          </cell>
          <cell r="N77">
            <v>1.5841998548692866</v>
          </cell>
          <cell r="O77">
            <v>1.5843999098916921</v>
          </cell>
          <cell r="P77">
            <v>1.5845999064007861</v>
          </cell>
          <cell r="Q77">
            <v>1.5847999564842936</v>
          </cell>
          <cell r="R77">
            <v>1.5849999627059157</v>
          </cell>
        </row>
        <row r="78">
          <cell r="H78">
            <v>31635.633240496696</v>
          </cell>
          <cell r="I78">
            <v>31140.520701456859</v>
          </cell>
          <cell r="J78">
            <v>30749.894584120495</v>
          </cell>
          <cell r="K78">
            <v>30747.109565217728</v>
          </cell>
          <cell r="L78">
            <v>25729.906098266165</v>
          </cell>
          <cell r="M78">
            <v>26703.600058545093</v>
          </cell>
          <cell r="N78">
            <v>31836.80584698671</v>
          </cell>
          <cell r="O78">
            <v>30916.271858523614</v>
          </cell>
          <cell r="P78">
            <v>24827.543025485644</v>
          </cell>
          <cell r="Q78">
            <v>21874.86543055623</v>
          </cell>
          <cell r="R78">
            <v>26587.399599414668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</row>
        <row r="82"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337.35300000000001</v>
          </cell>
          <cell r="I83">
            <v>354.49900000000002</v>
          </cell>
          <cell r="J83">
            <v>275.56700000000001</v>
          </cell>
          <cell r="K83">
            <v>207.422</v>
          </cell>
          <cell r="L83">
            <v>246.441</v>
          </cell>
          <cell r="M83">
            <v>267.49600000000004</v>
          </cell>
          <cell r="N83">
            <v>344.36099999999999</v>
          </cell>
          <cell r="O83">
            <v>257.16299999999995</v>
          </cell>
          <cell r="P83">
            <v>204.78899999999999</v>
          </cell>
          <cell r="Q83">
            <v>211.55799999999999</v>
          </cell>
          <cell r="R83">
            <v>197.346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5">
          <cell r="H85">
            <v>15787.168</v>
          </cell>
          <cell r="I85">
            <v>15623.532999999999</v>
          </cell>
          <cell r="J85">
            <v>15509.614</v>
          </cell>
          <cell r="K85">
            <v>15669.192999999999</v>
          </cell>
          <cell r="L85">
            <v>13490.7</v>
          </cell>
          <cell r="M85">
            <v>13947.281000000001</v>
          </cell>
          <cell r="N85">
            <v>15788.093000000001</v>
          </cell>
          <cell r="O85">
            <v>15273.47</v>
          </cell>
          <cell r="P85">
            <v>12296.637000000001</v>
          </cell>
          <cell r="Q85">
            <v>10810.885</v>
          </cell>
          <cell r="R85">
            <v>13036.554</v>
          </cell>
        </row>
        <row r="86"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580.68100000000004</v>
          </cell>
          <cell r="O86">
            <v>558.12</v>
          </cell>
          <cell r="P86">
            <v>219.97200000000001</v>
          </cell>
          <cell r="Q86">
            <v>105.18600000000001</v>
          </cell>
          <cell r="R86">
            <v>0</v>
          </cell>
        </row>
        <row r="87"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0.53700000000000003</v>
          </cell>
          <cell r="R88">
            <v>0.27599999999999997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H90">
            <v>3.2250000000000001</v>
          </cell>
          <cell r="I90">
            <v>7.1370000000000005</v>
          </cell>
          <cell r="J90">
            <v>7.1760000000000002</v>
          </cell>
          <cell r="K90">
            <v>9.2729999999999997</v>
          </cell>
          <cell r="L90">
            <v>8.6420000000000012</v>
          </cell>
          <cell r="M90">
            <v>5.968</v>
          </cell>
          <cell r="N90">
            <v>8.0830000000000002</v>
          </cell>
          <cell r="O90">
            <v>4.8320000000000007</v>
          </cell>
          <cell r="P90">
            <v>4.4159999999999995</v>
          </cell>
          <cell r="Q90">
            <v>0.40900000000000003</v>
          </cell>
          <cell r="R90">
            <v>7.3529999999999998</v>
          </cell>
        </row>
        <row r="91">
          <cell r="H91">
            <v>16127.745999999999</v>
          </cell>
          <cell r="I91">
            <v>15985.169</v>
          </cell>
          <cell r="J91">
            <v>15792.357</v>
          </cell>
          <cell r="K91">
            <v>15885.887999999999</v>
          </cell>
          <cell r="L91">
            <v>13745.783000000001</v>
          </cell>
          <cell r="M91">
            <v>14220.745000000001</v>
          </cell>
          <cell r="N91">
            <v>16721.218000000001</v>
          </cell>
          <cell r="O91">
            <v>16093.585000000001</v>
          </cell>
          <cell r="P91">
            <v>12725.814</v>
          </cell>
          <cell r="Q91">
            <v>11128.574999999999</v>
          </cell>
          <cell r="R91">
            <v>13241.528999999999</v>
          </cell>
        </row>
        <row r="92">
          <cell r="H92">
            <v>1.7659216051607745E-3</v>
          </cell>
          <cell r="I92">
            <v>1.751527796533896E-3</v>
          </cell>
          <cell r="J92">
            <v>1.7297074101598688E-3</v>
          </cell>
          <cell r="K92">
            <v>1.7139310766023581E-3</v>
          </cell>
          <cell r="L92">
            <v>1.6905434349399296E-3</v>
          </cell>
          <cell r="M92">
            <v>1.6735185154777513E-3</v>
          </cell>
          <cell r="N92">
            <v>1.6626302127150968E-3</v>
          </cell>
          <cell r="O92">
            <v>1.6433647804859237E-3</v>
          </cell>
          <cell r="P92">
            <v>1.6293789471597756E-3</v>
          </cell>
          <cell r="Q92">
            <v>1.625013133833118E-3</v>
          </cell>
          <cell r="R92">
            <v>1.5988884465945167E-3</v>
          </cell>
        </row>
        <row r="94"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</row>
        <row r="95"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H96">
            <v>2.0917554133107009E-2</v>
          </cell>
          <cell r="I96">
            <v>2.2176743955600348E-2</v>
          </cell>
          <cell r="J96">
            <v>1.7449390233516125E-2</v>
          </cell>
          <cell r="K96">
            <v>1.3056997506214321E-2</v>
          </cell>
          <cell r="L96">
            <v>1.792848032010981E-2</v>
          </cell>
          <cell r="M96">
            <v>1.8810266269453535E-2</v>
          </cell>
          <cell r="N96">
            <v>2.0594253361208494E-2</v>
          </cell>
          <cell r="O96">
            <v>1.5979224020005484E-2</v>
          </cell>
          <cell r="P96">
            <v>1.6092408705643504E-2</v>
          </cell>
          <cell r="Q96">
            <v>1.9010340497323332E-2</v>
          </cell>
          <cell r="R96">
            <v>1.4903565894844924E-2</v>
          </cell>
        </row>
        <row r="97"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</row>
        <row r="98">
          <cell r="H98">
            <v>0.97888247992000865</v>
          </cell>
          <cell r="I98">
            <v>0.97737677968872272</v>
          </cell>
          <cell r="J98">
            <v>0.98209621274392411</v>
          </cell>
          <cell r="K98">
            <v>0.98635927686258396</v>
          </cell>
          <cell r="L98">
            <v>0.9814428177718213</v>
          </cell>
          <cell r="M98">
            <v>0.98077006514075038</v>
          </cell>
          <cell r="N98">
            <v>0.94419515372624174</v>
          </cell>
          <cell r="O98">
            <v>0.94904087560354011</v>
          </cell>
          <cell r="P98">
            <v>0.96627508464291556</v>
          </cell>
          <cell r="Q98">
            <v>0.97145276911015122</v>
          </cell>
          <cell r="R98">
            <v>0.98452029218075965</v>
          </cell>
        </row>
        <row r="99"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3.4727195112222088E-2</v>
          </cell>
          <cell r="O99">
            <v>3.4679656521527054E-2</v>
          </cell>
          <cell r="P99">
            <v>1.7285495450428554E-2</v>
          </cell>
          <cell r="Q99">
            <v>9.4518840013209249E-3</v>
          </cell>
          <cell r="R99">
            <v>0</v>
          </cell>
        </row>
        <row r="100"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4.8254156529474802E-5</v>
          </cell>
          <cell r="R101">
            <v>2.0843514370583639E-5</v>
          </cell>
        </row>
        <row r="102"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3">
          <cell r="H103">
            <v>1.9996594688433215E-4</v>
          </cell>
          <cell r="I103">
            <v>4.4647635567694033E-4</v>
          </cell>
          <cell r="J103">
            <v>4.5439702255971039E-4</v>
          </cell>
          <cell r="K103">
            <v>5.8372563120173075E-4</v>
          </cell>
          <cell r="L103">
            <v>6.2870190806882376E-4</v>
          </cell>
          <cell r="M103">
            <v>4.196685897961042E-4</v>
          </cell>
          <cell r="N103">
            <v>4.8339780032770341E-4</v>
          </cell>
          <cell r="O103">
            <v>3.0024385492728939E-4</v>
          </cell>
          <cell r="P103">
            <v>3.4701120101236744E-4</v>
          </cell>
          <cell r="Q103">
            <v>3.6752234675149339E-5</v>
          </cell>
          <cell r="R103">
            <v>5.5529841002500545E-4</v>
          </cell>
        </row>
        <row r="106">
          <cell r="A106" t="str">
            <v>Light Truck</v>
          </cell>
        </row>
        <row r="107">
          <cell r="H107">
            <v>4967.6655850924499</v>
          </cell>
          <cell r="I107">
            <v>4852.4554003192461</v>
          </cell>
          <cell r="J107">
            <v>4983.9167034919574</v>
          </cell>
          <cell r="K107">
            <v>5183.2509243335371</v>
          </cell>
          <cell r="L107">
            <v>4758.298920262032</v>
          </cell>
          <cell r="M107">
            <v>5273.1365376611666</v>
          </cell>
          <cell r="N107">
            <v>6642.9034128606809</v>
          </cell>
          <cell r="O107">
            <v>6673.0418825779097</v>
          </cell>
          <cell r="P107">
            <v>5529.927036572717</v>
          </cell>
          <cell r="Q107">
            <v>4983.6171993364396</v>
          </cell>
          <cell r="R107">
            <v>6403.0674048376632</v>
          </cell>
        </row>
        <row r="108">
          <cell r="H108">
            <v>10.75</v>
          </cell>
          <cell r="I108">
            <v>10.823</v>
          </cell>
          <cell r="J108">
            <v>12.065</v>
          </cell>
          <cell r="K108">
            <v>11.734</v>
          </cell>
          <cell r="L108">
            <v>12.266</v>
          </cell>
          <cell r="M108">
            <v>15.497999999999999</v>
          </cell>
          <cell r="N108">
            <v>16.042999999999999</v>
          </cell>
          <cell r="O108">
            <v>15.135999999999999</v>
          </cell>
          <cell r="P108">
            <v>15.752000000000001</v>
          </cell>
          <cell r="Q108">
            <v>17.265000000000001</v>
          </cell>
          <cell r="R108">
            <v>19.672000000000001</v>
          </cell>
        </row>
        <row r="109">
          <cell r="H109">
            <v>150.64099999999999</v>
          </cell>
          <cell r="I109">
            <v>151.77799999999999</v>
          </cell>
          <cell r="J109">
            <v>157.428</v>
          </cell>
          <cell r="K109">
            <v>163.25</v>
          </cell>
          <cell r="L109">
            <v>179.25200000000001</v>
          </cell>
          <cell r="M109">
            <v>189.45699999999999</v>
          </cell>
          <cell r="N109">
            <v>198.018</v>
          </cell>
          <cell r="O109">
            <v>202.977</v>
          </cell>
          <cell r="P109">
            <v>208.16300000000001</v>
          </cell>
          <cell r="Q109">
            <v>212.34100000000001</v>
          </cell>
          <cell r="R109">
            <v>221.54</v>
          </cell>
        </row>
        <row r="110">
          <cell r="H110">
            <v>19321.996209000001</v>
          </cell>
          <cell r="I110">
            <v>18728.101610000002</v>
          </cell>
          <cell r="J110">
            <v>18540.784039999999</v>
          </cell>
          <cell r="K110">
            <v>18590.30875</v>
          </cell>
          <cell r="L110">
            <v>15539.019109000001</v>
          </cell>
          <cell r="M110">
            <v>16288.930157999999</v>
          </cell>
          <cell r="N110">
            <v>19628.439643999998</v>
          </cell>
          <cell r="O110">
            <v>19231.269142000001</v>
          </cell>
          <cell r="P110">
            <v>15536.212656</v>
          </cell>
          <cell r="Q110">
            <v>13722.667513</v>
          </cell>
          <cell r="R110">
            <v>16895.150758</v>
          </cell>
        </row>
        <row r="111">
          <cell r="H111">
            <v>2910.684830919969</v>
          </cell>
          <cell r="I111">
            <v>2842.5138061625798</v>
          </cell>
          <cell r="J111">
            <v>2918.8385498491193</v>
          </cell>
          <cell r="K111">
            <v>3034.8679034375</v>
          </cell>
          <cell r="L111">
            <v>2785.4002533264684</v>
          </cell>
          <cell r="M111">
            <v>3086.0518409442057</v>
          </cell>
          <cell r="N111">
            <v>3886.7843614255917</v>
          </cell>
          <cell r="O111">
            <v>3903.5053166357343</v>
          </cell>
          <cell r="P111">
            <v>3234.0646351109281</v>
          </cell>
          <cell r="Q111">
            <v>2913.8849423779334</v>
          </cell>
          <cell r="R111">
            <v>3742.9516989273197</v>
          </cell>
        </row>
        <row r="112">
          <cell r="H112">
            <v>1.70669992584609</v>
          </cell>
          <cell r="I112">
            <v>1.7071000287840663</v>
          </cell>
          <cell r="J112">
            <v>1.7074999587591393</v>
          </cell>
          <cell r="K112">
            <v>1.7079000105614583</v>
          </cell>
          <cell r="L112">
            <v>1.7082998806291578</v>
          </cell>
          <cell r="M112">
            <v>1.7086999212715113</v>
          </cell>
          <cell r="N112">
            <v>1.7091000670858421</v>
          </cell>
          <cell r="O112">
            <v>1.7094998831278962</v>
          </cell>
          <cell r="P112">
            <v>1.7098999743346321</v>
          </cell>
          <cell r="Q112">
            <v>1.7102999253187603</v>
          </cell>
          <cell r="R112">
            <v>1.7106999822286506</v>
          </cell>
        </row>
        <row r="113">
          <cell r="H113">
            <v>32976.84949709873</v>
          </cell>
          <cell r="I113">
            <v>31970.74279750192</v>
          </cell>
          <cell r="J113">
            <v>31658.387983662105</v>
          </cell>
          <cell r="K113">
            <v>31750.388510465771</v>
          </cell>
          <cell r="L113">
            <v>26545.304488998903</v>
          </cell>
          <cell r="M113">
            <v>27832.893678571745</v>
          </cell>
          <cell r="N113">
            <v>33546.967512350799</v>
          </cell>
          <cell r="O113">
            <v>32875.852350650122</v>
          </cell>
          <cell r="P113">
            <v>26565.369621751786</v>
          </cell>
          <cell r="Q113">
            <v>23469.87722265808</v>
          </cell>
          <cell r="R113">
            <v>28902.534101460973</v>
          </cell>
        </row>
        <row r="116"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</row>
        <row r="118">
          <cell r="H118">
            <v>424.40699999999998</v>
          </cell>
          <cell r="I118">
            <v>124.45100000000001</v>
          </cell>
          <cell r="J118">
            <v>91.004000000000005</v>
          </cell>
          <cell r="K118">
            <v>78.766000000000005</v>
          </cell>
          <cell r="L118">
            <v>87.924000000000007</v>
          </cell>
          <cell r="M118">
            <v>91.472999999999999</v>
          </cell>
          <cell r="N118">
            <v>113.85199999999999</v>
          </cell>
          <cell r="O118">
            <v>73.23599999999999</v>
          </cell>
          <cell r="P118">
            <v>53.781000000000006</v>
          </cell>
          <cell r="Q118">
            <v>54.076999999999998</v>
          </cell>
          <cell r="R118">
            <v>71.984000000000009</v>
          </cell>
        </row>
        <row r="119"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H120">
            <v>11987.786</v>
          </cell>
          <cell r="I120">
            <v>11942.178</v>
          </cell>
          <cell r="J120">
            <v>12183.970000000001</v>
          </cell>
          <cell r="K120">
            <v>12565.815000000001</v>
          </cell>
          <cell r="L120">
            <v>11402.011999999999</v>
          </cell>
          <cell r="M120">
            <v>12485.084000000001</v>
          </cell>
          <cell r="N120">
            <v>15016.933999999999</v>
          </cell>
          <cell r="O120">
            <v>14976.618</v>
          </cell>
          <cell r="P120">
            <v>12511.731</v>
          </cell>
          <cell r="Q120">
            <v>11351.234</v>
          </cell>
          <cell r="R120">
            <v>14428.442999999999</v>
          </cell>
        </row>
        <row r="121"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552.31799999999998</v>
          </cell>
          <cell r="O121">
            <v>547.27199999999993</v>
          </cell>
          <cell r="P121">
            <v>223.82</v>
          </cell>
          <cell r="Q121">
            <v>110.444</v>
          </cell>
          <cell r="R121">
            <v>0</v>
          </cell>
        </row>
        <row r="122"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1E-3</v>
          </cell>
          <cell r="R123">
            <v>1E-3</v>
          </cell>
        </row>
        <row r="124"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H125">
            <v>0.94700000000000006</v>
          </cell>
          <cell r="I125">
            <v>2.1150000000000002</v>
          </cell>
          <cell r="J125">
            <v>2.1080000000000001</v>
          </cell>
          <cell r="K125">
            <v>2.673</v>
          </cell>
          <cell r="L125">
            <v>2.4849999999999999</v>
          </cell>
          <cell r="M125">
            <v>1.716</v>
          </cell>
          <cell r="N125">
            <v>2.3210000000000002</v>
          </cell>
          <cell r="O125">
            <v>1.3960000000000001</v>
          </cell>
          <cell r="P125">
            <v>1.282</v>
          </cell>
          <cell r="Q125">
            <v>0.115</v>
          </cell>
          <cell r="R125">
            <v>2.0730000000000004</v>
          </cell>
        </row>
        <row r="126">
          <cell r="H126">
            <v>12413.14</v>
          </cell>
          <cell r="I126">
            <v>12068.743999999999</v>
          </cell>
          <cell r="J126">
            <v>12277.082000000002</v>
          </cell>
          <cell r="K126">
            <v>12647.254000000001</v>
          </cell>
          <cell r="L126">
            <v>11492.421</v>
          </cell>
          <cell r="M126">
            <v>12578.273000000001</v>
          </cell>
          <cell r="N126">
            <v>15685.424999999999</v>
          </cell>
          <cell r="O126">
            <v>15598.522000000001</v>
          </cell>
          <cell r="P126">
            <v>12790.614</v>
          </cell>
          <cell r="Q126">
            <v>11515.870999999999</v>
          </cell>
          <cell r="R126">
            <v>14502.501</v>
          </cell>
        </row>
        <row r="127">
          <cell r="H127">
            <v>2.4987873654882882E-3</v>
          </cell>
          <cell r="I127">
            <v>2.48714166423992E-3</v>
          </cell>
          <cell r="J127">
            <v>2.4633401259290958E-3</v>
          </cell>
          <cell r="K127">
            <v>2.4400234880826623E-3</v>
          </cell>
          <cell r="L127">
            <v>2.4152372922731659E-3</v>
          </cell>
          <cell r="M127">
            <v>2.3853493855440608E-3</v>
          </cell>
          <cell r="N127">
            <v>2.3612303273344258E-3</v>
          </cell>
          <cell r="O127">
            <v>2.3375429488498921E-3</v>
          </cell>
          <cell r="P127">
            <v>2.3129806081360594E-3</v>
          </cell>
          <cell r="Q127">
            <v>2.3107454965709084E-3</v>
          </cell>
          <cell r="R127">
            <v>2.2649302409409326E-3</v>
          </cell>
        </row>
        <row r="129"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H131">
            <v>3.4190140447944675E-2</v>
          </cell>
          <cell r="I131">
            <v>1.0311843552237087E-2</v>
          </cell>
          <cell r="J131">
            <v>7.4125105623632712E-3</v>
          </cell>
          <cell r="K131">
            <v>6.2279131896931933E-3</v>
          </cell>
          <cell r="L131">
            <v>7.6506073002372615E-3</v>
          </cell>
          <cell r="M131">
            <v>7.2723020083917712E-3</v>
          </cell>
          <cell r="N131">
            <v>7.2584580908709832E-3</v>
          </cell>
          <cell r="O131">
            <v>4.695060211473881E-3</v>
          </cell>
          <cell r="P131">
            <v>4.2047238701754279E-3</v>
          </cell>
          <cell r="Q131">
            <v>4.6958671211235351E-3</v>
          </cell>
          <cell r="R131">
            <v>4.9635576649848193E-3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0.96573356942723598</v>
          </cell>
          <cell r="I133">
            <v>0.9895129103741036</v>
          </cell>
          <cell r="J133">
            <v>0.9924157873996442</v>
          </cell>
          <cell r="K133">
            <v>0.99356073658360933</v>
          </cell>
          <cell r="L133">
            <v>0.99213316323862466</v>
          </cell>
          <cell r="M133">
            <v>0.99259127226766342</v>
          </cell>
          <cell r="N133">
            <v>0.9573813906859393</v>
          </cell>
          <cell r="O133">
            <v>0.96013058160253895</v>
          </cell>
          <cell r="P133">
            <v>0.97819627736401082</v>
          </cell>
          <cell r="Q133">
            <v>0.9857034695855833</v>
          </cell>
          <cell r="R133">
            <v>0.9948934325189841</v>
          </cell>
        </row>
        <row r="134"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3.5212179459593859E-2</v>
          </cell>
          <cell r="O134">
            <v>3.5084862527359956E-2</v>
          </cell>
          <cell r="P134">
            <v>1.7498769019219877E-2</v>
          </cell>
          <cell r="Q134">
            <v>9.5905902384630752E-3</v>
          </cell>
          <cell r="R134">
            <v>0</v>
          </cell>
        </row>
        <row r="135"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8.6836679570307798E-8</v>
          </cell>
          <cell r="R136">
            <v>6.8953623930106953E-8</v>
          </cell>
        </row>
        <row r="137"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H138">
            <v>7.6290124819344669E-5</v>
          </cell>
          <cell r="I138">
            <v>1.7524607365936343E-4</v>
          </cell>
          <cell r="J138">
            <v>1.7170203799241545E-4</v>
          </cell>
          <cell r="K138">
            <v>2.113502266974317E-4</v>
          </cell>
          <cell r="L138">
            <v>2.1622946113790991E-4</v>
          </cell>
          <cell r="M138">
            <v>1.3642572394477364E-4</v>
          </cell>
          <cell r="N138">
            <v>1.4797176359582226E-4</v>
          </cell>
          <cell r="O138">
            <v>8.9495658627144288E-5</v>
          </cell>
          <cell r="P138">
            <v>1.0022974659386954E-4</v>
          </cell>
          <cell r="Q138">
            <v>9.9862181505853974E-6</v>
          </cell>
          <cell r="R138">
            <v>1.4294086240711174E-4</v>
          </cell>
        </row>
        <row r="141">
          <cell r="A141" t="str">
            <v>Motorcycle</v>
          </cell>
        </row>
        <row r="142">
          <cell r="H142">
            <v>86.099332000000004</v>
          </cell>
          <cell r="I142">
            <v>97.893443000000005</v>
          </cell>
          <cell r="J142">
            <v>100.588032</v>
          </cell>
          <cell r="K142">
            <v>107.934003</v>
          </cell>
          <cell r="L142">
            <v>83.388988999999995</v>
          </cell>
          <cell r="M142">
            <v>94.293629999999993</v>
          </cell>
          <cell r="N142">
            <v>104.78076900000001</v>
          </cell>
          <cell r="O142">
            <v>116.74858</v>
          </cell>
          <cell r="P142">
            <v>90.430143999999999</v>
          </cell>
          <cell r="Q142">
            <v>80.056405999999996</v>
          </cell>
          <cell r="R142">
            <v>101.57014599999999</v>
          </cell>
        </row>
        <row r="144">
          <cell r="H144">
            <v>13.677</v>
          </cell>
          <cell r="I144">
            <v>15.869</v>
          </cell>
          <cell r="J144">
            <v>16.518000000000001</v>
          </cell>
          <cell r="K144">
            <v>17.707999999999998</v>
          </cell>
          <cell r="L144">
            <v>19.399000000000001</v>
          </cell>
          <cell r="M144">
            <v>21.085999999999999</v>
          </cell>
          <cell r="N144">
            <v>19.594000000000001</v>
          </cell>
          <cell r="O144">
            <v>22.38</v>
          </cell>
          <cell r="P144">
            <v>21.405999999999999</v>
          </cell>
          <cell r="Q144">
            <v>21.122</v>
          </cell>
          <cell r="R144">
            <v>22.126999999999999</v>
          </cell>
        </row>
        <row r="145">
          <cell r="H145">
            <v>4956.6874829999997</v>
          </cell>
          <cell r="I145">
            <v>4857.1155790000003</v>
          </cell>
          <cell r="J145">
            <v>4795.1465580000004</v>
          </cell>
          <cell r="K145">
            <v>4799.2959010000004</v>
          </cell>
          <cell r="L145">
            <v>3990.8117849999999</v>
          </cell>
          <cell r="M145">
            <v>4151.6240189999999</v>
          </cell>
          <cell r="N145">
            <v>4964.7065160000002</v>
          </cell>
          <cell r="O145">
            <v>4843.1895629999999</v>
          </cell>
          <cell r="P145">
            <v>3921.9888209999999</v>
          </cell>
          <cell r="Q145">
            <v>3518.8323540000001</v>
          </cell>
          <cell r="R145">
            <v>4261.6703740000003</v>
          </cell>
        </row>
        <row r="146">
          <cell r="H146">
            <v>67.792614704990996</v>
          </cell>
          <cell r="I146">
            <v>77.077567123150999</v>
          </cell>
          <cell r="J146">
            <v>79.206230845044004</v>
          </cell>
          <cell r="K146">
            <v>84.985931814908</v>
          </cell>
          <cell r="L146">
            <v>77.417757817214991</v>
          </cell>
          <cell r="M146">
            <v>87.541144064633997</v>
          </cell>
          <cell r="N146">
            <v>97.278459474504004</v>
          </cell>
          <cell r="O146">
            <v>108.39058241993999</v>
          </cell>
          <cell r="P146">
            <v>83.95409270232598</v>
          </cell>
          <cell r="Q146">
            <v>74.324776981187995</v>
          </cell>
          <cell r="R146">
            <v>94.297980365498006</v>
          </cell>
        </row>
        <row r="147">
          <cell r="H147">
            <v>1.2700399943957501</v>
          </cell>
          <cell r="I147">
            <v>1.2700639972664207</v>
          </cell>
          <cell r="J147">
            <v>1.269950999142814</v>
          </cell>
          <cell r="K147">
            <v>1.270021998877072</v>
          </cell>
          <cell r="L147">
            <v>1.0771299938301393</v>
          </cell>
          <cell r="M147">
            <v>1.0771349975776014</v>
          </cell>
          <cell r="N147">
            <v>1.0771220017876857</v>
          </cell>
          <cell r="O147">
            <v>1.0771099978748933</v>
          </cell>
          <cell r="P147">
            <v>1.077138005893721</v>
          </cell>
          <cell r="Q147">
            <v>1.0771159935032528</v>
          </cell>
          <cell r="R147">
            <v>1.0771189966775019</v>
          </cell>
        </row>
        <row r="148">
          <cell r="H148">
            <v>6295.1913431308039</v>
          </cell>
          <cell r="I148">
            <v>6168.8476274497461</v>
          </cell>
          <cell r="J148">
            <v>6089.6011623683262</v>
          </cell>
          <cell r="K148">
            <v>6095.2113733905589</v>
          </cell>
          <cell r="L148">
            <v>4298.623073354297</v>
          </cell>
          <cell r="M148">
            <v>4471.8595276486767</v>
          </cell>
          <cell r="N148">
            <v>5347.594620802287</v>
          </cell>
          <cell r="O148">
            <v>5216.6478999106348</v>
          </cell>
          <cell r="P148">
            <v>4224.5232177894059</v>
          </cell>
          <cell r="Q148">
            <v>3790.1906069501001</v>
          </cell>
          <cell r="R148">
            <v>4590.3261174131148</v>
          </cell>
        </row>
        <row r="155">
          <cell r="H155">
            <v>102.02799999999999</v>
          </cell>
          <cell r="I155">
            <v>116.002</v>
          </cell>
          <cell r="J155">
            <v>116.43299999999999</v>
          </cell>
          <cell r="K155">
            <v>124.929</v>
          </cell>
          <cell r="L155">
            <v>146.32</v>
          </cell>
          <cell r="M155">
            <v>165.453</v>
          </cell>
          <cell r="N155">
            <v>183.85599999999999</v>
          </cell>
          <cell r="O155">
            <v>204.858</v>
          </cell>
          <cell r="P155">
            <v>158.673</v>
          </cell>
          <cell r="Q155">
            <v>140.47399999999999</v>
          </cell>
          <cell r="R155">
            <v>178.22299999999998</v>
          </cell>
        </row>
        <row r="161">
          <cell r="H161">
            <v>102.02799999999999</v>
          </cell>
          <cell r="I161">
            <v>116.002</v>
          </cell>
          <cell r="J161">
            <v>116.43299999999999</v>
          </cell>
          <cell r="K161">
            <v>124.929</v>
          </cell>
          <cell r="L161">
            <v>146.32</v>
          </cell>
          <cell r="M161">
            <v>165.453</v>
          </cell>
          <cell r="N161">
            <v>183.85599999999999</v>
          </cell>
          <cell r="O161">
            <v>204.858</v>
          </cell>
          <cell r="P161">
            <v>158.673</v>
          </cell>
          <cell r="Q161">
            <v>140.47399999999999</v>
          </cell>
          <cell r="R161">
            <v>178.22299999999998</v>
          </cell>
        </row>
        <row r="162">
          <cell r="H162">
            <v>1.185003386553568E-3</v>
          </cell>
          <cell r="I162">
            <v>1.184982328183104E-3</v>
          </cell>
          <cell r="J162">
            <v>1.1575233920472765E-3</v>
          </cell>
          <cell r="K162">
            <v>1.1574573028668269E-3</v>
          </cell>
          <cell r="L162">
            <v>1.7546681133164955E-3</v>
          </cell>
          <cell r="M162">
            <v>1.7546572340040364E-3</v>
          </cell>
          <cell r="N162">
            <v>1.7546731309063019E-3</v>
          </cell>
          <cell r="O162">
            <v>1.7546937187587206E-3</v>
          </cell>
          <cell r="P162">
            <v>1.7546472114431224E-3</v>
          </cell>
          <cell r="Q162">
            <v>1.7546878134899035E-3</v>
          </cell>
          <cell r="R162">
            <v>1.7546789782107825E-3</v>
          </cell>
        </row>
        <row r="164"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</row>
        <row r="168"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M168">
            <v>1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</row>
        <row r="169"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0"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</row>
        <row r="172"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</row>
        <row r="173"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</row>
        <row r="176">
          <cell r="A176" t="str">
            <v>School Bus</v>
          </cell>
        </row>
        <row r="177">
          <cell r="H177">
            <v>1897.8679810000001</v>
          </cell>
          <cell r="I177">
            <v>2252.0915100000002</v>
          </cell>
          <cell r="J177">
            <v>1459.203452</v>
          </cell>
          <cell r="K177">
            <v>1341.6086640000001</v>
          </cell>
          <cell r="L177">
            <v>1677.4371249999999</v>
          </cell>
          <cell r="M177">
            <v>1924.4679719999999</v>
          </cell>
          <cell r="N177">
            <v>2543.3884330000001</v>
          </cell>
          <cell r="O177">
            <v>1950.6990840000001</v>
          </cell>
          <cell r="P177">
            <v>1446.272907</v>
          </cell>
          <cell r="Q177">
            <v>1335.073275</v>
          </cell>
          <cell r="R177">
            <v>1201.2508310000001</v>
          </cell>
        </row>
        <row r="179">
          <cell r="H179">
            <v>1.6759999999999999</v>
          </cell>
          <cell r="I179">
            <v>1.7549999999999999</v>
          </cell>
          <cell r="J179">
            <v>1.7030000000000001</v>
          </cell>
          <cell r="K179">
            <v>1.7450000000000001</v>
          </cell>
          <cell r="L179">
            <v>1.784</v>
          </cell>
          <cell r="M179">
            <v>1.7629999999999999</v>
          </cell>
          <cell r="N179">
            <v>1.7809999999999999</v>
          </cell>
          <cell r="O179">
            <v>1.829</v>
          </cell>
          <cell r="P179">
            <v>1.8620000000000001</v>
          </cell>
          <cell r="Q179">
            <v>1.9179999999999999</v>
          </cell>
          <cell r="R179">
            <v>1.8480000000000001</v>
          </cell>
        </row>
        <row r="180">
          <cell r="H180">
            <v>54783.718604000002</v>
          </cell>
          <cell r="I180">
            <v>61399.187827000002</v>
          </cell>
          <cell r="J180">
            <v>40551.012602000003</v>
          </cell>
          <cell r="K180">
            <v>35993.922272000003</v>
          </cell>
          <cell r="L180">
            <v>43551.062848000001</v>
          </cell>
          <cell r="M180">
            <v>50026.904299000002</v>
          </cell>
          <cell r="N180">
            <v>64764.971464000002</v>
          </cell>
          <cell r="O180">
            <v>47869.775217000002</v>
          </cell>
          <cell r="P180">
            <v>34862.247949999997</v>
          </cell>
          <cell r="Q180">
            <v>31242.178779999998</v>
          </cell>
          <cell r="R180">
            <v>29175.381786999998</v>
          </cell>
        </row>
        <row r="181">
          <cell r="H181">
            <v>91.817512380304009</v>
          </cell>
          <cell r="I181">
            <v>107.75557463638499</v>
          </cell>
          <cell r="J181">
            <v>69.058374461206014</v>
          </cell>
          <cell r="K181">
            <v>62.809394364640006</v>
          </cell>
          <cell r="L181">
            <v>77.695096120832005</v>
          </cell>
          <cell r="M181">
            <v>88.19743227913699</v>
          </cell>
          <cell r="N181">
            <v>115.34641417738399</v>
          </cell>
          <cell r="O181">
            <v>87.553818871893</v>
          </cell>
          <cell r="P181">
            <v>64.913505682899995</v>
          </cell>
          <cell r="Q181">
            <v>59.922498900039997</v>
          </cell>
          <cell r="R181">
            <v>53.916105542375995</v>
          </cell>
        </row>
        <row r="182">
          <cell r="H182">
            <v>20.67000000107949</v>
          </cell>
          <cell r="I182">
            <v>20.900000000923885</v>
          </cell>
          <cell r="J182">
            <v>21.129999994710516</v>
          </cell>
          <cell r="K182">
            <v>21.36000000591137</v>
          </cell>
          <cell r="L182">
            <v>21.589999996798213</v>
          </cell>
          <cell r="M182">
            <v>21.819999996249674</v>
          </cell>
          <cell r="N182">
            <v>22.050000003369703</v>
          </cell>
          <cell r="O182">
            <v>22.279999994680118</v>
          </cell>
          <cell r="P182">
            <v>22.280000005930788</v>
          </cell>
          <cell r="Q182">
            <v>22.279999991774524</v>
          </cell>
          <cell r="R182">
            <v>22.279999991020549</v>
          </cell>
        </row>
        <row r="183">
          <cell r="H183">
            <v>1132379.4636038186</v>
          </cell>
          <cell r="I183">
            <v>1283243.0256410257</v>
          </cell>
          <cell r="J183">
            <v>856842.89606576611</v>
          </cell>
          <cell r="K183">
            <v>768830.17994269344</v>
          </cell>
          <cell r="L183">
            <v>940267.44674887881</v>
          </cell>
          <cell r="M183">
            <v>1091587.0516165628</v>
          </cell>
          <cell r="N183">
            <v>1428067.6209994387</v>
          </cell>
          <cell r="O183">
            <v>1066538.5915800985</v>
          </cell>
          <cell r="P183">
            <v>776730.88453276048</v>
          </cell>
          <cell r="Q183">
            <v>696075.74296141812</v>
          </cell>
          <cell r="R183">
            <v>650027.50595238106</v>
          </cell>
        </row>
        <row r="186"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</row>
        <row r="187"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</row>
        <row r="188">
          <cell r="H188">
            <v>925.08799999999997</v>
          </cell>
          <cell r="I188">
            <v>943.31</v>
          </cell>
          <cell r="J188">
            <v>721.81799999999998</v>
          </cell>
          <cell r="K188">
            <v>700.77300000000002</v>
          </cell>
          <cell r="L188">
            <v>733.99899999999991</v>
          </cell>
          <cell r="M188">
            <v>807.20299999999997</v>
          </cell>
          <cell r="N188">
            <v>1105.741</v>
          </cell>
          <cell r="O188">
            <v>781.221</v>
          </cell>
          <cell r="P188">
            <v>563.95399999999995</v>
          </cell>
          <cell r="Q188">
            <v>533.34800000000007</v>
          </cell>
          <cell r="R188">
            <v>481.90300000000002</v>
          </cell>
        </row>
        <row r="189"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</row>
        <row r="190">
          <cell r="H190">
            <v>9.6820000000000004</v>
          </cell>
          <cell r="I190">
            <v>19.466000000000001</v>
          </cell>
          <cell r="J190">
            <v>29.191000000000003</v>
          </cell>
          <cell r="K190">
            <v>13.907999999999999</v>
          </cell>
          <cell r="L190">
            <v>16.402000000000001</v>
          </cell>
          <cell r="M190">
            <v>15.159000000000001</v>
          </cell>
          <cell r="N190">
            <v>22.015000000000001</v>
          </cell>
          <cell r="O190">
            <v>27.997999999999998</v>
          </cell>
          <cell r="P190">
            <v>22.918999999999997</v>
          </cell>
          <cell r="Q190">
            <v>29.536999999999999</v>
          </cell>
          <cell r="R190">
            <v>35.229000000000006</v>
          </cell>
        </row>
        <row r="191"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0.80999999999999994</v>
          </cell>
          <cell r="O191">
            <v>1.0230000000000001</v>
          </cell>
          <cell r="P191">
            <v>0.41</v>
          </cell>
          <cell r="Q191">
            <v>0.28699999999999998</v>
          </cell>
          <cell r="R191">
            <v>0</v>
          </cell>
        </row>
        <row r="192"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</row>
        <row r="193"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0.14300000000000002</v>
          </cell>
          <cell r="R193">
            <v>0.56300000000000006</v>
          </cell>
        </row>
        <row r="194"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</row>
        <row r="195"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</row>
        <row r="196">
          <cell r="H196">
            <v>934.77</v>
          </cell>
          <cell r="I196">
            <v>962.77599999999995</v>
          </cell>
          <cell r="J196">
            <v>751.00900000000001</v>
          </cell>
          <cell r="K196">
            <v>714.68100000000004</v>
          </cell>
          <cell r="L196">
            <v>750.40099999999995</v>
          </cell>
          <cell r="M196">
            <v>822.36199999999997</v>
          </cell>
          <cell r="N196">
            <v>1128.566</v>
          </cell>
          <cell r="O196">
            <v>810.24200000000008</v>
          </cell>
          <cell r="P196">
            <v>587.2829999999999</v>
          </cell>
          <cell r="Q196">
            <v>563.31500000000017</v>
          </cell>
          <cell r="R196">
            <v>517.69500000000005</v>
          </cell>
        </row>
        <row r="197">
          <cell r="H197">
            <v>4.9253689369239636E-4</v>
          </cell>
          <cell r="I197">
            <v>4.2750305470491288E-4</v>
          </cell>
          <cell r="J197">
            <v>5.1467052039293019E-4</v>
          </cell>
          <cell r="K197">
            <v>5.3270452045917917E-4</v>
          </cell>
          <cell r="L197">
            <v>4.4734970319677407E-4</v>
          </cell>
          <cell r="M197">
            <v>4.2731914064818744E-4</v>
          </cell>
          <cell r="N197">
            <v>4.4372538042442217E-4</v>
          </cell>
          <cell r="O197">
            <v>4.1535980953995262E-4</v>
          </cell>
          <cell r="P197">
            <v>4.0606651563306919E-4</v>
          </cell>
          <cell r="Q197">
            <v>4.2193564244629204E-4</v>
          </cell>
          <cell r="R197">
            <v>4.3096328147305984E-4</v>
          </cell>
        </row>
        <row r="199"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</row>
        <row r="200"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</row>
        <row r="201">
          <cell r="H201">
            <v>0.98964237192036542</v>
          </cell>
          <cell r="I201">
            <v>0.97978138216989208</v>
          </cell>
          <cell r="J201">
            <v>0.96113095848385299</v>
          </cell>
          <cell r="K201">
            <v>0.9805395694022927</v>
          </cell>
          <cell r="L201">
            <v>0.97814235322181065</v>
          </cell>
          <cell r="M201">
            <v>0.98156651207132628</v>
          </cell>
          <cell r="N201">
            <v>0.97977521917194033</v>
          </cell>
          <cell r="O201">
            <v>0.9641823060270881</v>
          </cell>
          <cell r="P201">
            <v>0.96027639145011867</v>
          </cell>
          <cell r="Q201">
            <v>0.94680241072934312</v>
          </cell>
          <cell r="R201">
            <v>0.93086276668694878</v>
          </cell>
        </row>
        <row r="202"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H203">
            <v>1.0357628079634564E-2</v>
          </cell>
          <cell r="I203">
            <v>2.0218617830107938E-2</v>
          </cell>
          <cell r="J203">
            <v>3.8869041516146945E-2</v>
          </cell>
          <cell r="K203">
            <v>1.9460430597707228E-2</v>
          </cell>
          <cell r="L203">
            <v>2.1857646778189264E-2</v>
          </cell>
          <cell r="M203">
            <v>1.8433487928673747E-2</v>
          </cell>
          <cell r="N203">
            <v>1.9507055856724374E-2</v>
          </cell>
          <cell r="O203">
            <v>3.4555108226924793E-2</v>
          </cell>
          <cell r="P203">
            <v>3.9025478346895792E-2</v>
          </cell>
          <cell r="Q203">
            <v>5.2434250818813616E-2</v>
          </cell>
          <cell r="R203">
            <v>6.8049720395213398E-2</v>
          </cell>
        </row>
        <row r="204"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7.1772497133530504E-4</v>
          </cell>
          <cell r="O204">
            <v>1.2625857459870014E-3</v>
          </cell>
          <cell r="P204">
            <v>6.9813020298561349E-4</v>
          </cell>
          <cell r="Q204">
            <v>5.0948403646272492E-4</v>
          </cell>
          <cell r="R204">
            <v>0</v>
          </cell>
        </row>
        <row r="205"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</row>
        <row r="206"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2.5385441538038214E-4</v>
          </cell>
          <cell r="R206">
            <v>1.087512917837723E-3</v>
          </cell>
        </row>
        <row r="207"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</row>
        <row r="208"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</row>
        <row r="211">
          <cell r="A211" t="str">
            <v>Urban Transit</v>
          </cell>
        </row>
        <row r="212">
          <cell r="H212">
            <v>1168.2077839999999</v>
          </cell>
          <cell r="I212">
            <v>1318.757996</v>
          </cell>
          <cell r="J212">
            <v>927.99565700000005</v>
          </cell>
          <cell r="K212">
            <v>836.30102199999999</v>
          </cell>
          <cell r="L212">
            <v>1006.5057839999999</v>
          </cell>
          <cell r="M212">
            <v>1132.7257</v>
          </cell>
          <cell r="N212">
            <v>1689.2823100000001</v>
          </cell>
          <cell r="O212">
            <v>1274.4851619999999</v>
          </cell>
          <cell r="P212">
            <v>1005.9909709999999</v>
          </cell>
          <cell r="Q212">
            <v>944.35013200000003</v>
          </cell>
          <cell r="R212">
            <v>921.79947900000002</v>
          </cell>
        </row>
        <row r="214">
          <cell r="H214">
            <v>0.85799999999999998</v>
          </cell>
          <cell r="I214">
            <v>0.82</v>
          </cell>
          <cell r="J214">
            <v>0.91900000000000004</v>
          </cell>
          <cell r="K214">
            <v>0.97499999999999998</v>
          </cell>
          <cell r="L214">
            <v>1.012</v>
          </cell>
          <cell r="M214">
            <v>0.99399999999999999</v>
          </cell>
          <cell r="N214">
            <v>1.0289999999999999</v>
          </cell>
          <cell r="O214">
            <v>1.0840000000000001</v>
          </cell>
          <cell r="P214">
            <v>1.079</v>
          </cell>
          <cell r="Q214">
            <v>1.0169999999999999</v>
          </cell>
          <cell r="R214">
            <v>1.133</v>
          </cell>
        </row>
        <row r="215">
          <cell r="H215">
            <v>116570.850521</v>
          </cell>
          <cell r="I215">
            <v>136523.044008</v>
          </cell>
          <cell r="J215">
            <v>84999.034281</v>
          </cell>
          <cell r="K215">
            <v>71598.049922999999</v>
          </cell>
          <cell r="L215">
            <v>82332.030891000002</v>
          </cell>
          <cell r="M215">
            <v>93560.187097000002</v>
          </cell>
          <cell r="N215">
            <v>133578.012288</v>
          </cell>
          <cell r="O215">
            <v>94893.003964000003</v>
          </cell>
          <cell r="P215">
            <v>75249.103789000001</v>
          </cell>
          <cell r="Q215">
            <v>74944.675933000006</v>
          </cell>
          <cell r="R215">
            <v>65665.195577000006</v>
          </cell>
        </row>
        <row r="216">
          <cell r="H216">
            <v>100.017789747018</v>
          </cell>
          <cell r="I216">
            <v>111.94889608656</v>
          </cell>
          <cell r="J216">
            <v>78.114112504239003</v>
          </cell>
          <cell r="K216">
            <v>69.808098674925006</v>
          </cell>
          <cell r="L216">
            <v>83.320015261692006</v>
          </cell>
          <cell r="M216">
            <v>92.998825974417997</v>
          </cell>
          <cell r="N216">
            <v>137.45177464435201</v>
          </cell>
          <cell r="O216">
            <v>102.86401629697602</v>
          </cell>
          <cell r="P216">
            <v>81.193782988331009</v>
          </cell>
          <cell r="Q216">
            <v>76.218735423861006</v>
          </cell>
          <cell r="R216">
            <v>74.398666588741008</v>
          </cell>
        </row>
        <row r="217">
          <cell r="H217">
            <v>11.679999997548734</v>
          </cell>
          <cell r="I217">
            <v>11.780000000896152</v>
          </cell>
          <cell r="J217">
            <v>11.880000005756203</v>
          </cell>
          <cell r="K217">
            <v>11.979999998200759</v>
          </cell>
          <cell r="L217">
            <v>12.079999995664433</v>
          </cell>
          <cell r="M217">
            <v>12.179999996038539</v>
          </cell>
          <cell r="N217">
            <v>12.289999997242042</v>
          </cell>
          <cell r="O217">
            <v>12.390000000782267</v>
          </cell>
          <cell r="P217">
            <v>12.389999997223663</v>
          </cell>
          <cell r="Q217">
            <v>12.390000001290526</v>
          </cell>
          <cell r="R217">
            <v>12.389999999536268</v>
          </cell>
        </row>
        <row r="218">
          <cell r="H218">
            <v>1361547.5337995337</v>
          </cell>
          <cell r="I218">
            <v>1608241.4585365853</v>
          </cell>
          <cell r="J218">
            <v>1009788.5277475517</v>
          </cell>
          <cell r="K218">
            <v>857744.63794871781</v>
          </cell>
          <cell r="L218">
            <v>994570.93280632398</v>
          </cell>
          <cell r="M218">
            <v>1139563.078470825</v>
          </cell>
          <cell r="N218">
            <v>1641673.7706511174</v>
          </cell>
          <cell r="O218">
            <v>1175724.3191881918</v>
          </cell>
          <cell r="P218">
            <v>932336.39573679317</v>
          </cell>
          <cell r="Q218">
            <v>928564.53490658815</v>
          </cell>
          <cell r="R218">
            <v>813591.77316857909</v>
          </cell>
        </row>
        <row r="221"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2"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</row>
        <row r="223">
          <cell r="H223">
            <v>1984.135</v>
          </cell>
          <cell r="I223">
            <v>1899.0720000000001</v>
          </cell>
          <cell r="J223">
            <v>1696.7829999999999</v>
          </cell>
          <cell r="K223">
            <v>1494.95</v>
          </cell>
          <cell r="L223">
            <v>1691.751</v>
          </cell>
          <cell r="M223">
            <v>1881.5160000000001</v>
          </cell>
          <cell r="N223">
            <v>2596.375</v>
          </cell>
          <cell r="O223">
            <v>1906.981</v>
          </cell>
          <cell r="P223">
            <v>1673.3890000000001</v>
          </cell>
          <cell r="Q223">
            <v>1570.268</v>
          </cell>
          <cell r="R223">
            <v>1533.2539999999999</v>
          </cell>
        </row>
        <row r="224"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</row>
        <row r="225">
          <cell r="H225">
            <v>1.6639999999999999</v>
          </cell>
          <cell r="I225">
            <v>0.78700000000000003</v>
          </cell>
          <cell r="J225">
            <v>1.2069999999999999</v>
          </cell>
          <cell r="K225">
            <v>1.9949999999999999</v>
          </cell>
          <cell r="L225">
            <v>1.4469999999999998</v>
          </cell>
          <cell r="M225">
            <v>1.694</v>
          </cell>
          <cell r="N225">
            <v>2.4620000000000002</v>
          </cell>
          <cell r="O225">
            <v>2.085</v>
          </cell>
          <cell r="P225">
            <v>5.6890000000000001</v>
          </cell>
          <cell r="Q225">
            <v>6.0529999999999999</v>
          </cell>
          <cell r="R225">
            <v>8.6959999999999997</v>
          </cell>
        </row>
        <row r="226"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9.0999999999999998E-2</v>
          </cell>
          <cell r="O226">
            <v>7.5999999999999998E-2</v>
          </cell>
          <cell r="P226">
            <v>0.10199999999999999</v>
          </cell>
          <cell r="Q226">
            <v>5.8999999999999997E-2</v>
          </cell>
          <cell r="R226">
            <v>0</v>
          </cell>
        </row>
        <row r="227"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</row>
        <row r="228"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1.2949999999999999</v>
          </cell>
          <cell r="R228">
            <v>1.1479999999999999</v>
          </cell>
        </row>
        <row r="229"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</row>
        <row r="230"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H231">
            <v>1985.799</v>
          </cell>
          <cell r="I231">
            <v>1899.8590000000002</v>
          </cell>
          <cell r="J231">
            <v>1697.99</v>
          </cell>
          <cell r="K231">
            <v>1496.9449999999999</v>
          </cell>
          <cell r="L231">
            <v>1693.1979999999999</v>
          </cell>
          <cell r="M231">
            <v>1883.21</v>
          </cell>
          <cell r="N231">
            <v>2598.9279999999999</v>
          </cell>
          <cell r="O231">
            <v>1909.1420000000001</v>
          </cell>
          <cell r="P231">
            <v>1679.1800000000003</v>
          </cell>
          <cell r="Q231">
            <v>1577.6750000000002</v>
          </cell>
          <cell r="R231">
            <v>1543.0979999999997</v>
          </cell>
        </row>
        <row r="232">
          <cell r="H232">
            <v>1.6998679748567744E-3</v>
          </cell>
          <cell r="I232">
            <v>1.4406426393338055E-3</v>
          </cell>
          <cell r="J232">
            <v>1.829739166548707E-3</v>
          </cell>
          <cell r="K232">
            <v>1.7899595487998817E-3</v>
          </cell>
          <cell r="L232">
            <v>1.6822536213065618E-3</v>
          </cell>
          <cell r="M232">
            <v>1.6625472521723487E-3</v>
          </cell>
          <cell r="N232">
            <v>1.5384805633819724E-3</v>
          </cell>
          <cell r="O232">
            <v>1.4979711470348215E-3</v>
          </cell>
          <cell r="P232">
            <v>1.6691799910796619E-3</v>
          </cell>
          <cell r="Q232">
            <v>1.6706462428916144E-3</v>
          </cell>
          <cell r="R232">
            <v>1.6740061533491058E-3</v>
          </cell>
        </row>
        <row r="234"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</row>
        <row r="235"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H236">
            <v>0.99916205013699777</v>
          </cell>
          <cell r="I236">
            <v>0.99958575873262168</v>
          </cell>
          <cell r="J236">
            <v>0.9992891595356862</v>
          </cell>
          <cell r="K236">
            <v>0.99866728570521968</v>
          </cell>
          <cell r="L236">
            <v>0.99914540414056718</v>
          </cell>
          <cell r="M236">
            <v>0.99910047206631236</v>
          </cell>
          <cell r="N236">
            <v>0.9990176719016457</v>
          </cell>
          <cell r="O236">
            <v>0.99886807791143872</v>
          </cell>
          <cell r="P236">
            <v>0.99655129289295952</v>
          </cell>
          <cell r="Q236">
            <v>0.99530511670654598</v>
          </cell>
          <cell r="R236">
            <v>0.99362062552086783</v>
          </cell>
        </row>
        <row r="237"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H238">
            <v>8.3794986300224741E-4</v>
          </cell>
          <cell r="I238">
            <v>4.1424126737826334E-4</v>
          </cell>
          <cell r="J238">
            <v>7.1084046431368843E-4</v>
          </cell>
          <cell r="K238">
            <v>1.3327142947803694E-3</v>
          </cell>
          <cell r="L238">
            <v>8.5459585943286015E-4</v>
          </cell>
          <cell r="M238">
            <v>8.9952793368769282E-4</v>
          </cell>
          <cell r="N238">
            <v>9.4731366163279638E-4</v>
          </cell>
          <cell r="O238">
            <v>1.0921136301018991E-3</v>
          </cell>
          <cell r="P238">
            <v>3.3879631725008629E-3</v>
          </cell>
          <cell r="Q238">
            <v>3.8366583738729454E-3</v>
          </cell>
          <cell r="R238">
            <v>5.6354165451578588E-3</v>
          </cell>
        </row>
        <row r="239"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3.501443672160214E-5</v>
          </cell>
          <cell r="O239">
            <v>3.9808458459349798E-5</v>
          </cell>
          <cell r="P239">
            <v>6.0743934539477587E-5</v>
          </cell>
          <cell r="Q239">
            <v>3.7396802256485012E-5</v>
          </cell>
          <cell r="R239">
            <v>0</v>
          </cell>
        </row>
        <row r="240"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8.2082811732454386E-4</v>
          </cell>
          <cell r="R241">
            <v>7.4395793397438151E-4</v>
          </cell>
        </row>
        <row r="242"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</row>
        <row r="243"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6">
          <cell r="A246" t="str">
            <v>Inter-City Bus</v>
          </cell>
        </row>
        <row r="247">
          <cell r="H247">
            <v>672.16618500000004</v>
          </cell>
          <cell r="I247">
            <v>552.14024900000004</v>
          </cell>
          <cell r="J247">
            <v>511.81794500000001</v>
          </cell>
          <cell r="K247">
            <v>413.63888500000002</v>
          </cell>
          <cell r="L247">
            <v>402.18000799999999</v>
          </cell>
          <cell r="M247">
            <v>383.26978200000002</v>
          </cell>
          <cell r="N247">
            <v>534.95464200000004</v>
          </cell>
          <cell r="O247">
            <v>378.215508</v>
          </cell>
          <cell r="P247">
            <v>366.55947200000003</v>
          </cell>
          <cell r="Q247">
            <v>313.34210100000001</v>
          </cell>
          <cell r="R247">
            <v>291.44220000000001</v>
          </cell>
        </row>
        <row r="249">
          <cell r="H249">
            <v>0.28599999999999998</v>
          </cell>
          <cell r="I249">
            <v>0.29399999999999998</v>
          </cell>
          <cell r="J249">
            <v>0.31</v>
          </cell>
          <cell r="K249">
            <v>0.311</v>
          </cell>
          <cell r="L249">
            <v>0.28899999999999998</v>
          </cell>
          <cell r="M249">
            <v>0.28499999999999998</v>
          </cell>
          <cell r="N249">
            <v>0.28499999999999998</v>
          </cell>
          <cell r="O249">
            <v>0.30299999999999999</v>
          </cell>
          <cell r="P249">
            <v>0.36399999999999999</v>
          </cell>
          <cell r="Q249">
            <v>0.33200000000000002</v>
          </cell>
          <cell r="R249">
            <v>0.33400000000000002</v>
          </cell>
        </row>
        <row r="250">
          <cell r="H250">
            <v>139231.71893599999</v>
          </cell>
          <cell r="I250">
            <v>111257.58636299999</v>
          </cell>
          <cell r="J250">
            <v>97809.575159</v>
          </cell>
          <cell r="K250">
            <v>78793.161636000004</v>
          </cell>
          <cell r="L250">
            <v>82442.317878999995</v>
          </cell>
          <cell r="M250">
            <v>79668.616823999997</v>
          </cell>
          <cell r="N250">
            <v>111198.68672300001</v>
          </cell>
          <cell r="O250">
            <v>73947.630359999996</v>
          </cell>
          <cell r="P250">
            <v>59658.265244000002</v>
          </cell>
          <cell r="Q250">
            <v>55912.41173</v>
          </cell>
          <cell r="R250">
            <v>51693.213022000004</v>
          </cell>
        </row>
        <row r="251">
          <cell r="H251">
            <v>39.820271615695994</v>
          </cell>
          <cell r="I251">
            <v>32.709730390722001</v>
          </cell>
          <cell r="J251">
            <v>30.320968299290001</v>
          </cell>
          <cell r="K251">
            <v>24.504673268796004</v>
          </cell>
          <cell r="L251">
            <v>23.825829867030997</v>
          </cell>
          <cell r="M251">
            <v>22.705555794839999</v>
          </cell>
          <cell r="N251">
            <v>31.691625716054997</v>
          </cell>
          <cell r="O251">
            <v>22.406131999079996</v>
          </cell>
          <cell r="P251">
            <v>21.715608548816</v>
          </cell>
          <cell r="Q251">
            <v>18.562920694359999</v>
          </cell>
          <cell r="R251">
            <v>17.265533149348002</v>
          </cell>
        </row>
        <row r="252">
          <cell r="H252">
            <v>16.880000003190627</v>
          </cell>
          <cell r="I252">
            <v>16.880000000141017</v>
          </cell>
          <cell r="J252">
            <v>16.880000003561388</v>
          </cell>
          <cell r="K252">
            <v>16.88000000908902</v>
          </cell>
          <cell r="L252">
            <v>16.879999993474172</v>
          </cell>
          <cell r="M252">
            <v>16.880000008064144</v>
          </cell>
          <cell r="N252">
            <v>16.879999997254533</v>
          </cell>
          <cell r="O252">
            <v>16.879999993552197</v>
          </cell>
          <cell r="P252">
            <v>16.879999986000204</v>
          </cell>
          <cell r="Q252">
            <v>16.87999998271841</v>
          </cell>
          <cell r="R252">
            <v>16.88000002542671</v>
          </cell>
        </row>
        <row r="253">
          <cell r="H253">
            <v>2350231.4160839166</v>
          </cell>
          <cell r="I253">
            <v>1878028.057823129</v>
          </cell>
          <cell r="J253">
            <v>1651025.6290322579</v>
          </cell>
          <cell r="K253">
            <v>1330028.5691318328</v>
          </cell>
          <cell r="L253">
            <v>1391626.3252595155</v>
          </cell>
          <cell r="M253">
            <v>1344806.2526315791</v>
          </cell>
          <cell r="N253">
            <v>1877033.8315789478</v>
          </cell>
          <cell r="O253">
            <v>1248236.0000000002</v>
          </cell>
          <cell r="P253">
            <v>1007031.5164835164</v>
          </cell>
          <cell r="Q253">
            <v>943801.50903614459</v>
          </cell>
          <cell r="R253">
            <v>872581.43712574837</v>
          </cell>
        </row>
        <row r="256"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</row>
        <row r="257"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</row>
        <row r="258">
          <cell r="H258">
            <v>493.95499999999998</v>
          </cell>
          <cell r="I258">
            <v>461.86399999999998</v>
          </cell>
          <cell r="J258">
            <v>387.18299999999999</v>
          </cell>
          <cell r="K258">
            <v>332.78999999999996</v>
          </cell>
          <cell r="L258">
            <v>271.34399999999999</v>
          </cell>
          <cell r="M258">
            <v>288.10200000000003</v>
          </cell>
          <cell r="N258">
            <v>369.48199999999997</v>
          </cell>
          <cell r="O258">
            <v>287.49900000000002</v>
          </cell>
          <cell r="P258">
            <v>259.37900000000002</v>
          </cell>
          <cell r="Q258">
            <v>275.81600000000003</v>
          </cell>
          <cell r="R258">
            <v>225.11600000000001</v>
          </cell>
        </row>
        <row r="259"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</row>
        <row r="260">
          <cell r="H260">
            <v>6.9449999999999994</v>
          </cell>
          <cell r="I260">
            <v>5.633</v>
          </cell>
          <cell r="J260">
            <v>5.2880000000000003</v>
          </cell>
          <cell r="K260">
            <v>6.26</v>
          </cell>
          <cell r="L260">
            <v>4.8609999999999998</v>
          </cell>
          <cell r="M260">
            <v>4.9170000000000007</v>
          </cell>
          <cell r="N260">
            <v>5.694</v>
          </cell>
          <cell r="O260">
            <v>7.2940000000000005</v>
          </cell>
          <cell r="P260">
            <v>9.2210000000000001</v>
          </cell>
          <cell r="Q260">
            <v>9.1310000000000002</v>
          </cell>
          <cell r="R260">
            <v>9.7800000000000011</v>
          </cell>
        </row>
        <row r="261"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0.20900000000000002</v>
          </cell>
          <cell r="O261">
            <v>0.26699999999999996</v>
          </cell>
          <cell r="P261">
            <v>0.16500000000000001</v>
          </cell>
          <cell r="Q261">
            <v>8.8999999999999996E-2</v>
          </cell>
          <cell r="R261">
            <v>0</v>
          </cell>
        </row>
        <row r="262"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</row>
        <row r="263"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</row>
        <row r="264"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</row>
        <row r="265"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</row>
        <row r="266">
          <cell r="H266">
            <v>500.9</v>
          </cell>
          <cell r="I266">
            <v>467.49699999999996</v>
          </cell>
          <cell r="J266">
            <v>392.471</v>
          </cell>
          <cell r="K266">
            <v>339.04999999999995</v>
          </cell>
          <cell r="L266">
            <v>276.20499999999998</v>
          </cell>
          <cell r="M266">
            <v>293.01900000000001</v>
          </cell>
          <cell r="N266">
            <v>375.38499999999999</v>
          </cell>
          <cell r="O266">
            <v>295.06</v>
          </cell>
          <cell r="P266">
            <v>268.76500000000004</v>
          </cell>
          <cell r="Q266">
            <v>285.036</v>
          </cell>
          <cell r="R266">
            <v>234.89600000000002</v>
          </cell>
        </row>
        <row r="267">
          <cell r="H267">
            <v>7.4520261682012453E-4</v>
          </cell>
          <cell r="I267">
            <v>8.4669973045199958E-4</v>
          </cell>
          <cell r="J267">
            <v>7.6681758393602241E-4</v>
          </cell>
          <cell r="K267">
            <v>8.1967632225872554E-4</v>
          </cell>
          <cell r="L267">
            <v>6.8676959198827204E-4</v>
          </cell>
          <cell r="M267">
            <v>7.6452413876969825E-4</v>
          </cell>
          <cell r="N267">
            <v>7.0171369781290725E-4</v>
          </cell>
          <cell r="O267">
            <v>7.8013723329398751E-4</v>
          </cell>
          <cell r="P267">
            <v>7.3320980776620068E-4</v>
          </cell>
          <cell r="Q267">
            <v>9.0966390756408433E-4</v>
          </cell>
          <cell r="R267">
            <v>8.0597799495062833E-4</v>
          </cell>
        </row>
        <row r="269"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</row>
        <row r="270"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</row>
        <row r="271">
          <cell r="H271">
            <v>0.98613495707726095</v>
          </cell>
          <cell r="I271">
            <v>0.98795072481748547</v>
          </cell>
          <cell r="J271">
            <v>0.98652639303286105</v>
          </cell>
          <cell r="K271">
            <v>0.98153664651231387</v>
          </cell>
          <cell r="L271">
            <v>0.98240075306384755</v>
          </cell>
          <cell r="M271">
            <v>0.98321951818824049</v>
          </cell>
          <cell r="N271">
            <v>0.98427481119384097</v>
          </cell>
          <cell r="O271">
            <v>0.97437470345014576</v>
          </cell>
          <cell r="P271">
            <v>0.96507729801127373</v>
          </cell>
          <cell r="Q271">
            <v>0.96765320871749538</v>
          </cell>
          <cell r="R271">
            <v>0.95836455282337718</v>
          </cell>
        </row>
        <row r="272"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</row>
        <row r="273">
          <cell r="H273">
            <v>1.3865042922739068E-2</v>
          </cell>
          <cell r="I273">
            <v>1.2049275182514542E-2</v>
          </cell>
          <cell r="J273">
            <v>1.3473606967138974E-2</v>
          </cell>
          <cell r="K273">
            <v>1.8463353487686185E-2</v>
          </cell>
          <cell r="L273">
            <v>1.7599246936152495E-2</v>
          </cell>
          <cell r="M273">
            <v>1.6780481811759649E-2</v>
          </cell>
          <cell r="N273">
            <v>1.516842708152963E-2</v>
          </cell>
          <cell r="O273">
            <v>2.4720395851691182E-2</v>
          </cell>
          <cell r="P273">
            <v>3.4308782765613076E-2</v>
          </cell>
          <cell r="Q273">
            <v>3.2034550021751637E-2</v>
          </cell>
          <cell r="R273">
            <v>4.1635447176622847E-2</v>
          </cell>
        </row>
        <row r="274"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5.5676172462938061E-4</v>
          </cell>
          <cell r="O274">
            <v>9.0490069816308533E-4</v>
          </cell>
          <cell r="P274">
            <v>6.1391922311312855E-4</v>
          </cell>
          <cell r="Q274">
            <v>3.1224126075302767E-4</v>
          </cell>
          <cell r="R274">
            <v>0</v>
          </cell>
        </row>
        <row r="275"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</row>
        <row r="276"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</row>
        <row r="277"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</row>
        <row r="278"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</row>
        <row r="281">
          <cell r="A281" t="str">
            <v>Rail</v>
          </cell>
        </row>
        <row r="284">
          <cell r="H284">
            <v>15222.826955412906</v>
          </cell>
          <cell r="I284">
            <v>14463.62741795375</v>
          </cell>
          <cell r="J284">
            <v>13896.48559478543</v>
          </cell>
          <cell r="K284">
            <v>10727.82328724103</v>
          </cell>
          <cell r="L284">
            <v>11370.064104366775</v>
          </cell>
          <cell r="M284">
            <v>15996.966303248913</v>
          </cell>
          <cell r="N284">
            <v>13849.665668755139</v>
          </cell>
          <cell r="O284">
            <v>13440.043974013941</v>
          </cell>
          <cell r="P284">
            <v>10530.19561201089</v>
          </cell>
          <cell r="Q284">
            <v>11410.369383146301</v>
          </cell>
          <cell r="R284">
            <v>9965.4963349575755</v>
          </cell>
        </row>
        <row r="285">
          <cell r="H285">
            <v>152228.26955412904</v>
          </cell>
          <cell r="I285">
            <v>144636.27417953749</v>
          </cell>
          <cell r="J285">
            <v>138964.85594785429</v>
          </cell>
          <cell r="K285">
            <v>107278.23287241028</v>
          </cell>
          <cell r="L285">
            <v>113700.64104366774</v>
          </cell>
          <cell r="M285">
            <v>159969.66303248913</v>
          </cell>
          <cell r="N285">
            <v>138496.65668755138</v>
          </cell>
          <cell r="O285">
            <v>134400.43974013941</v>
          </cell>
          <cell r="P285">
            <v>105301.95612010889</v>
          </cell>
          <cell r="Q285">
            <v>114103.693831463</v>
          </cell>
          <cell r="R285">
            <v>99654.963349575744</v>
          </cell>
        </row>
        <row r="287">
          <cell r="H287">
            <v>63.912788673646929</v>
          </cell>
          <cell r="I287">
            <v>59.519392076138224</v>
          </cell>
          <cell r="J287">
            <v>56.270519495616902</v>
          </cell>
          <cell r="K287">
            <v>49.659318967633872</v>
          </cell>
          <cell r="L287">
            <v>53.596893035813714</v>
          </cell>
          <cell r="M287">
            <v>65.794738550398876</v>
          </cell>
          <cell r="N287">
            <v>55.242343509328634</v>
          </cell>
          <cell r="O287">
            <v>49.758123316493005</v>
          </cell>
          <cell r="P287">
            <v>37.236169266930055</v>
          </cell>
          <cell r="Q287">
            <v>36.451074277770971</v>
          </cell>
          <cell r="R287">
            <v>32.653538754235633</v>
          </cell>
        </row>
        <row r="289">
          <cell r="H289">
            <v>152292.1823428027</v>
          </cell>
          <cell r="I289">
            <v>144695.79357161364</v>
          </cell>
          <cell r="J289">
            <v>139021.12646734991</v>
          </cell>
          <cell r="K289">
            <v>107327.89219137792</v>
          </cell>
          <cell r="L289">
            <v>113754.23793670355</v>
          </cell>
          <cell r="M289">
            <v>160035.45777103954</v>
          </cell>
          <cell r="N289">
            <v>138551.89903106072</v>
          </cell>
          <cell r="O289">
            <v>134450.19786345589</v>
          </cell>
          <cell r="P289">
            <v>105339.19228937583</v>
          </cell>
          <cell r="Q289">
            <v>114140.14490574077</v>
          </cell>
          <cell r="R289">
            <v>99687.616888329983</v>
          </cell>
        </row>
        <row r="290">
          <cell r="H290">
            <v>0.99958032784289752</v>
          </cell>
          <cell r="I290">
            <v>0.99958865844951672</v>
          </cell>
          <cell r="J290">
            <v>0.9995952376381525</v>
          </cell>
          <cell r="K290">
            <v>0.99953731208212782</v>
          </cell>
          <cell r="L290">
            <v>0.99952883607672161</v>
          </cell>
          <cell r="M290">
            <v>0.99958887399413365</v>
          </cell>
          <cell r="N290">
            <v>0.99960128772037293</v>
          </cell>
          <cell r="O290">
            <v>0.99962991409378943</v>
          </cell>
          <cell r="P290">
            <v>0.99964651172599994</v>
          </cell>
          <cell r="Q290">
            <v>0.99968064632905551</v>
          </cell>
          <cell r="R290">
            <v>0.99967244137463118</v>
          </cell>
        </row>
        <row r="291">
          <cell r="H291">
            <v>4.196721571024715E-4</v>
          </cell>
          <cell r="I291">
            <v>4.1134155048315593E-4</v>
          </cell>
          <cell r="J291">
            <v>4.0476236184744504E-4</v>
          </cell>
          <cell r="K291">
            <v>4.6268791787213727E-4</v>
          </cell>
          <cell r="L291">
            <v>4.711639232785043E-4</v>
          </cell>
          <cell r="M291">
            <v>4.1112600586634039E-4</v>
          </cell>
          <cell r="N291">
            <v>3.9871227962703237E-4</v>
          </cell>
          <cell r="O291">
            <v>3.7008590621061082E-4</v>
          </cell>
          <cell r="P291">
            <v>3.5348827400004255E-4</v>
          </cell>
          <cell r="Q291">
            <v>3.1935367094437284E-4</v>
          </cell>
          <cell r="R291">
            <v>3.2755862536882702E-4</v>
          </cell>
        </row>
        <row r="296">
          <cell r="H296">
            <v>115.33200000000001</v>
          </cell>
          <cell r="I296">
            <v>110.72500000000001</v>
          </cell>
          <cell r="J296">
            <v>108.602</v>
          </cell>
          <cell r="K296">
            <v>99.438000000000002</v>
          </cell>
          <cell r="L296">
            <v>113.54300000000001</v>
          </cell>
          <cell r="M296">
            <v>115.84700000000001</v>
          </cell>
          <cell r="N296">
            <v>108.688</v>
          </cell>
          <cell r="O296">
            <v>86.159000000000006</v>
          </cell>
          <cell r="P296">
            <v>57.258000000000003</v>
          </cell>
          <cell r="Q296">
            <v>54.470999999999997</v>
          </cell>
          <cell r="R296">
            <v>48.391000000000005</v>
          </cell>
        </row>
        <row r="304">
          <cell r="H304">
            <v>115.33200000000001</v>
          </cell>
          <cell r="I304">
            <v>110.72500000000001</v>
          </cell>
          <cell r="J304">
            <v>108.602</v>
          </cell>
          <cell r="K304">
            <v>99.438000000000002</v>
          </cell>
          <cell r="L304">
            <v>113.54300000000001</v>
          </cell>
          <cell r="M304">
            <v>115.84700000000001</v>
          </cell>
          <cell r="N304">
            <v>108.688</v>
          </cell>
          <cell r="O304">
            <v>86.159000000000006</v>
          </cell>
          <cell r="P304">
            <v>57.258000000000003</v>
          </cell>
          <cell r="Q304">
            <v>54.470999999999997</v>
          </cell>
          <cell r="R304">
            <v>48.391000000000005</v>
          </cell>
        </row>
        <row r="305">
          <cell r="A305" t="str">
            <v>Passenger</v>
          </cell>
          <cell r="H305">
            <v>1.8045214798701891E-3</v>
          </cell>
          <cell r="I305">
            <v>1.8603180600090588E-3</v>
          </cell>
          <cell r="J305">
            <v>1.929998176193475E-3</v>
          </cell>
          <cell r="K305">
            <v>2.0024036186402404E-3</v>
          </cell>
          <cell r="L305">
            <v>2.1184623504972573E-3</v>
          </cell>
          <cell r="M305">
            <v>1.7607334956010355E-3</v>
          </cell>
          <cell r="N305">
            <v>1.9674762708364489E-3</v>
          </cell>
          <cell r="O305">
            <v>1.7315564626900113E-3</v>
          </cell>
          <cell r="P305">
            <v>1.5376984562923772E-3</v>
          </cell>
          <cell r="Q305">
            <v>1.4943592494671178E-3</v>
          </cell>
          <cell r="R305">
            <v>1.4819527024072696E-3</v>
          </cell>
        </row>
        <row r="307"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</row>
        <row r="308"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</row>
        <row r="309">
          <cell r="H309">
            <v>1</v>
          </cell>
          <cell r="I309">
            <v>1</v>
          </cell>
          <cell r="J309">
            <v>1</v>
          </cell>
          <cell r="K309">
            <v>1</v>
          </cell>
          <cell r="L309">
            <v>1</v>
          </cell>
          <cell r="M309">
            <v>1</v>
          </cell>
          <cell r="N309">
            <v>1</v>
          </cell>
          <cell r="O309">
            <v>1</v>
          </cell>
          <cell r="P309">
            <v>1</v>
          </cell>
          <cell r="Q309">
            <v>1</v>
          </cell>
          <cell r="R309">
            <v>1</v>
          </cell>
        </row>
        <row r="310"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</row>
        <row r="311"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</row>
        <row r="312"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</row>
        <row r="313"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</row>
        <row r="314"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</row>
        <row r="315"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</row>
        <row r="316"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</row>
        <row r="319">
          <cell r="A319" t="str">
            <v>Air</v>
          </cell>
        </row>
        <row r="322">
          <cell r="H322">
            <v>8.809964315020812</v>
          </cell>
          <cell r="I322">
            <v>9.102342254548228</v>
          </cell>
          <cell r="J322">
            <v>8.1187916429137026</v>
          </cell>
          <cell r="K322">
            <v>8.4092526219887063</v>
          </cell>
          <cell r="L322">
            <v>6.9433189065549143</v>
          </cell>
          <cell r="M322">
            <v>8.3078290818352443</v>
          </cell>
          <cell r="N322">
            <v>7.8588269609739818</v>
          </cell>
          <cell r="O322">
            <v>5.9082223245266459</v>
          </cell>
          <cell r="P322">
            <v>8.1870334941979781</v>
          </cell>
          <cell r="Q322">
            <v>8.001690131655419</v>
          </cell>
          <cell r="R322">
            <v>6.2031274412726756</v>
          </cell>
        </row>
        <row r="323">
          <cell r="H323">
            <v>88.099643150208109</v>
          </cell>
          <cell r="I323">
            <v>91.023422545482276</v>
          </cell>
          <cell r="J323">
            <v>81.187916429137019</v>
          </cell>
          <cell r="K323">
            <v>84.092526219887063</v>
          </cell>
          <cell r="L323">
            <v>69.433189065549143</v>
          </cell>
          <cell r="M323">
            <v>83.078290818352443</v>
          </cell>
          <cell r="N323">
            <v>78.588269609739811</v>
          </cell>
          <cell r="O323">
            <v>59.082223245266455</v>
          </cell>
          <cell r="P323">
            <v>81.870334941979777</v>
          </cell>
          <cell r="Q323">
            <v>80.016901316554183</v>
          </cell>
          <cell r="R323">
            <v>62.031274412726752</v>
          </cell>
        </row>
        <row r="325">
          <cell r="H325">
            <v>433.39547514743862</v>
          </cell>
          <cell r="I325">
            <v>485.27706716413695</v>
          </cell>
          <cell r="J325">
            <v>513.56462649656601</v>
          </cell>
          <cell r="K325">
            <v>602.29094649640467</v>
          </cell>
          <cell r="L325">
            <v>523.20043509512504</v>
          </cell>
          <cell r="M325">
            <v>542.98475773710175</v>
          </cell>
          <cell r="N325">
            <v>522.67768349192352</v>
          </cell>
          <cell r="O325">
            <v>403.80578082198457</v>
          </cell>
          <cell r="P325">
            <v>561.61282887940718</v>
          </cell>
          <cell r="Q325">
            <v>561.39305866593918</v>
          </cell>
          <cell r="R325">
            <v>477.11565271640512</v>
          </cell>
        </row>
        <row r="327">
          <cell r="H327">
            <v>521.49511829764674</v>
          </cell>
          <cell r="I327">
            <v>576.30048970961923</v>
          </cell>
          <cell r="J327">
            <v>594.7525429257031</v>
          </cell>
          <cell r="K327">
            <v>686.38347271629175</v>
          </cell>
          <cell r="L327">
            <v>592.63362416067423</v>
          </cell>
          <cell r="M327">
            <v>626.0630485554542</v>
          </cell>
          <cell r="N327">
            <v>601.26595310166329</v>
          </cell>
          <cell r="O327">
            <v>462.88800406725102</v>
          </cell>
          <cell r="P327">
            <v>643.48316382138694</v>
          </cell>
          <cell r="Q327">
            <v>641.40995998249332</v>
          </cell>
          <cell r="R327">
            <v>539.14692712913188</v>
          </cell>
        </row>
        <row r="328">
          <cell r="H328">
            <v>0.16893665934553326</v>
          </cell>
          <cell r="I328">
            <v>0.15794437827277621</v>
          </cell>
          <cell r="J328">
            <v>0.13650705220991224</v>
          </cell>
          <cell r="K328">
            <v>0.12251537159993024</v>
          </cell>
          <cell r="L328">
            <v>0.11716039427206798</v>
          </cell>
          <cell r="M328">
            <v>0.13269955958915486</v>
          </cell>
          <cell r="N328">
            <v>0.13070467270654179</v>
          </cell>
          <cell r="O328">
            <v>0.12763826827683927</v>
          </cell>
          <cell r="P328">
            <v>0.12722995650078067</v>
          </cell>
          <cell r="Q328">
            <v>0.1247515727986796</v>
          </cell>
          <cell r="R328">
            <v>0.11505448940056659</v>
          </cell>
        </row>
        <row r="329">
          <cell r="H329">
            <v>0.83106334065446674</v>
          </cell>
          <cell r="I329">
            <v>0.84205562172722381</v>
          </cell>
          <cell r="J329">
            <v>0.86349294779008767</v>
          </cell>
          <cell r="K329">
            <v>0.87748462840006969</v>
          </cell>
          <cell r="L329">
            <v>0.88283960572793196</v>
          </cell>
          <cell r="M329">
            <v>0.86730044041084509</v>
          </cell>
          <cell r="N329">
            <v>0.86929532729345826</v>
          </cell>
          <cell r="O329">
            <v>0.87236173172316078</v>
          </cell>
          <cell r="P329">
            <v>0.87277004349921938</v>
          </cell>
          <cell r="Q329">
            <v>0.87524842720132046</v>
          </cell>
          <cell r="R329">
            <v>0.88494551059943338</v>
          </cell>
        </row>
        <row r="332">
          <cell r="H332">
            <v>1379.1269999999997</v>
          </cell>
          <cell r="I332">
            <v>1427.1071999999999</v>
          </cell>
          <cell r="J332">
            <v>1438.1808000000001</v>
          </cell>
          <cell r="K332">
            <v>1549.9247999999998</v>
          </cell>
          <cell r="L332">
            <v>1268.796</v>
          </cell>
          <cell r="M332">
            <v>1232.4851999999998</v>
          </cell>
          <cell r="N332">
            <v>1123.2095999999999</v>
          </cell>
          <cell r="O332">
            <v>932.87999999999988</v>
          </cell>
          <cell r="P332">
            <v>1350.075</v>
          </cell>
          <cell r="Q332">
            <v>1260.915</v>
          </cell>
          <cell r="R332">
            <v>1046.9232</v>
          </cell>
        </row>
        <row r="333">
          <cell r="H333">
            <v>29.37</v>
          </cell>
          <cell r="I333">
            <v>28.224</v>
          </cell>
          <cell r="J333">
            <v>36.454799999999999</v>
          </cell>
          <cell r="K333">
            <v>39.422399999999996</v>
          </cell>
          <cell r="L333">
            <v>49.433999999999997</v>
          </cell>
          <cell r="M333">
            <v>40.495199999999997</v>
          </cell>
          <cell r="N333">
            <v>27.669599999999999</v>
          </cell>
          <cell r="O333">
            <v>22.38</v>
          </cell>
          <cell r="P333">
            <v>33.959999999999994</v>
          </cell>
          <cell r="Q333">
            <v>7.0200000000000005</v>
          </cell>
          <cell r="R333">
            <v>0</v>
          </cell>
        </row>
        <row r="342">
          <cell r="H342">
            <v>1408.4969999999996</v>
          </cell>
          <cell r="I342">
            <v>1455.3311999999999</v>
          </cell>
          <cell r="J342">
            <v>1474.6356000000001</v>
          </cell>
          <cell r="K342">
            <v>1589.3471999999997</v>
          </cell>
          <cell r="L342">
            <v>1318.23</v>
          </cell>
          <cell r="M342">
            <v>1272.9803999999999</v>
          </cell>
          <cell r="N342">
            <v>1150.8791999999999</v>
          </cell>
          <cell r="O342">
            <v>955.25999999999988</v>
          </cell>
          <cell r="P342">
            <v>1384.0350000000001</v>
          </cell>
          <cell r="Q342">
            <v>1267.9349999999999</v>
          </cell>
          <cell r="R342">
            <v>1046.9232</v>
          </cell>
        </row>
        <row r="343">
          <cell r="A343" t="str">
            <v>Passenger</v>
          </cell>
          <cell r="H343">
            <v>3.2499116413728987E-3</v>
          </cell>
          <cell r="I343">
            <v>2.9989696576940409E-3</v>
          </cell>
          <cell r="J343">
            <v>2.8713729955656521E-3</v>
          </cell>
          <cell r="K343">
            <v>2.6388362787875433E-3</v>
          </cell>
          <cell r="L343">
            <v>2.519550657025596E-3</v>
          </cell>
          <cell r="M343">
            <v>2.3444127700843159E-3</v>
          </cell>
          <cell r="N343">
            <v>2.2018908332017651E-3</v>
          </cell>
          <cell r="O343">
            <v>2.3656422106079771E-3</v>
          </cell>
          <cell r="P343">
            <v>2.4643934910845641E-3</v>
          </cell>
          <cell r="Q343">
            <v>2.2585512599907179E-3</v>
          </cell>
          <cell r="R343">
            <v>2.1942755263623368E-3</v>
          </cell>
        </row>
        <row r="345">
          <cell r="H345">
            <v>0.97914798540571979</v>
          </cell>
          <cell r="I345">
            <v>0.98060647638145881</v>
          </cell>
          <cell r="J345">
            <v>0.97527877395608786</v>
          </cell>
          <cell r="K345">
            <v>0.9751958539959048</v>
          </cell>
          <cell r="L345">
            <v>0.96249971552763935</v>
          </cell>
          <cell r="M345">
            <v>0.96818866967629658</v>
          </cell>
          <cell r="N345">
            <v>0.97595785900031906</v>
          </cell>
          <cell r="O345">
            <v>0.97657182337792847</v>
          </cell>
          <cell r="P345">
            <v>0.97546304826106278</v>
          </cell>
          <cell r="Q345">
            <v>0.99446343858320818</v>
          </cell>
          <cell r="R345">
            <v>1</v>
          </cell>
        </row>
        <row r="346">
          <cell r="H346">
            <v>2.0852014594280294E-2</v>
          </cell>
          <cell r="I346">
            <v>1.9393523618541266E-2</v>
          </cell>
          <cell r="J346">
            <v>2.4721226043912133E-2</v>
          </cell>
          <cell r="K346">
            <v>2.4804146004095268E-2</v>
          </cell>
          <cell r="L346">
            <v>3.7500284472360666E-2</v>
          </cell>
          <cell r="M346">
            <v>3.1811330323703334E-2</v>
          </cell>
          <cell r="N346">
            <v>2.4042140999680942E-2</v>
          </cell>
          <cell r="O346">
            <v>2.342817662207148E-2</v>
          </cell>
          <cell r="P346">
            <v>2.4536951738937232E-2</v>
          </cell>
          <cell r="Q346">
            <v>5.5365614167918707E-3</v>
          </cell>
          <cell r="R346">
            <v>0</v>
          </cell>
        </row>
        <row r="347"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</row>
        <row r="348"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</row>
        <row r="349"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</row>
        <row r="350"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</row>
        <row r="351"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</row>
        <row r="352"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</row>
        <row r="353"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</row>
        <row r="354"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</row>
      </sheetData>
      <sheetData sheetId="10">
        <row r="3">
          <cell r="H3">
            <v>21574.874352906791</v>
          </cell>
          <cell r="I3">
            <v>21672.169288093541</v>
          </cell>
          <cell r="J3">
            <v>20480.001739124113</v>
          </cell>
          <cell r="K3">
            <v>21669.338741241518</v>
          </cell>
          <cell r="L3">
            <v>20514.839450225125</v>
          </cell>
          <cell r="M3">
            <v>20573.521903768597</v>
          </cell>
          <cell r="N3">
            <v>22863.464956027405</v>
          </cell>
          <cell r="O3">
            <v>22588.851494548988</v>
          </cell>
          <cell r="P3">
            <v>20218.006743073347</v>
          </cell>
          <cell r="Q3">
            <v>18588.546058598065</v>
          </cell>
          <cell r="R3">
            <v>23296.404785013656</v>
          </cell>
        </row>
        <row r="11">
          <cell r="H11">
            <v>13.443</v>
          </cell>
          <cell r="I11">
            <v>13.473600000000001</v>
          </cell>
          <cell r="J11">
            <v>12.908399999999999</v>
          </cell>
          <cell r="K11">
            <v>14.112</v>
          </cell>
          <cell r="L11">
            <v>13.523999999999999</v>
          </cell>
          <cell r="M11">
            <v>13.4724</v>
          </cell>
          <cell r="N11">
            <v>9.9347999999999992</v>
          </cell>
          <cell r="O11">
            <v>9.9449999999999985</v>
          </cell>
          <cell r="P11">
            <v>0.58499999999999985</v>
          </cell>
          <cell r="Q11">
            <v>0</v>
          </cell>
          <cell r="R11">
            <v>0</v>
          </cell>
        </row>
        <row r="12">
          <cell r="H12">
            <v>46.538000000000004</v>
          </cell>
          <cell r="I12">
            <v>40.853000000000002</v>
          </cell>
          <cell r="J12">
            <v>58.856999999999999</v>
          </cell>
          <cell r="K12">
            <v>56.134999999999998</v>
          </cell>
          <cell r="L12">
            <v>51.802</v>
          </cell>
          <cell r="M12">
            <v>51.672000000000004</v>
          </cell>
          <cell r="N12">
            <v>63.769999999999996</v>
          </cell>
          <cell r="O12">
            <v>41.329000000000001</v>
          </cell>
          <cell r="P12">
            <v>30.210999999999999</v>
          </cell>
          <cell r="Q12">
            <v>28.882000000000001</v>
          </cell>
          <cell r="R12">
            <v>33.327000000000005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</row>
        <row r="14">
          <cell r="H14">
            <v>1930.2140000000002</v>
          </cell>
          <cell r="I14">
            <v>1653.241</v>
          </cell>
          <cell r="J14">
            <v>1777.462</v>
          </cell>
          <cell r="K14">
            <v>1774.5719999999999</v>
          </cell>
          <cell r="L14">
            <v>1891.7349999999999</v>
          </cell>
          <cell r="M14">
            <v>1745.65</v>
          </cell>
          <cell r="N14">
            <v>2136.7809999999999</v>
          </cell>
          <cell r="O14">
            <v>1709.5420000000001</v>
          </cell>
          <cell r="P14">
            <v>1872.4369999999999</v>
          </cell>
          <cell r="Q14">
            <v>1763.5249999999999</v>
          </cell>
          <cell r="R14">
            <v>1784.4479999999999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H16">
            <v>33080.445999999996</v>
          </cell>
          <cell r="I16">
            <v>33471.882000000005</v>
          </cell>
          <cell r="J16">
            <v>31620.197999999997</v>
          </cell>
          <cell r="K16">
            <v>33197.699000000001</v>
          </cell>
          <cell r="L16">
            <v>29516.05</v>
          </cell>
          <cell r="M16">
            <v>30565.593999999997</v>
          </cell>
          <cell r="N16">
            <v>32769.389000000003</v>
          </cell>
          <cell r="O16">
            <v>33436.544999999998</v>
          </cell>
          <cell r="P16">
            <v>29292.557999999997</v>
          </cell>
          <cell r="Q16">
            <v>26419.720000000005</v>
          </cell>
          <cell r="R16">
            <v>33562.913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1183.8879999999999</v>
          </cell>
          <cell r="O17">
            <v>1206.357</v>
          </cell>
          <cell r="P17">
            <v>332.02800000000002</v>
          </cell>
          <cell r="Q17">
            <v>67.290999999999997</v>
          </cell>
          <cell r="R17">
            <v>0</v>
          </cell>
        </row>
        <row r="18">
          <cell r="H18">
            <v>21</v>
          </cell>
          <cell r="I18">
            <v>23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</row>
        <row r="19"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164.49400000000003</v>
          </cell>
          <cell r="R19">
            <v>193.30099999999999</v>
          </cell>
        </row>
        <row r="20">
          <cell r="H20">
            <v>6230.6719999999996</v>
          </cell>
          <cell r="I20">
            <v>5025.1682000000001</v>
          </cell>
          <cell r="J20">
            <v>4191.8148000000001</v>
          </cell>
          <cell r="K20">
            <v>3993.8006000000005</v>
          </cell>
          <cell r="L20">
            <v>5034.1233999999995</v>
          </cell>
          <cell r="M20">
            <v>3650.9207999999999</v>
          </cell>
          <cell r="N20">
            <v>3031.3820000000001</v>
          </cell>
          <cell r="O20">
            <v>2310.9040000000005</v>
          </cell>
          <cell r="P20">
            <v>3270.0759999999991</v>
          </cell>
          <cell r="Q20">
            <v>3408.9069999999997</v>
          </cell>
          <cell r="R20">
            <v>4283.2349999999997</v>
          </cell>
        </row>
        <row r="21">
          <cell r="H21">
            <v>41322.312999999995</v>
          </cell>
          <cell r="I21">
            <v>40227.617800000007</v>
          </cell>
          <cell r="J21">
            <v>37661.2402</v>
          </cell>
          <cell r="K21">
            <v>39036.318600000006</v>
          </cell>
          <cell r="L21">
            <v>36507.234400000001</v>
          </cell>
          <cell r="M21">
            <v>36027.309199999996</v>
          </cell>
          <cell r="N21">
            <v>39195.144800000002</v>
          </cell>
          <cell r="O21">
            <v>38714.621999999996</v>
          </cell>
          <cell r="P21">
            <v>34797.894999999997</v>
          </cell>
          <cell r="Q21">
            <v>31852.819000000003</v>
          </cell>
          <cell r="R21">
            <v>39857.224000000002</v>
          </cell>
        </row>
        <row r="22">
          <cell r="H22">
            <v>1.9152979676302323E-3</v>
          </cell>
          <cell r="I22">
            <v>1.8561878723465227E-3</v>
          </cell>
          <cell r="J22">
            <v>1.8389275879822603E-3</v>
          </cell>
          <cell r="K22">
            <v>1.8014540760168793E-3</v>
          </cell>
          <cell r="L22">
            <v>1.779552527748365E-3</v>
          </cell>
          <cell r="M22">
            <v>1.751149334980931E-3</v>
          </cell>
          <cell r="N22">
            <v>1.7143134199205069E-3</v>
          </cell>
          <cell r="O22">
            <v>1.713881823931703E-3</v>
          </cell>
          <cell r="P22">
            <v>1.7211338111716523E-3</v>
          </cell>
          <cell r="Q22">
            <v>1.7135723740623918E-3</v>
          </cell>
          <cell r="R22">
            <v>1.71087446186717E-3</v>
          </cell>
        </row>
        <row r="24">
          <cell r="H24">
            <v>3.253206082631435E-4</v>
          </cell>
          <cell r="I24">
            <v>3.349340760615459E-4</v>
          </cell>
          <cell r="J24">
            <v>3.4275026343927989E-4</v>
          </cell>
          <cell r="K24">
            <v>3.6150949951515145E-4</v>
          </cell>
          <cell r="L24">
            <v>3.7044712431024351E-4</v>
          </cell>
          <cell r="M24">
            <v>3.739496592768022E-4</v>
          </cell>
          <cell r="N24">
            <v>2.5347016960121035E-4</v>
          </cell>
          <cell r="O24">
            <v>2.5687968747312059E-4</v>
          </cell>
          <cell r="P24">
            <v>1.6811361721736327E-5</v>
          </cell>
          <cell r="Q24">
            <v>0</v>
          </cell>
          <cell r="R24">
            <v>0</v>
          </cell>
        </row>
        <row r="25">
          <cell r="H25">
            <v>1.1262196286059788E-3</v>
          </cell>
          <cell r="I25">
            <v>1.0155460908251941E-3</v>
          </cell>
          <cell r="J25">
            <v>1.5628003668344411E-3</v>
          </cell>
          <cell r="K25">
            <v>1.4380198239287859E-3</v>
          </cell>
          <cell r="L25">
            <v>1.4189516366104138E-3</v>
          </cell>
          <cell r="M25">
            <v>1.4342453307614772E-3</v>
          </cell>
          <cell r="N25">
            <v>1.6269872282752733E-3</v>
          </cell>
          <cell r="O25">
            <v>1.0675294724561692E-3</v>
          </cell>
          <cell r="P25">
            <v>8.6818469910320733E-4</v>
          </cell>
          <cell r="Q25">
            <v>9.0673293311967142E-4</v>
          </cell>
          <cell r="R25">
            <v>8.3615958803352698E-4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27">
          <cell r="H27">
            <v>4.6711179986463978E-2</v>
          </cell>
          <cell r="I27">
            <v>4.1097163849458662E-2</v>
          </cell>
          <cell r="J27">
            <v>4.7196055959941544E-2</v>
          </cell>
          <cell r="K27">
            <v>4.5459512157993293E-2</v>
          </cell>
          <cell r="L27">
            <v>5.1818085677834851E-2</v>
          </cell>
          <cell r="M27">
            <v>4.8453521474759495E-2</v>
          </cell>
          <cell r="N27">
            <v>5.4516471642171348E-2</v>
          </cell>
          <cell r="O27">
            <v>4.4157527871510671E-2</v>
          </cell>
          <cell r="P27">
            <v>5.3808915740449242E-2</v>
          </cell>
          <cell r="Q27">
            <v>5.5364801463882986E-2</v>
          </cell>
          <cell r="R27">
            <v>4.4771005627486746E-2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H29">
            <v>0.80054681353388912</v>
          </cell>
          <cell r="I29">
            <v>0.83206224555509223</v>
          </cell>
          <cell r="J29">
            <v>0.83959523988272688</v>
          </cell>
          <cell r="K29">
            <v>0.85043109059981892</v>
          </cell>
          <cell r="L29">
            <v>0.80849865746061544</v>
          </cell>
          <cell r="M29">
            <v>0.84840069044068378</v>
          </cell>
          <cell r="N29">
            <v>0.83605735269537773</v>
          </cell>
          <cell r="O29">
            <v>0.86366709198400549</v>
          </cell>
          <cell r="P29">
            <v>0.84179109109904493</v>
          </cell>
          <cell r="Q29">
            <v>0.82943114077281521</v>
          </cell>
          <cell r="R29">
            <v>0.84207854014117989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3.0204965590534056E-2</v>
          </cell>
          <cell r="O30">
            <v>3.1160242246456651E-2</v>
          </cell>
          <cell r="P30">
            <v>9.5416116405891808E-3</v>
          </cell>
          <cell r="Q30">
            <v>2.1125602729227823E-3</v>
          </cell>
          <cell r="R30">
            <v>0</v>
          </cell>
        </row>
        <row r="31">
          <cell r="H31">
            <v>5.0820001290828034E-4</v>
          </cell>
          <cell r="I31">
            <v>5.7174650794261043E-4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</row>
        <row r="32"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5.1641897064118565E-3</v>
          </cell>
          <cell r="R32">
            <v>4.8498360046349432E-3</v>
          </cell>
        </row>
        <row r="33">
          <cell r="H33">
            <v>0.15078226622986957</v>
          </cell>
          <cell r="I33">
            <v>0.12491836392061971</v>
          </cell>
          <cell r="J33">
            <v>0.11130315352705777</v>
          </cell>
          <cell r="K33">
            <v>0.10230986791874375</v>
          </cell>
          <cell r="L33">
            <v>0.13789385810062893</v>
          </cell>
          <cell r="M33">
            <v>0.10133759309451842</v>
          </cell>
          <cell r="N33">
            <v>7.7340752674040378E-2</v>
          </cell>
          <cell r="O33">
            <v>5.9690728738097991E-2</v>
          </cell>
          <cell r="P33">
            <v>9.3973385459091688E-2</v>
          </cell>
          <cell r="Q33">
            <v>0.10702057485084757</v>
          </cell>
          <cell r="R33">
            <v>0.10746445863866484</v>
          </cell>
        </row>
        <row r="36">
          <cell r="A36" t="str">
            <v>LDV (car + light truck)</v>
          </cell>
        </row>
        <row r="37">
          <cell r="H37">
            <v>18155.357844206959</v>
          </cell>
          <cell r="I37">
            <v>18439.812179995595</v>
          </cell>
          <cell r="J37">
            <v>17617.831067453237</v>
          </cell>
          <cell r="K37">
            <v>18747.204630551732</v>
          </cell>
          <cell r="L37">
            <v>16839.020263195271</v>
          </cell>
          <cell r="M37">
            <v>17444.350843024335</v>
          </cell>
          <cell r="N37">
            <v>19537.727159226488</v>
          </cell>
          <cell r="O37">
            <v>20029.046893721854</v>
          </cell>
          <cell r="P37">
            <v>17283.122896840188</v>
          </cell>
          <cell r="Q37">
            <v>15565.823503524831</v>
          </cell>
          <cell r="R37">
            <v>19759.110480287862</v>
          </cell>
        </row>
        <row r="38">
          <cell r="H38">
            <v>41.189</v>
          </cell>
          <cell r="I38">
            <v>42.238</v>
          </cell>
          <cell r="J38">
            <v>45.376000000000005</v>
          </cell>
          <cell r="K38">
            <v>47.667000000000002</v>
          </cell>
          <cell r="L38">
            <v>42.739999999999995</v>
          </cell>
          <cell r="M38">
            <v>43.820999999999998</v>
          </cell>
          <cell r="N38">
            <v>43.018000000000001</v>
          </cell>
          <cell r="O38">
            <v>43.61</v>
          </cell>
          <cell r="P38">
            <v>47.224000000000004</v>
          </cell>
          <cell r="Q38">
            <v>47.563000000000002</v>
          </cell>
          <cell r="R38">
            <v>48.19</v>
          </cell>
        </row>
        <row r="39">
          <cell r="H39">
            <v>483.12900000000002</v>
          </cell>
          <cell r="I39">
            <v>487.983</v>
          </cell>
          <cell r="J39">
            <v>494.14199999999994</v>
          </cell>
          <cell r="K39">
            <v>513.74700000000007</v>
          </cell>
          <cell r="L39">
            <v>518.78600000000006</v>
          </cell>
          <cell r="M39">
            <v>534.03200000000004</v>
          </cell>
          <cell r="N39">
            <v>539.80999999999995</v>
          </cell>
          <cell r="O39">
            <v>544.08500000000004</v>
          </cell>
          <cell r="P39">
            <v>543.06799999999998</v>
          </cell>
          <cell r="Q39">
            <v>548.76499999999999</v>
          </cell>
          <cell r="R39">
            <v>562.50299999999993</v>
          </cell>
        </row>
        <row r="40">
          <cell r="H40">
            <v>23076.926441727552</v>
          </cell>
          <cell r="I40">
            <v>23188.05891036737</v>
          </cell>
          <cell r="J40">
            <v>21862.774037124178</v>
          </cell>
          <cell r="K40">
            <v>22355.542906604689</v>
          </cell>
          <cell r="L40">
            <v>19895.380421068206</v>
          </cell>
          <cell r="M40">
            <v>19993.429244718969</v>
          </cell>
          <cell r="N40">
            <v>22129.084077951513</v>
          </cell>
          <cell r="O40">
            <v>22490.234656137251</v>
          </cell>
          <cell r="P40">
            <v>19433.479951488844</v>
          </cell>
          <cell r="Q40">
            <v>17299.796498744348</v>
          </cell>
          <cell r="R40">
            <v>21408.003095751781</v>
          </cell>
        </row>
        <row r="41">
          <cell r="H41">
            <v>11149.13239486539</v>
          </cell>
          <cell r="I41">
            <v>11315.3785512578</v>
          </cell>
          <cell r="J41">
            <v>10803.314888252615</v>
          </cell>
          <cell r="K41">
            <v>11485.093101639441</v>
          </cell>
          <cell r="L41">
            <v>10321.444827124293</v>
          </cell>
          <cell r="M41">
            <v>10677.131006415762</v>
          </cell>
          <cell r="N41">
            <v>11945.500876119004</v>
          </cell>
          <cell r="O41">
            <v>12236.599322884436</v>
          </cell>
          <cell r="P41">
            <v>10553.701090295144</v>
          </cell>
          <cell r="Q41">
            <v>9493.5228256334412</v>
          </cell>
          <cell r="R41">
            <v>12042.065965369662</v>
          </cell>
        </row>
        <row r="46"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</row>
        <row r="48">
          <cell r="H48">
            <v>604.95600000000002</v>
          </cell>
          <cell r="I48">
            <v>440.57600000000002</v>
          </cell>
          <cell r="J48">
            <v>443.31400000000002</v>
          </cell>
          <cell r="K48">
            <v>412.32799999999997</v>
          </cell>
          <cell r="L48">
            <v>436.86</v>
          </cell>
          <cell r="M48">
            <v>403.90400000000005</v>
          </cell>
          <cell r="N48">
            <v>489.93900000000002</v>
          </cell>
          <cell r="O48">
            <v>425.22300000000001</v>
          </cell>
          <cell r="P48">
            <v>464.70299999999997</v>
          </cell>
          <cell r="Q48">
            <v>464.12599999999998</v>
          </cell>
          <cell r="R48">
            <v>492.94</v>
          </cell>
        </row>
        <row r="49"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</row>
        <row r="50">
          <cell r="H50">
            <v>33066.856</v>
          </cell>
          <cell r="I50">
            <v>33453.087</v>
          </cell>
          <cell r="J50">
            <v>31595.514999999999</v>
          </cell>
          <cell r="K50">
            <v>33182.370000000003</v>
          </cell>
          <cell r="L50">
            <v>29498.886999999999</v>
          </cell>
          <cell r="M50">
            <v>30549.093000000001</v>
          </cell>
          <cell r="N50">
            <v>32748.506000000001</v>
          </cell>
          <cell r="O50">
            <v>33410.548999999999</v>
          </cell>
          <cell r="P50">
            <v>29265.355</v>
          </cell>
          <cell r="Q50">
            <v>26386.938000000002</v>
          </cell>
          <cell r="R50">
            <v>33523.926999999996</v>
          </cell>
        </row>
        <row r="51"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1183.134</v>
          </cell>
          <cell r="O51">
            <v>1205.42</v>
          </cell>
          <cell r="P51">
            <v>331.72</v>
          </cell>
          <cell r="Q51">
            <v>67.207999999999998</v>
          </cell>
          <cell r="R51">
            <v>0</v>
          </cell>
        </row>
        <row r="52"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66.38000000000001</v>
          </cell>
          <cell r="R53">
            <v>45.118999999999993</v>
          </cell>
        </row>
        <row r="54"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H55">
            <v>26.760999999999999</v>
          </cell>
          <cell r="I55">
            <v>41.399000000000001</v>
          </cell>
          <cell r="J55">
            <v>40.31</v>
          </cell>
          <cell r="K55">
            <v>45.96</v>
          </cell>
          <cell r="L55">
            <v>42.527000000000001</v>
          </cell>
          <cell r="M55">
            <v>43.722999999999999</v>
          </cell>
          <cell r="N55">
            <v>32.829000000000001</v>
          </cell>
          <cell r="O55">
            <v>26.448</v>
          </cell>
          <cell r="P55">
            <v>23.337000000000003</v>
          </cell>
          <cell r="Q55">
            <v>20.225000000000001</v>
          </cell>
          <cell r="R55">
            <v>25.135000000000005</v>
          </cell>
        </row>
        <row r="56">
          <cell r="H56">
            <v>33698.572999999997</v>
          </cell>
          <cell r="I56">
            <v>33935.061999999998</v>
          </cell>
          <cell r="J56">
            <v>32079.138999999999</v>
          </cell>
          <cell r="K56">
            <v>33640.658000000003</v>
          </cell>
          <cell r="L56">
            <v>29978.273999999998</v>
          </cell>
          <cell r="M56">
            <v>30996.720000000001</v>
          </cell>
          <cell r="N56">
            <v>34454.407999999996</v>
          </cell>
          <cell r="O56">
            <v>35067.639999999992</v>
          </cell>
          <cell r="P56">
            <v>30085.115000000002</v>
          </cell>
          <cell r="Q56">
            <v>27004.877</v>
          </cell>
          <cell r="R56">
            <v>34087.120999999999</v>
          </cell>
        </row>
        <row r="57">
          <cell r="H57">
            <v>1.856122764925429E-3</v>
          </cell>
          <cell r="I57">
            <v>1.8403149483710252E-3</v>
          </cell>
          <cell r="J57">
            <v>1.8208336132398409E-3</v>
          </cell>
          <cell r="K57">
            <v>1.7944359526100694E-3</v>
          </cell>
          <cell r="L57">
            <v>1.7802861170921533E-3</v>
          </cell>
          <cell r="M57">
            <v>1.7768915724596882E-3</v>
          </cell>
          <cell r="N57">
            <v>1.763480865466445E-3</v>
          </cell>
          <cell r="O57">
            <v>1.750839178023594E-3</v>
          </cell>
          <cell r="P57">
            <v>1.7407221588119561E-3</v>
          </cell>
          <cell r="Q57">
            <v>1.7348826416980017E-3</v>
          </cell>
          <cell r="R57">
            <v>1.7251343897290358E-3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1">
          <cell r="H61">
            <v>1.7951976779550877E-2</v>
          </cell>
          <cell r="I61">
            <v>1.2982914249574675E-2</v>
          </cell>
          <cell r="J61">
            <v>1.3819385863192901E-2</v>
          </cell>
          <cell r="K61">
            <v>1.2256835166541628E-2</v>
          </cell>
          <cell r="L61">
            <v>1.457255344320357E-2</v>
          </cell>
          <cell r="M61">
            <v>1.3030540005523165E-2</v>
          </cell>
          <cell r="N61">
            <v>1.4219922164966528E-2</v>
          </cell>
          <cell r="O61">
            <v>1.2125794607221931E-2</v>
          </cell>
          <cell r="P61">
            <v>1.5446276339645036E-2</v>
          </cell>
          <cell r="Q61">
            <v>1.7186747416031555E-2</v>
          </cell>
          <cell r="R61">
            <v>1.4461180221116357E-2</v>
          </cell>
        </row>
        <row r="62"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3">
          <cell r="H63">
            <v>0.98125389463820922</v>
          </cell>
          <cell r="I63">
            <v>0.98579713807506819</v>
          </cell>
          <cell r="J63">
            <v>0.9849240342766058</v>
          </cell>
          <cell r="K63">
            <v>0.98637696087870808</v>
          </cell>
          <cell r="L63">
            <v>0.984008852544346</v>
          </cell>
          <cell r="M63">
            <v>0.98555889139237962</v>
          </cell>
          <cell r="N63">
            <v>0.95048813492891837</v>
          </cell>
          <cell r="O63">
            <v>0.95274586484861845</v>
          </cell>
          <cell r="P63">
            <v>0.97275197385816869</v>
          </cell>
          <cell r="Q63">
            <v>0.97711750362721528</v>
          </cell>
          <cell r="R63">
            <v>0.98347780676461349</v>
          </cell>
        </row>
        <row r="64"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3.4339118524398971E-2</v>
          </cell>
          <cell r="O64">
            <v>3.4374140945897712E-2</v>
          </cell>
          <cell r="P64">
            <v>1.1026050590134026E-2</v>
          </cell>
          <cell r="Q64">
            <v>2.4887356457872407E-3</v>
          </cell>
          <cell r="R64">
            <v>0</v>
          </cell>
        </row>
        <row r="65"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</row>
        <row r="66"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2.4580745174288335E-3</v>
          </cell>
          <cell r="R66">
            <v>1.323637745763275E-3</v>
          </cell>
        </row>
        <row r="67"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H68">
            <v>7.9412858223996616E-4</v>
          </cell>
          <cell r="I68">
            <v>1.2199476753571277E-3</v>
          </cell>
          <cell r="J68">
            <v>1.2565798602013603E-3</v>
          </cell>
          <cell r="K68">
            <v>1.366203954750231E-3</v>
          </cell>
          <cell r="L68">
            <v>1.4185940124504834E-3</v>
          </cell>
          <cell r="M68">
            <v>1.4105686020972541E-3</v>
          </cell>
          <cell r="N68">
            <v>9.52824381716267E-4</v>
          </cell>
          <cell r="O68">
            <v>7.5419959826210164E-4</v>
          </cell>
          <cell r="P68">
            <v>7.756992120522059E-4</v>
          </cell>
          <cell r="Q68">
            <v>7.4893879353718224E-4</v>
          </cell>
          <cell r="R68">
            <v>7.3737526850683598E-4</v>
          </cell>
        </row>
        <row r="71">
          <cell r="A71" t="str">
            <v>Car</v>
          </cell>
        </row>
        <row r="72">
          <cell r="H72">
            <v>12119.856207169791</v>
          </cell>
          <cell r="I72">
            <v>12311.765848932557</v>
          </cell>
          <cell r="J72">
            <v>11729.276448351484</v>
          </cell>
          <cell r="K72">
            <v>12473.752832195638</v>
          </cell>
          <cell r="L72">
            <v>11117.373082643826</v>
          </cell>
          <cell r="M72">
            <v>11331.267247887297</v>
          </cell>
          <cell r="N72">
            <v>12472.044538733209</v>
          </cell>
          <cell r="O72">
            <v>12715.831733187657</v>
          </cell>
          <cell r="P72">
            <v>10835.073666556897</v>
          </cell>
          <cell r="Q72">
            <v>9555.8763300483115</v>
          </cell>
          <cell r="R72">
            <v>11881.026266794204</v>
          </cell>
        </row>
        <row r="73">
          <cell r="H73">
            <v>26.553999999999998</v>
          </cell>
          <cell r="I73">
            <v>27.949000000000002</v>
          </cell>
          <cell r="J73">
            <v>29.911000000000001</v>
          </cell>
          <cell r="K73">
            <v>33.164999999999999</v>
          </cell>
          <cell r="L73">
            <v>27.861999999999998</v>
          </cell>
          <cell r="M73">
            <v>25.247</v>
          </cell>
          <cell r="N73">
            <v>25.244</v>
          </cell>
          <cell r="O73">
            <v>26.837</v>
          </cell>
          <cell r="P73">
            <v>28.690999999999999</v>
          </cell>
          <cell r="Q73">
            <v>27</v>
          </cell>
          <cell r="R73">
            <v>24.596</v>
          </cell>
        </row>
        <row r="74">
          <cell r="H74">
            <v>328.22399999999999</v>
          </cell>
          <cell r="I74">
            <v>331.80799999999999</v>
          </cell>
          <cell r="J74">
            <v>334.61399999999998</v>
          </cell>
          <cell r="K74">
            <v>347.60300000000001</v>
          </cell>
          <cell r="L74">
            <v>347.637</v>
          </cell>
          <cell r="M74">
            <v>354.30900000000003</v>
          </cell>
          <cell r="N74">
            <v>353.11099999999999</v>
          </cell>
          <cell r="O74">
            <v>354.786</v>
          </cell>
          <cell r="P74">
            <v>350.18599999999998</v>
          </cell>
          <cell r="Q74">
            <v>347.75700000000001</v>
          </cell>
          <cell r="R74">
            <v>350.904</v>
          </cell>
        </row>
        <row r="75">
          <cell r="H75">
            <v>23326.317999999999</v>
          </cell>
          <cell r="I75">
            <v>23436.768</v>
          </cell>
          <cell r="J75">
            <v>22137.9</v>
          </cell>
          <cell r="K75">
            <v>22660.43</v>
          </cell>
          <cell r="L75">
            <v>20191.838</v>
          </cell>
          <cell r="M75">
            <v>20190.223999999998</v>
          </cell>
          <cell r="N75">
            <v>22295.46</v>
          </cell>
          <cell r="O75">
            <v>22621.088</v>
          </cell>
          <cell r="P75">
            <v>19526.008000000002</v>
          </cell>
          <cell r="Q75">
            <v>17338.846000000001</v>
          </cell>
          <cell r="R75">
            <v>21361.727999999999</v>
          </cell>
        </row>
        <row r="76">
          <cell r="H76">
            <v>7656.2573992319994</v>
          </cell>
          <cell r="I76">
            <v>7776.5071165439995</v>
          </cell>
          <cell r="J76">
            <v>7407.6512706000003</v>
          </cell>
          <cell r="K76">
            <v>7876.8334492900003</v>
          </cell>
          <cell r="L76">
            <v>7019.4299868059998</v>
          </cell>
          <cell r="M76">
            <v>7153.5780752159999</v>
          </cell>
          <cell r="N76">
            <v>7872.7721760599998</v>
          </cell>
          <cell r="O76">
            <v>8025.6453271680002</v>
          </cell>
          <cell r="P76">
            <v>6837.7346374879999</v>
          </cell>
          <cell r="Q76">
            <v>6029.7050684220012</v>
          </cell>
          <cell r="R76">
            <v>7495.9158021120002</v>
          </cell>
        </row>
        <row r="77">
          <cell r="H77">
            <v>1.5830000971996494</v>
          </cell>
          <cell r="I77">
            <v>1.583199971969433</v>
          </cell>
          <cell r="J77">
            <v>1.5834001925689252</v>
          </cell>
          <cell r="K77">
            <v>1.5835999215293797</v>
          </cell>
          <cell r="L77">
            <v>1.5837999814145143</v>
          </cell>
          <cell r="M77">
            <v>1.5839999408331269</v>
          </cell>
          <cell r="N77">
            <v>1.5841998548692866</v>
          </cell>
          <cell r="O77">
            <v>1.5843999098916919</v>
          </cell>
          <cell r="P77">
            <v>1.5845999064007859</v>
          </cell>
          <cell r="Q77">
            <v>1.5847999564842936</v>
          </cell>
          <cell r="R77">
            <v>1.5849999627059157</v>
          </cell>
        </row>
        <row r="78">
          <cell r="H78">
            <v>36925.563661309927</v>
          </cell>
          <cell r="I78">
            <v>37105.090440654101</v>
          </cell>
          <cell r="J78">
            <v>35053.155123071614</v>
          </cell>
          <cell r="K78">
            <v>35885.055169822001</v>
          </cell>
          <cell r="L78">
            <v>31979.832649124884</v>
          </cell>
          <cell r="M78">
            <v>31981.313621407575</v>
          </cell>
          <cell r="N78">
            <v>35320.464496243985</v>
          </cell>
          <cell r="O78">
            <v>35840.849788852029</v>
          </cell>
          <cell r="P78">
            <v>30940.910449180999</v>
          </cell>
          <cell r="Q78">
            <v>27478.602386287872</v>
          </cell>
          <cell r="R78">
            <v>33858.338083333911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</row>
        <row r="82"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343.70400000000001</v>
          </cell>
          <cell r="I83">
            <v>378.04599999999999</v>
          </cell>
          <cell r="J83">
            <v>385.178</v>
          </cell>
          <cell r="K83">
            <v>347.83699999999999</v>
          </cell>
          <cell r="L83">
            <v>368.30500000000001</v>
          </cell>
          <cell r="M83">
            <v>342.40700000000004</v>
          </cell>
          <cell r="N83">
            <v>417.38900000000001</v>
          </cell>
          <cell r="O83">
            <v>366.24200000000002</v>
          </cell>
          <cell r="P83">
            <v>402.06799999999998</v>
          </cell>
          <cell r="Q83">
            <v>398.61999999999995</v>
          </cell>
          <cell r="R83">
            <v>400.18299999999999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5">
          <cell r="H85">
            <v>18903.486000000001</v>
          </cell>
          <cell r="I85">
            <v>19010.153999999999</v>
          </cell>
          <cell r="J85">
            <v>17838.384999999998</v>
          </cell>
          <cell r="K85">
            <v>18746.302</v>
          </cell>
          <cell r="L85">
            <v>16438.088</v>
          </cell>
          <cell r="M85">
            <v>16727.530000000002</v>
          </cell>
          <cell r="N85">
            <v>17520.618999999999</v>
          </cell>
          <cell r="O85">
            <v>17751.855</v>
          </cell>
          <cell r="P85">
            <v>15279.721</v>
          </cell>
          <cell r="Q85">
            <v>13424.838</v>
          </cell>
          <cell r="R85">
            <v>16664.071</v>
          </cell>
        </row>
        <row r="86"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632.98299999999995</v>
          </cell>
          <cell r="O86">
            <v>640.47</v>
          </cell>
          <cell r="P86">
            <v>173.19399999999999</v>
          </cell>
          <cell r="Q86">
            <v>34.192999999999998</v>
          </cell>
          <cell r="R86">
            <v>0</v>
          </cell>
        </row>
        <row r="87"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66.25200000000001</v>
          </cell>
          <cell r="R88">
            <v>45.032999999999994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H90">
            <v>21.097999999999999</v>
          </cell>
          <cell r="I90">
            <v>32.548000000000002</v>
          </cell>
          <cell r="J90">
            <v>31.678999999999998</v>
          </cell>
          <cell r="K90">
            <v>36.277999999999999</v>
          </cell>
          <cell r="L90">
            <v>33.899000000000001</v>
          </cell>
          <cell r="M90">
            <v>35.113</v>
          </cell>
          <cell r="N90">
            <v>26.401</v>
          </cell>
          <cell r="O90">
            <v>21.294</v>
          </cell>
          <cell r="P90">
            <v>18.824000000000002</v>
          </cell>
          <cell r="Q90">
            <v>16.327000000000002</v>
          </cell>
          <cell r="R90">
            <v>20.296000000000003</v>
          </cell>
        </row>
        <row r="91">
          <cell r="H91">
            <v>19268.288000000004</v>
          </cell>
          <cell r="I91">
            <v>19420.747999999996</v>
          </cell>
          <cell r="J91">
            <v>18255.241999999998</v>
          </cell>
          <cell r="K91">
            <v>19130.416999999998</v>
          </cell>
          <cell r="L91">
            <v>16840.292000000001</v>
          </cell>
          <cell r="M91">
            <v>17105.050000000003</v>
          </cell>
          <cell r="N91">
            <v>18597.392</v>
          </cell>
          <cell r="O91">
            <v>18779.861000000001</v>
          </cell>
          <cell r="P91">
            <v>15873.806999999999</v>
          </cell>
          <cell r="Q91">
            <v>13940.23</v>
          </cell>
          <cell r="R91">
            <v>17129.582999999999</v>
          </cell>
        </row>
        <row r="92">
          <cell r="H92">
            <v>1.5898116009496373E-3</v>
          </cell>
          <cell r="I92">
            <v>1.57741369014777E-3</v>
          </cell>
          <cell r="J92">
            <v>1.5563826191994749E-3</v>
          </cell>
          <cell r="K92">
            <v>1.5336536852504437E-3</v>
          </cell>
          <cell r="L92">
            <v>1.514772588345592E-3</v>
          </cell>
          <cell r="M92">
            <v>1.5095443100761057E-3</v>
          </cell>
          <cell r="N92">
            <v>1.4911261695902303E-3</v>
          </cell>
          <cell r="O92">
            <v>1.4768881339460903E-3</v>
          </cell>
          <cell r="P92">
            <v>1.4650391394195549E-3</v>
          </cell>
          <cell r="Q92">
            <v>1.458812307581373E-3</v>
          </cell>
          <cell r="R92">
            <v>1.441759542933995E-3</v>
          </cell>
        </row>
        <row r="94"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</row>
        <row r="95"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H96">
            <v>1.7837806866910021E-2</v>
          </cell>
          <cell r="I96">
            <v>1.946608853582777E-2</v>
          </cell>
          <cell r="J96">
            <v>2.1099583341595802E-2</v>
          </cell>
          <cell r="K96">
            <v>1.8182405537736059E-2</v>
          </cell>
          <cell r="L96">
            <v>2.187046400383081E-2</v>
          </cell>
          <cell r="M96">
            <v>2.0017889453699346E-2</v>
          </cell>
          <cell r="N96">
            <v>2.2443415721946389E-2</v>
          </cell>
          <cell r="O96">
            <v>1.950184828311562E-2</v>
          </cell>
          <cell r="P96">
            <v>2.5329021576235618E-2</v>
          </cell>
          <cell r="Q96">
            <v>2.859493709931615E-2</v>
          </cell>
          <cell r="R96">
            <v>2.3362098190014318E-2</v>
          </cell>
        </row>
        <row r="97"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</row>
        <row r="98">
          <cell r="H98">
            <v>0.98106723337330215</v>
          </cell>
          <cell r="I98">
            <v>0.97885797189686008</v>
          </cell>
          <cell r="J98">
            <v>0.97716507948785336</v>
          </cell>
          <cell r="K98">
            <v>0.97992124269951886</v>
          </cell>
          <cell r="L98">
            <v>0.97611656614980302</v>
          </cell>
          <cell r="M98">
            <v>0.97792932496543417</v>
          </cell>
          <cell r="N98">
            <v>0.9421008601636186</v>
          </cell>
          <cell r="O98">
            <v>0.94526019122292748</v>
          </cell>
          <cell r="P98">
            <v>0.96257444732697084</v>
          </cell>
          <cell r="Q98">
            <v>0.96302844357661244</v>
          </cell>
          <cell r="R98">
            <v>0.97282409034709139</v>
          </cell>
        </row>
        <row r="99"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3.4036116461921111E-2</v>
          </cell>
          <cell r="O99">
            <v>3.4104086286900634E-2</v>
          </cell>
          <cell r="P99">
            <v>1.0910678200887789E-2</v>
          </cell>
          <cell r="Q99">
            <v>2.452828970540658E-3</v>
          </cell>
          <cell r="R99">
            <v>0</v>
          </cell>
        </row>
        <row r="100"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4.752575818332984E-3</v>
          </cell>
          <cell r="R101">
            <v>2.6289606699707751E-3</v>
          </cell>
        </row>
        <row r="102"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3">
          <cell r="H103">
            <v>1.0949597597876882E-3</v>
          </cell>
          <cell r="I103">
            <v>1.6759395673122378E-3</v>
          </cell>
          <cell r="J103">
            <v>1.7353371705507931E-3</v>
          </cell>
          <cell r="K103">
            <v>1.8963517627451614E-3</v>
          </cell>
          <cell r="L103">
            <v>2.0129698463660843E-3</v>
          </cell>
          <cell r="M103">
            <v>2.0527855808664688E-3</v>
          </cell>
          <cell r="N103">
            <v>1.4196076525138579E-3</v>
          </cell>
          <cell r="O103">
            <v>1.1338742070561652E-3</v>
          </cell>
          <cell r="P103">
            <v>1.1858528959058153E-3</v>
          </cell>
          <cell r="Q103">
            <v>1.1712145351977694E-3</v>
          </cell>
          <cell r="R103">
            <v>1.1848507929235641E-3</v>
          </cell>
        </row>
        <row r="106">
          <cell r="A106" t="str">
            <v>Light Truck</v>
          </cell>
        </row>
        <row r="107">
          <cell r="H107">
            <v>5961.2894960371677</v>
          </cell>
          <cell r="I107">
            <v>6041.2075280630388</v>
          </cell>
          <cell r="J107">
            <v>5798.0954871017511</v>
          </cell>
          <cell r="K107">
            <v>6162.5466983560927</v>
          </cell>
          <cell r="L107">
            <v>5640.8315575514471</v>
          </cell>
          <cell r="M107">
            <v>6020.6946161370361</v>
          </cell>
          <cell r="N107">
            <v>6960.7008944932777</v>
          </cell>
          <cell r="O107">
            <v>7198.6253635341955</v>
          </cell>
          <cell r="P107">
            <v>6353.9309422832894</v>
          </cell>
          <cell r="Q107">
            <v>5924.1672514765205</v>
          </cell>
          <cell r="R107">
            <v>7777.0990034936594</v>
          </cell>
        </row>
        <row r="108">
          <cell r="H108">
            <v>14.635</v>
          </cell>
          <cell r="I108">
            <v>14.289</v>
          </cell>
          <cell r="J108">
            <v>15.465</v>
          </cell>
          <cell r="K108">
            <v>14.502000000000001</v>
          </cell>
          <cell r="L108">
            <v>14.878</v>
          </cell>
          <cell r="M108">
            <v>18.574000000000002</v>
          </cell>
          <cell r="N108">
            <v>17.774000000000001</v>
          </cell>
          <cell r="O108">
            <v>16.773</v>
          </cell>
          <cell r="P108">
            <v>18.533000000000001</v>
          </cell>
          <cell r="Q108">
            <v>20.562999999999999</v>
          </cell>
          <cell r="R108">
            <v>23.594000000000001</v>
          </cell>
        </row>
        <row r="109">
          <cell r="H109">
            <v>154.905</v>
          </cell>
          <cell r="I109">
            <v>156.17500000000001</v>
          </cell>
          <cell r="J109">
            <v>159.52799999999999</v>
          </cell>
          <cell r="K109">
            <v>166.14400000000001</v>
          </cell>
          <cell r="L109">
            <v>171.149</v>
          </cell>
          <cell r="M109">
            <v>179.72300000000001</v>
          </cell>
          <cell r="N109">
            <v>186.69900000000001</v>
          </cell>
          <cell r="O109">
            <v>189.29900000000001</v>
          </cell>
          <cell r="P109">
            <v>192.88200000000001</v>
          </cell>
          <cell r="Q109">
            <v>201.00800000000001</v>
          </cell>
          <cell r="R109">
            <v>211.59899999999999</v>
          </cell>
        </row>
        <row r="110">
          <cell r="H110">
            <v>22548.497437999999</v>
          </cell>
          <cell r="I110">
            <v>22659.653815999998</v>
          </cell>
          <cell r="J110">
            <v>21285.690396999998</v>
          </cell>
          <cell r="K110">
            <v>21717.664509999999</v>
          </cell>
          <cell r="L110">
            <v>19293.217257</v>
          </cell>
          <cell r="M110">
            <v>19605.464693999998</v>
          </cell>
          <cell r="N110">
            <v>21814.410897000002</v>
          </cell>
          <cell r="O110">
            <v>22244.988065000001</v>
          </cell>
          <cell r="P110">
            <v>19265.491092</v>
          </cell>
          <cell r="Q110">
            <v>17232.238304999999</v>
          </cell>
          <cell r="R110">
            <v>21484.743138000002</v>
          </cell>
        </row>
        <row r="111">
          <cell r="H111">
            <v>3492.87499563339</v>
          </cell>
          <cell r="I111">
            <v>3538.8714347137998</v>
          </cell>
          <cell r="J111">
            <v>3395.6636176526154</v>
          </cell>
          <cell r="K111">
            <v>3608.2596523494399</v>
          </cell>
          <cell r="L111">
            <v>3302.014840318293</v>
          </cell>
          <cell r="M111">
            <v>3523.552931199762</v>
          </cell>
          <cell r="N111">
            <v>4072.7287000590036</v>
          </cell>
          <cell r="O111">
            <v>4210.9539957164361</v>
          </cell>
          <cell r="P111">
            <v>3715.9664528071444</v>
          </cell>
          <cell r="Q111">
            <v>3463.8177572114396</v>
          </cell>
          <cell r="R111">
            <v>4546.1501632576619</v>
          </cell>
        </row>
        <row r="112">
          <cell r="H112">
            <v>1.7066999258460898</v>
          </cell>
          <cell r="I112">
            <v>1.7071000287840667</v>
          </cell>
          <cell r="J112">
            <v>1.7074999587591395</v>
          </cell>
          <cell r="K112">
            <v>1.7079000105614583</v>
          </cell>
          <cell r="L112">
            <v>1.7082998806291576</v>
          </cell>
          <cell r="M112">
            <v>1.7086999212715113</v>
          </cell>
          <cell r="N112">
            <v>1.7091000670858421</v>
          </cell>
          <cell r="O112">
            <v>1.7094998831278962</v>
          </cell>
          <cell r="P112">
            <v>1.7098999743346319</v>
          </cell>
          <cell r="Q112">
            <v>1.7102999253187601</v>
          </cell>
          <cell r="R112">
            <v>1.7106999822286506</v>
          </cell>
        </row>
        <row r="113">
          <cell r="H113">
            <v>38483.518905375342</v>
          </cell>
          <cell r="I113">
            <v>38682.295681530588</v>
          </cell>
          <cell r="J113">
            <v>36345.315475037307</v>
          </cell>
          <cell r="K113">
            <v>37091.599445999207</v>
          </cell>
          <cell r="L113">
            <v>32958.6007370855</v>
          </cell>
          <cell r="M113">
            <v>33499.855979129192</v>
          </cell>
          <cell r="N113">
            <v>37283.011127500824</v>
          </cell>
          <cell r="O113">
            <v>38027.804497298952</v>
          </cell>
          <cell r="P113">
            <v>32942.062723754883</v>
          </cell>
          <cell r="Q113">
            <v>29472.295886116575</v>
          </cell>
          <cell r="R113">
            <v>36753.949704363724</v>
          </cell>
        </row>
        <row r="116"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</row>
        <row r="118">
          <cell r="H118">
            <v>261.25200000000001</v>
          </cell>
          <cell r="I118">
            <v>62.53</v>
          </cell>
          <cell r="J118">
            <v>58.136000000000003</v>
          </cell>
          <cell r="K118">
            <v>64.491</v>
          </cell>
          <cell r="L118">
            <v>68.555000000000007</v>
          </cell>
          <cell r="M118">
            <v>61.497</v>
          </cell>
          <cell r="N118">
            <v>72.55</v>
          </cell>
          <cell r="O118">
            <v>58.981000000000002</v>
          </cell>
          <cell r="P118">
            <v>62.634999999999998</v>
          </cell>
          <cell r="Q118">
            <v>65.506</v>
          </cell>
          <cell r="R118">
            <v>92.757000000000005</v>
          </cell>
        </row>
        <row r="119"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H120">
            <v>14163.37</v>
          </cell>
          <cell r="I120">
            <v>14442.933000000001</v>
          </cell>
          <cell r="J120">
            <v>13757.13</v>
          </cell>
          <cell r="K120">
            <v>14436.068000000001</v>
          </cell>
          <cell r="L120">
            <v>13060.798999999999</v>
          </cell>
          <cell r="M120">
            <v>13821.563</v>
          </cell>
          <cell r="N120">
            <v>15227.887000000001</v>
          </cell>
          <cell r="O120">
            <v>15658.694000000001</v>
          </cell>
          <cell r="P120">
            <v>13985.634</v>
          </cell>
          <cell r="Q120">
            <v>12962.1</v>
          </cell>
          <cell r="R120">
            <v>16859.856</v>
          </cell>
        </row>
        <row r="121"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550.15099999999995</v>
          </cell>
          <cell r="O121">
            <v>564.94999999999993</v>
          </cell>
          <cell r="P121">
            <v>158.52600000000001</v>
          </cell>
          <cell r="Q121">
            <v>33.015000000000001</v>
          </cell>
          <cell r="R121">
            <v>0</v>
          </cell>
        </row>
        <row r="122"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0.128</v>
          </cell>
          <cell r="R123">
            <v>8.6000000000000007E-2</v>
          </cell>
        </row>
        <row r="124"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H125">
            <v>5.6629999999999994</v>
          </cell>
          <cell r="I125">
            <v>8.8509999999999991</v>
          </cell>
          <cell r="J125">
            <v>8.6310000000000002</v>
          </cell>
          <cell r="K125">
            <v>9.6820000000000004</v>
          </cell>
          <cell r="L125">
            <v>8.6280000000000001</v>
          </cell>
          <cell r="M125">
            <v>8.61</v>
          </cell>
          <cell r="N125">
            <v>6.4279999999999999</v>
          </cell>
          <cell r="O125">
            <v>5.1539999999999999</v>
          </cell>
          <cell r="P125">
            <v>4.5129999999999999</v>
          </cell>
          <cell r="Q125">
            <v>3.8980000000000001</v>
          </cell>
          <cell r="R125">
            <v>4.8390000000000004</v>
          </cell>
        </row>
        <row r="126">
          <cell r="H126">
            <v>14430.285000000002</v>
          </cell>
          <cell r="I126">
            <v>14514.314000000002</v>
          </cell>
          <cell r="J126">
            <v>13823.896999999999</v>
          </cell>
          <cell r="K126">
            <v>14510.241000000002</v>
          </cell>
          <cell r="L126">
            <v>13137.982</v>
          </cell>
          <cell r="M126">
            <v>13891.67</v>
          </cell>
          <cell r="N126">
            <v>15857.016</v>
          </cell>
          <cell r="O126">
            <v>16287.779000000002</v>
          </cell>
          <cell r="P126">
            <v>14211.308000000001</v>
          </cell>
          <cell r="Q126">
            <v>13064.646999999999</v>
          </cell>
          <cell r="R126">
            <v>16957.538</v>
          </cell>
        </row>
        <row r="127">
          <cell r="H127">
            <v>2.4206650271879418E-3</v>
          </cell>
          <cell r="I127">
            <v>2.4025517965699898E-3</v>
          </cell>
          <cell r="J127">
            <v>2.3842134077909165E-3</v>
          </cell>
          <cell r="K127">
            <v>2.3545851593904711E-3</v>
          </cell>
          <cell r="L127">
            <v>2.3290860338511668E-3</v>
          </cell>
          <cell r="M127">
            <v>2.3073201492011721E-3</v>
          </cell>
          <cell r="N127">
            <v>2.2780774867865302E-3</v>
          </cell>
          <cell r="O127">
            <v>2.262623511776066E-3</v>
          </cell>
          <cell r="P127">
            <v>2.236616691161764E-3</v>
          </cell>
          <cell r="Q127">
            <v>2.2053136661095798E-3</v>
          </cell>
          <cell r="R127">
            <v>2.1804451753002331E-3</v>
          </cell>
        </row>
        <row r="129"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H131">
            <v>1.8104424132995293E-2</v>
          </cell>
          <cell r="I131">
            <v>4.3081608955132149E-3</v>
          </cell>
          <cell r="J131">
            <v>4.2054711489820859E-3</v>
          </cell>
          <cell r="K131">
            <v>4.4445161179611E-3</v>
          </cell>
          <cell r="L131">
            <v>5.2180768705574424E-3</v>
          </cell>
          <cell r="M131">
            <v>4.4268975580329792E-3</v>
          </cell>
          <cell r="N131">
            <v>4.5752618273198434E-3</v>
          </cell>
          <cell r="O131">
            <v>3.6211812549765067E-3</v>
          </cell>
          <cell r="P131">
            <v>4.4074057081867476E-3</v>
          </cell>
          <cell r="Q131">
            <v>5.0139892796185002E-3</v>
          </cell>
          <cell r="R131">
            <v>5.4699567826414427E-3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0.98150313732542349</v>
          </cell>
          <cell r="I133">
            <v>0.99508202730077344</v>
          </cell>
          <cell r="J133">
            <v>0.99517017524074436</v>
          </cell>
          <cell r="K133">
            <v>0.99488823100870616</v>
          </cell>
          <cell r="L133">
            <v>0.99412520126759185</v>
          </cell>
          <cell r="M133">
            <v>0.99495330654989644</v>
          </cell>
          <cell r="N133">
            <v>0.96032488079724465</v>
          </cell>
          <cell r="O133">
            <v>0.96137687035169128</v>
          </cell>
          <cell r="P133">
            <v>0.98412011054858561</v>
          </cell>
          <cell r="Q133">
            <v>0.99215080208443451</v>
          </cell>
          <cell r="R133">
            <v>0.99423961190592636</v>
          </cell>
        </row>
        <row r="134"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3.4694484763085308E-2</v>
          </cell>
          <cell r="O134">
            <v>3.4685514826791296E-2</v>
          </cell>
          <cell r="P134">
            <v>1.1154919730119141E-2</v>
          </cell>
          <cell r="Q134">
            <v>2.5270487599090893E-3</v>
          </cell>
          <cell r="R134">
            <v>0</v>
          </cell>
        </row>
        <row r="135"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9.797432720531983E-6</v>
          </cell>
          <cell r="R136">
            <v>5.0714909204390406E-6</v>
          </cell>
        </row>
        <row r="137"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H138">
            <v>3.9243854158112597E-4</v>
          </cell>
          <cell r="I138">
            <v>6.09811803713217E-4</v>
          </cell>
          <cell r="J138">
            <v>6.2435361027357193E-4</v>
          </cell>
          <cell r="K138">
            <v>6.6725287333270337E-4</v>
          </cell>
          <cell r="L138">
            <v>6.5672186185062513E-4</v>
          </cell>
          <cell r="M138">
            <v>6.1979589207057173E-4</v>
          </cell>
          <cell r="N138">
            <v>4.0537261235026818E-4</v>
          </cell>
          <cell r="O138">
            <v>3.1643356654090156E-4</v>
          </cell>
          <cell r="P138">
            <v>3.1756401310843447E-4</v>
          </cell>
          <cell r="Q138">
            <v>2.9836244331745055E-4</v>
          </cell>
          <cell r="R138">
            <v>2.8535982051168041E-4</v>
          </cell>
        </row>
        <row r="141">
          <cell r="A141" t="str">
            <v>Motorcycle</v>
          </cell>
        </row>
        <row r="142">
          <cell r="H142">
            <v>74.212141000000003</v>
          </cell>
          <cell r="I142">
            <v>86.838802999999999</v>
          </cell>
          <cell r="J142">
            <v>90.459131999999997</v>
          </cell>
          <cell r="K142">
            <v>110.9051</v>
          </cell>
          <cell r="L142">
            <v>80.815623000000002</v>
          </cell>
          <cell r="M142">
            <v>92.388979000000006</v>
          </cell>
          <cell r="N142">
            <v>104.98172599999999</v>
          </cell>
          <cell r="O142">
            <v>114.589797</v>
          </cell>
          <cell r="P142">
            <v>94.118288000000007</v>
          </cell>
          <cell r="Q142">
            <v>85.779921999999999</v>
          </cell>
          <cell r="R142">
            <v>100.98521</v>
          </cell>
        </row>
        <row r="144">
          <cell r="H144">
            <v>10.407</v>
          </cell>
          <cell r="I144">
            <v>12.156000000000001</v>
          </cell>
          <cell r="J144">
            <v>13.528</v>
          </cell>
          <cell r="K144">
            <v>16.314</v>
          </cell>
          <cell r="L144">
            <v>15.82</v>
          </cell>
          <cell r="M144">
            <v>17.79</v>
          </cell>
          <cell r="N144">
            <v>18.327000000000002</v>
          </cell>
          <cell r="O144">
            <v>19.565999999999999</v>
          </cell>
          <cell r="P144">
            <v>18.562999999999999</v>
          </cell>
          <cell r="Q144">
            <v>18.957000000000001</v>
          </cell>
          <cell r="R144">
            <v>17.946000000000002</v>
          </cell>
        </row>
        <row r="145">
          <cell r="H145">
            <v>5614.7704890000005</v>
          </cell>
          <cell r="I145">
            <v>5624.676262</v>
          </cell>
          <cell r="J145">
            <v>5265.4058910000003</v>
          </cell>
          <cell r="K145">
            <v>5352.7852059999996</v>
          </cell>
          <cell r="L145">
            <v>4742.6461509999999</v>
          </cell>
          <cell r="M145">
            <v>4821.4102140000005</v>
          </cell>
          <cell r="N145">
            <v>5318.1114049999996</v>
          </cell>
          <cell r="O145">
            <v>5437.3068679999997</v>
          </cell>
          <cell r="P145">
            <v>4707.1117439999998</v>
          </cell>
          <cell r="Q145">
            <v>4201.0085170000002</v>
          </cell>
          <cell r="R145">
            <v>5224.2797499999997</v>
          </cell>
        </row>
        <row r="146">
          <cell r="H146">
            <v>58.432916479023007</v>
          </cell>
          <cell r="I146">
            <v>68.373564640872004</v>
          </cell>
          <cell r="J146">
            <v>71.23041089344801</v>
          </cell>
          <cell r="K146">
            <v>87.325337850683994</v>
          </cell>
          <cell r="L146">
            <v>75.028662108820001</v>
          </cell>
          <cell r="M146">
            <v>85.772887707059994</v>
          </cell>
          <cell r="N146">
            <v>97.465027719435</v>
          </cell>
          <cell r="O146">
            <v>106.38634617928798</v>
          </cell>
          <cell r="P146">
            <v>87.378115303871994</v>
          </cell>
          <cell r="Q146">
            <v>79.638518456769006</v>
          </cell>
          <cell r="R146">
            <v>93.754924393499991</v>
          </cell>
        </row>
        <row r="147">
          <cell r="H147">
            <v>1.2700399958068433</v>
          </cell>
          <cell r="I147">
            <v>1.2700639999700987</v>
          </cell>
          <cell r="J147">
            <v>1.2699510063941062</v>
          </cell>
          <cell r="K147">
            <v>1.2700219973913485</v>
          </cell>
          <cell r="L147">
            <v>1.0771300024354256</v>
          </cell>
          <cell r="M147">
            <v>1.0771349953325104</v>
          </cell>
          <cell r="N147">
            <v>1.0771220042352292</v>
          </cell>
          <cell r="O147">
            <v>1.077109996868274</v>
          </cell>
          <cell r="P147">
            <v>1.0771379958550025</v>
          </cell>
          <cell r="Q147">
            <v>1.0771159943986752</v>
          </cell>
          <cell r="R147">
            <v>1.0771189956503371</v>
          </cell>
        </row>
        <row r="148">
          <cell r="H148">
            <v>7130.9830883059485</v>
          </cell>
          <cell r="I148">
            <v>7143.6988318525828</v>
          </cell>
          <cell r="J148">
            <v>6686.8075103489055</v>
          </cell>
          <cell r="K148">
            <v>6798.1549589309798</v>
          </cell>
          <cell r="L148">
            <v>5108.4464601769914</v>
          </cell>
          <cell r="M148">
            <v>5193.3096683530084</v>
          </cell>
          <cell r="N148">
            <v>5728.2548152998306</v>
          </cell>
          <cell r="O148">
            <v>5856.5775835633249</v>
          </cell>
          <cell r="P148">
            <v>5070.2089101977053</v>
          </cell>
          <cell r="Q148">
            <v>4524.9734662657593</v>
          </cell>
          <cell r="R148">
            <v>5627.1709573163935</v>
          </cell>
        </row>
        <row r="155">
          <cell r="H155">
            <v>87.942000000000007</v>
          </cell>
          <cell r="I155">
            <v>102.90199999999999</v>
          </cell>
          <cell r="J155">
            <v>104.709</v>
          </cell>
          <cell r="K155">
            <v>128.36800000000002</v>
          </cell>
          <cell r="L155">
            <v>141.804</v>
          </cell>
          <cell r="M155">
            <v>162.11100000000002</v>
          </cell>
          <cell r="N155">
            <v>184.209</v>
          </cell>
          <cell r="O155">
            <v>201.07</v>
          </cell>
          <cell r="P155">
            <v>165.14499999999998</v>
          </cell>
          <cell r="Q155">
            <v>150.51700000000002</v>
          </cell>
          <cell r="R155">
            <v>177.197</v>
          </cell>
        </row>
        <row r="161">
          <cell r="H161">
            <v>87.942000000000007</v>
          </cell>
          <cell r="I161">
            <v>102.90199999999999</v>
          </cell>
          <cell r="J161">
            <v>104.709</v>
          </cell>
          <cell r="K161">
            <v>128.36800000000002</v>
          </cell>
          <cell r="L161">
            <v>141.804</v>
          </cell>
          <cell r="M161">
            <v>162.11100000000002</v>
          </cell>
          <cell r="N161">
            <v>184.209</v>
          </cell>
          <cell r="O161">
            <v>201.07</v>
          </cell>
          <cell r="P161">
            <v>165.14499999999998</v>
          </cell>
          <cell r="Q161">
            <v>150.51700000000002</v>
          </cell>
          <cell r="R161">
            <v>177.197</v>
          </cell>
        </row>
        <row r="162">
          <cell r="H162">
            <v>1.1850082589585983E-3</v>
          </cell>
          <cell r="I162">
            <v>1.1849771812262311E-3</v>
          </cell>
          <cell r="J162">
            <v>1.1575282415931206E-3</v>
          </cell>
          <cell r="K162">
            <v>1.1574580429574474E-3</v>
          </cell>
          <cell r="L162">
            <v>1.7546607293988192E-3</v>
          </cell>
          <cell r="M162">
            <v>1.754657338512205E-3</v>
          </cell>
          <cell r="N162">
            <v>1.7546768091810569E-3</v>
          </cell>
          <cell r="O162">
            <v>1.7546937446795544E-3</v>
          </cell>
          <cell r="P162">
            <v>1.7546536758084675E-3</v>
          </cell>
          <cell r="Q162">
            <v>1.7546880026307326E-3</v>
          </cell>
          <cell r="R162">
            <v>1.7546826906633161E-3</v>
          </cell>
        </row>
        <row r="164"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</row>
        <row r="168"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M168">
            <v>1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</row>
        <row r="169"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0"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</row>
        <row r="172"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</row>
        <row r="173"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</row>
        <row r="176">
          <cell r="A176" t="str">
            <v>School Bus</v>
          </cell>
        </row>
        <row r="177">
          <cell r="H177">
            <v>745.71601199999998</v>
          </cell>
          <cell r="I177">
            <v>843.54905299999996</v>
          </cell>
          <cell r="J177">
            <v>706.29236700000001</v>
          </cell>
          <cell r="K177">
            <v>727.09261300000003</v>
          </cell>
          <cell r="L177">
            <v>912.00159699999995</v>
          </cell>
          <cell r="M177">
            <v>879.13972100000001</v>
          </cell>
          <cell r="N177">
            <v>1042.9607719999999</v>
          </cell>
          <cell r="O177">
            <v>860.04964800000005</v>
          </cell>
          <cell r="P177">
            <v>823.99994000000004</v>
          </cell>
          <cell r="Q177">
            <v>765.32209399999999</v>
          </cell>
          <cell r="R177">
            <v>816.808897</v>
          </cell>
        </row>
        <row r="179">
          <cell r="H179">
            <v>1.0980000000000001</v>
          </cell>
          <cell r="I179">
            <v>1.101</v>
          </cell>
          <cell r="J179">
            <v>1.073</v>
          </cell>
          <cell r="K179">
            <v>1.0820000000000001</v>
          </cell>
          <cell r="L179">
            <v>1.1339999999999999</v>
          </cell>
          <cell r="M179">
            <v>1.151</v>
          </cell>
          <cell r="N179">
            <v>1.1499999999999999</v>
          </cell>
          <cell r="O179">
            <v>1.1319999999999999</v>
          </cell>
          <cell r="P179">
            <v>1.1080000000000001</v>
          </cell>
          <cell r="Q179">
            <v>1.17</v>
          </cell>
          <cell r="R179">
            <v>1.0940000000000001</v>
          </cell>
        </row>
        <row r="180">
          <cell r="H180">
            <v>32857.207589999998</v>
          </cell>
          <cell r="I180">
            <v>36658.672779</v>
          </cell>
          <cell r="J180">
            <v>31151.954054000002</v>
          </cell>
          <cell r="K180">
            <v>31460.181468999999</v>
          </cell>
          <cell r="L180">
            <v>37250.310927999999</v>
          </cell>
          <cell r="M180">
            <v>35004.818720000003</v>
          </cell>
          <cell r="N180">
            <v>41130.268050999999</v>
          </cell>
          <cell r="O180">
            <v>34100.591249999998</v>
          </cell>
          <cell r="P180">
            <v>33378.916334000001</v>
          </cell>
          <cell r="Q180">
            <v>29359.131421999999</v>
          </cell>
          <cell r="R180">
            <v>33511.043468000003</v>
          </cell>
        </row>
        <row r="181">
          <cell r="H181">
            <v>36.077213933819998</v>
          </cell>
          <cell r="I181">
            <v>40.361198729679003</v>
          </cell>
          <cell r="J181">
            <v>33.426046699941999</v>
          </cell>
          <cell r="K181">
            <v>34.039916349457997</v>
          </cell>
          <cell r="L181">
            <v>42.241852592351989</v>
          </cell>
          <cell r="M181">
            <v>40.290546346719999</v>
          </cell>
          <cell r="N181">
            <v>47.299808258649996</v>
          </cell>
          <cell r="O181">
            <v>38.601869295</v>
          </cell>
          <cell r="P181">
            <v>36.983839298071999</v>
          </cell>
          <cell r="Q181">
            <v>34.350183763739992</v>
          </cell>
          <cell r="R181">
            <v>36.661081553992005</v>
          </cell>
        </row>
        <row r="182">
          <cell r="H182">
            <v>20.669999999665734</v>
          </cell>
          <cell r="I182">
            <v>20.899999988843462</v>
          </cell>
          <cell r="J182">
            <v>21.130000006887609</v>
          </cell>
          <cell r="K182">
            <v>21.359999993407069</v>
          </cell>
          <cell r="L182">
            <v>21.589999988900122</v>
          </cell>
          <cell r="M182">
            <v>21.819999992915697</v>
          </cell>
          <cell r="N182">
            <v>22.049999997817487</v>
          </cell>
          <cell r="O182">
            <v>22.280000002782248</v>
          </cell>
          <cell r="P182">
            <v>22.280000011868857</v>
          </cell>
          <cell r="Q182">
            <v>22.279999992543651</v>
          </cell>
          <cell r="R182">
            <v>22.279999999374215</v>
          </cell>
        </row>
        <row r="183">
          <cell r="H183">
            <v>679158.48087431688</v>
          </cell>
          <cell r="I183">
            <v>766166.26067211607</v>
          </cell>
          <cell r="J183">
            <v>658240.78937558248</v>
          </cell>
          <cell r="K183">
            <v>671989.47597042518</v>
          </cell>
          <cell r="L183">
            <v>804234.21252204606</v>
          </cell>
          <cell r="M183">
            <v>763805.14422241529</v>
          </cell>
          <cell r="N183">
            <v>906922.41043478262</v>
          </cell>
          <cell r="O183">
            <v>759761.17314487626</v>
          </cell>
          <cell r="P183">
            <v>743682.25631768967</v>
          </cell>
          <cell r="Q183">
            <v>654121.44786324806</v>
          </cell>
          <cell r="R183">
            <v>746626.04844606936</v>
          </cell>
        </row>
        <row r="186"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</row>
        <row r="187"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</row>
        <row r="188">
          <cell r="H188">
            <v>360.108</v>
          </cell>
          <cell r="I188">
            <v>346.47800000000001</v>
          </cell>
          <cell r="J188">
            <v>343.31200000000001</v>
          </cell>
          <cell r="K188">
            <v>377.70699999999999</v>
          </cell>
          <cell r="L188">
            <v>395.59299999999996</v>
          </cell>
          <cell r="M188">
            <v>364.18</v>
          </cell>
          <cell r="N188">
            <v>447.00099999999998</v>
          </cell>
          <cell r="O188">
            <v>337.065</v>
          </cell>
          <cell r="P188">
            <v>317.93799999999999</v>
          </cell>
          <cell r="Q188">
            <v>291.46499999999997</v>
          </cell>
          <cell r="R188">
            <v>277.69899999999996</v>
          </cell>
        </row>
        <row r="189"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</row>
        <row r="190">
          <cell r="H190">
            <v>7.1850000000000005</v>
          </cell>
          <cell r="I190">
            <v>14.141999999999999</v>
          </cell>
          <cell r="J190">
            <v>20.195999999999998</v>
          </cell>
          <cell r="K190">
            <v>9.6180000000000003</v>
          </cell>
          <cell r="L190">
            <v>12.39</v>
          </cell>
          <cell r="M190">
            <v>11.493</v>
          </cell>
          <cell r="N190">
            <v>15.235999999999999</v>
          </cell>
          <cell r="O190">
            <v>19.463000000000001</v>
          </cell>
          <cell r="P190">
            <v>16.474</v>
          </cell>
          <cell r="Q190">
            <v>21.664999999999999</v>
          </cell>
          <cell r="R190">
            <v>25.565999999999999</v>
          </cell>
        </row>
        <row r="191"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0.55000000000000004</v>
          </cell>
          <cell r="O191">
            <v>0.70200000000000007</v>
          </cell>
          <cell r="P191">
            <v>0.187</v>
          </cell>
          <cell r="Q191">
            <v>5.5E-2</v>
          </cell>
          <cell r="R191">
            <v>0</v>
          </cell>
        </row>
        <row r="192"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</row>
        <row r="193"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9.7319999999999993</v>
          </cell>
          <cell r="R193">
            <v>48.75</v>
          </cell>
        </row>
        <row r="194"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</row>
        <row r="195"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</row>
        <row r="196">
          <cell r="H196">
            <v>367.29300000000001</v>
          </cell>
          <cell r="I196">
            <v>360.62</v>
          </cell>
          <cell r="J196">
            <v>363.50800000000004</v>
          </cell>
          <cell r="K196">
            <v>387.32499999999999</v>
          </cell>
          <cell r="L196">
            <v>407.98299999999995</v>
          </cell>
          <cell r="M196">
            <v>375.673</v>
          </cell>
          <cell r="N196">
            <v>462.78699999999998</v>
          </cell>
          <cell r="O196">
            <v>357.23</v>
          </cell>
          <cell r="P196">
            <v>334.59899999999999</v>
          </cell>
          <cell r="Q196">
            <v>322.91700000000003</v>
          </cell>
          <cell r="R196">
            <v>352.01499999999993</v>
          </cell>
        </row>
        <row r="197">
          <cell r="H197">
            <v>4.9253736555143193E-4</v>
          </cell>
          <cell r="I197">
            <v>4.2750329541298176E-4</v>
          </cell>
          <cell r="J197">
            <v>5.1467071850714197E-4</v>
          </cell>
          <cell r="K197">
            <v>5.3270380289230075E-4</v>
          </cell>
          <cell r="L197">
            <v>4.473489973504947E-4</v>
          </cell>
          <cell r="M197">
            <v>4.2731887892937101E-4</v>
          </cell>
          <cell r="N197">
            <v>4.437242631020067E-4</v>
          </cell>
          <cell r="O197">
            <v>4.153597421157249E-4</v>
          </cell>
          <cell r="P197">
            <v>4.0606677714078473E-4</v>
          </cell>
          <cell r="Q197">
            <v>4.2193607440790809E-4</v>
          </cell>
          <cell r="R197">
            <v>4.3096371904479867E-4</v>
          </cell>
        </row>
        <row r="199"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</row>
        <row r="200"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</row>
        <row r="201">
          <cell r="H201">
            <v>0.98043796097393632</v>
          </cell>
          <cell r="I201">
            <v>0.9607842049803117</v>
          </cell>
          <cell r="J201">
            <v>0.94444138780989684</v>
          </cell>
          <cell r="K201">
            <v>0.97516814045052602</v>
          </cell>
          <cell r="L201">
            <v>0.96963108756982519</v>
          </cell>
          <cell r="M201">
            <v>0.96940690440888755</v>
          </cell>
          <cell r="N201">
            <v>0.96588927519571643</v>
          </cell>
          <cell r="O201">
            <v>0.94355177336729834</v>
          </cell>
          <cell r="P201">
            <v>0.95020606756146908</v>
          </cell>
          <cell r="Q201">
            <v>0.90260035860608123</v>
          </cell>
          <cell r="R201">
            <v>0.78888399642060714</v>
          </cell>
        </row>
        <row r="202"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H203">
            <v>1.9562039026063661E-2</v>
          </cell>
          <cell r="I203">
            <v>3.9215795019688311E-2</v>
          </cell>
          <cell r="J203">
            <v>5.5558612190103093E-2</v>
          </cell>
          <cell r="K203">
            <v>2.4831859549473957E-2</v>
          </cell>
          <cell r="L203">
            <v>3.0368912430174793E-2</v>
          </cell>
          <cell r="M203">
            <v>3.0593095591112483E-2</v>
          </cell>
          <cell r="N203">
            <v>3.2922273097558921E-2</v>
          </cell>
          <cell r="O203">
            <v>5.4483106122106204E-2</v>
          </cell>
          <cell r="P203">
            <v>4.9235054498070828E-2</v>
          </cell>
          <cell r="Q203">
            <v>6.7091543647438801E-2</v>
          </cell>
          <cell r="R203">
            <v>7.2627586892604026E-2</v>
          </cell>
        </row>
        <row r="204"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1.1884517067246921E-3</v>
          </cell>
          <cell r="O204">
            <v>1.9651205105954148E-3</v>
          </cell>
          <cell r="P204">
            <v>5.5887794046007315E-4</v>
          </cell>
          <cell r="Q204">
            <v>1.7032240482848534E-4</v>
          </cell>
          <cell r="R204">
            <v>0</v>
          </cell>
        </row>
        <row r="205"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</row>
        <row r="206"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3.0137775341651254E-2</v>
          </cell>
          <cell r="R206">
            <v>0.13848841668678893</v>
          </cell>
        </row>
        <row r="207"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</row>
        <row r="208"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</row>
        <row r="211">
          <cell r="A211" t="str">
            <v>Urban Transit</v>
          </cell>
        </row>
        <row r="212">
          <cell r="H212">
            <v>479.313154</v>
          </cell>
          <cell r="I212">
            <v>500.13859300000001</v>
          </cell>
          <cell r="J212">
            <v>441.49473</v>
          </cell>
          <cell r="K212">
            <v>450.51043800000002</v>
          </cell>
          <cell r="L212">
            <v>543.25817400000005</v>
          </cell>
          <cell r="M212">
            <v>510.60997300000002</v>
          </cell>
          <cell r="N212">
            <v>683.96335799999997</v>
          </cell>
          <cell r="O212">
            <v>550.345281</v>
          </cell>
          <cell r="P212">
            <v>567.603926</v>
          </cell>
          <cell r="Q212">
            <v>568.89676999999995</v>
          </cell>
          <cell r="R212">
            <v>591.18650400000001</v>
          </cell>
        </row>
        <row r="214">
          <cell r="H214">
            <v>0.56200000000000006</v>
          </cell>
          <cell r="I214">
            <v>0.51400000000000001</v>
          </cell>
          <cell r="J214">
            <v>0.57899999999999996</v>
          </cell>
          <cell r="K214">
            <v>0.60399999999999998</v>
          </cell>
          <cell r="L214">
            <v>0.64400000000000002</v>
          </cell>
          <cell r="M214">
            <v>0.64800000000000002</v>
          </cell>
          <cell r="N214">
            <v>0.66500000000000004</v>
          </cell>
          <cell r="O214">
            <v>0.67100000000000004</v>
          </cell>
          <cell r="P214">
            <v>0.64200000000000002</v>
          </cell>
          <cell r="Q214">
            <v>0.62</v>
          </cell>
          <cell r="R214">
            <v>0.67100000000000004</v>
          </cell>
        </row>
        <row r="215">
          <cell r="H215">
            <v>73019.724308000004</v>
          </cell>
          <cell r="I215">
            <v>82600.363522</v>
          </cell>
          <cell r="J215">
            <v>64184.552844999998</v>
          </cell>
          <cell r="K215">
            <v>62260.284533999999</v>
          </cell>
          <cell r="L215">
            <v>69831.837199000001</v>
          </cell>
          <cell r="M215">
            <v>64694.446150000003</v>
          </cell>
          <cell r="N215">
            <v>83687.252063000007</v>
          </cell>
          <cell r="O215">
            <v>66197.474428999994</v>
          </cell>
          <cell r="P215">
            <v>71357.40638</v>
          </cell>
          <cell r="Q215">
            <v>74057.742922999998</v>
          </cell>
          <cell r="R215">
            <v>71110.001006999999</v>
          </cell>
        </row>
        <row r="216">
          <cell r="H216">
            <v>41.037085061096008</v>
          </cell>
          <cell r="I216">
            <v>42.456586850308</v>
          </cell>
          <cell r="J216">
            <v>37.162856097254995</v>
          </cell>
          <cell r="K216">
            <v>37.605211858536002</v>
          </cell>
          <cell r="L216">
            <v>44.971703156155996</v>
          </cell>
          <cell r="M216">
            <v>41.922001105200003</v>
          </cell>
          <cell r="N216">
            <v>55.652022621895007</v>
          </cell>
          <cell r="O216">
            <v>44.418505341858996</v>
          </cell>
          <cell r="P216">
            <v>45.811454895959997</v>
          </cell>
          <cell r="Q216">
            <v>45.91580061226</v>
          </cell>
          <cell r="R216">
            <v>47.714810675697002</v>
          </cell>
        </row>
        <row r="217">
          <cell r="H217">
            <v>11.680000011852661</v>
          </cell>
          <cell r="I217">
            <v>11.779999997724071</v>
          </cell>
          <cell r="J217">
            <v>11.879999988284288</v>
          </cell>
          <cell r="K217">
            <v>11.979999998264567</v>
          </cell>
          <cell r="L217">
            <v>12.079999997190136</v>
          </cell>
          <cell r="M217">
            <v>12.179999988995373</v>
          </cell>
          <cell r="N217">
            <v>12.289999999585106</v>
          </cell>
          <cell r="O217">
            <v>12.389999995820819</v>
          </cell>
          <cell r="P217">
            <v>12.389999996486809</v>
          </cell>
          <cell r="Q217">
            <v>12.39000000901865</v>
          </cell>
          <cell r="R217">
            <v>12.389999994301856</v>
          </cell>
        </row>
        <row r="218">
          <cell r="H218">
            <v>852870.38078291807</v>
          </cell>
          <cell r="I218">
            <v>973032.28210116737</v>
          </cell>
          <cell r="J218">
            <v>762512.48704663222</v>
          </cell>
          <cell r="K218">
            <v>745878.20860927145</v>
          </cell>
          <cell r="L218">
            <v>843568.59316770209</v>
          </cell>
          <cell r="M218">
            <v>787978.3533950618</v>
          </cell>
          <cell r="N218">
            <v>1028516.3278195488</v>
          </cell>
          <cell r="O218">
            <v>820186.7078986587</v>
          </cell>
          <cell r="P218">
            <v>884118.26479750779</v>
          </cell>
          <cell r="Q218">
            <v>917575.43548387079</v>
          </cell>
          <cell r="R218">
            <v>881052.91207153501</v>
          </cell>
        </row>
        <row r="221"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2"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</row>
        <row r="223">
          <cell r="H223">
            <v>772.22</v>
          </cell>
          <cell r="I223">
            <v>696.94999999999993</v>
          </cell>
          <cell r="J223">
            <v>806.9849999999999</v>
          </cell>
          <cell r="K223">
            <v>805.01699999999994</v>
          </cell>
          <cell r="L223">
            <v>912.803</v>
          </cell>
          <cell r="M223">
            <v>847.63099999999997</v>
          </cell>
          <cell r="N223">
            <v>1050.4970000000001</v>
          </cell>
          <cell r="O223">
            <v>822.9</v>
          </cell>
          <cell r="P223">
            <v>943.298</v>
          </cell>
          <cell r="Q223">
            <v>857.59500000000003</v>
          </cell>
          <cell r="R223">
            <v>883.90500000000009</v>
          </cell>
        </row>
        <row r="224"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</row>
        <row r="225">
          <cell r="H225">
            <v>1.234</v>
          </cell>
          <cell r="I225">
            <v>0.57099999999999995</v>
          </cell>
          <cell r="J225">
            <v>0.83500000000000008</v>
          </cell>
          <cell r="K225">
            <v>1.3780000000000001</v>
          </cell>
          <cell r="L225">
            <v>1.095</v>
          </cell>
          <cell r="M225">
            <v>1.282</v>
          </cell>
          <cell r="N225">
            <v>1.706</v>
          </cell>
          <cell r="O225">
            <v>1.45</v>
          </cell>
          <cell r="P225">
            <v>4.0889999999999995</v>
          </cell>
          <cell r="Q225">
            <v>4.4370000000000003</v>
          </cell>
          <cell r="R225">
            <v>6.3129999999999997</v>
          </cell>
        </row>
        <row r="226"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6.2E-2</v>
          </cell>
          <cell r="O226">
            <v>5.1999999999999998E-2</v>
          </cell>
          <cell r="P226">
            <v>4.5999999999999999E-2</v>
          </cell>
          <cell r="Q226">
            <v>1.0999999999999999E-2</v>
          </cell>
          <cell r="R226">
            <v>0</v>
          </cell>
        </row>
        <row r="227">
          <cell r="H227">
            <v>21</v>
          </cell>
          <cell r="I227">
            <v>23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</row>
        <row r="228"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88.382000000000005</v>
          </cell>
          <cell r="R228">
            <v>99.432000000000002</v>
          </cell>
        </row>
        <row r="229"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</row>
        <row r="230"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H231">
            <v>794.45400000000006</v>
          </cell>
          <cell r="I231">
            <v>720.52099999999996</v>
          </cell>
          <cell r="J231">
            <v>807.81999999999994</v>
          </cell>
          <cell r="K231">
            <v>806.39499999999998</v>
          </cell>
          <cell r="L231">
            <v>913.89800000000002</v>
          </cell>
          <cell r="M231">
            <v>848.91300000000001</v>
          </cell>
          <cell r="N231">
            <v>1052.2649999999999</v>
          </cell>
          <cell r="O231">
            <v>824.40200000000004</v>
          </cell>
          <cell r="P231">
            <v>947.43300000000011</v>
          </cell>
          <cell r="Q231">
            <v>950.42499999999995</v>
          </cell>
          <cell r="R231">
            <v>989.65000000000009</v>
          </cell>
        </row>
        <row r="232">
          <cell r="H232">
            <v>1.6574842425459496E-3</v>
          </cell>
          <cell r="I232">
            <v>1.4406426740197591E-3</v>
          </cell>
          <cell r="J232">
            <v>1.8297387151144475E-3</v>
          </cell>
          <cell r="K232">
            <v>1.7899585269986573E-3</v>
          </cell>
          <cell r="L232">
            <v>1.6822535651345762E-3</v>
          </cell>
          <cell r="M232">
            <v>1.662546845711531E-3</v>
          </cell>
          <cell r="N232">
            <v>1.5384815395329992E-3</v>
          </cell>
          <cell r="O232">
            <v>1.4979723247595179E-3</v>
          </cell>
          <cell r="P232">
            <v>1.6691797864696236E-3</v>
          </cell>
          <cell r="Q232">
            <v>1.6706458009947923E-3</v>
          </cell>
          <cell r="R232">
            <v>1.6740064147337168E-3</v>
          </cell>
        </row>
        <row r="234"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</row>
        <row r="235"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H236">
            <v>0.9720134834741847</v>
          </cell>
          <cell r="I236">
            <v>0.96728617208936307</v>
          </cell>
          <cell r="J236">
            <v>0.99896635389071819</v>
          </cell>
          <cell r="K236">
            <v>0.99829116003943474</v>
          </cell>
          <cell r="L236">
            <v>0.99880183565343172</v>
          </cell>
          <cell r="M236">
            <v>0.99848983346938969</v>
          </cell>
          <cell r="N236">
            <v>0.99831981487553056</v>
          </cell>
          <cell r="O236">
            <v>0.99817807331859931</v>
          </cell>
          <cell r="P236">
            <v>0.99563557528606228</v>
          </cell>
          <cell r="Q236">
            <v>0.90232790593681778</v>
          </cell>
          <cell r="R236">
            <v>0.89314909311372703</v>
          </cell>
        </row>
        <row r="237"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H238">
            <v>1.5532680306222888E-3</v>
          </cell>
          <cell r="I238">
            <v>7.9248210669779226E-4</v>
          </cell>
          <cell r="J238">
            <v>1.033646109281771E-3</v>
          </cell>
          <cell r="K238">
            <v>1.7088399605652319E-3</v>
          </cell>
          <cell r="L238">
            <v>1.1981643465682164E-3</v>
          </cell>
          <cell r="M238">
            <v>1.5101665306103216E-3</v>
          </cell>
          <cell r="N238">
            <v>1.6212646053988303E-3</v>
          </cell>
          <cell r="O238">
            <v>1.7588506578101459E-3</v>
          </cell>
          <cell r="P238">
            <v>4.3158724680267616E-3</v>
          </cell>
          <cell r="Q238">
            <v>4.6684378041402536E-3</v>
          </cell>
          <cell r="R238">
            <v>6.3790228868791992E-3</v>
          </cell>
        </row>
        <row r="239"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5.8920519070766402E-5</v>
          </cell>
          <cell r="O239">
            <v>6.307602359043282E-5</v>
          </cell>
          <cell r="P239">
            <v>4.855224591079263E-5</v>
          </cell>
          <cell r="Q239">
            <v>1.1573769629376332E-5</v>
          </cell>
          <cell r="R239">
            <v>0</v>
          </cell>
        </row>
        <row r="240">
          <cell r="H240">
            <v>2.6433248495192924E-2</v>
          </cell>
          <cell r="I240">
            <v>3.1921345803939093E-2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9.2992082489412639E-2</v>
          </cell>
          <cell r="R241">
            <v>0.10047188399939372</v>
          </cell>
        </row>
        <row r="242"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</row>
        <row r="243"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6">
          <cell r="A246" t="str">
            <v>Inter-City Bus</v>
          </cell>
        </row>
        <row r="247">
          <cell r="H247">
            <v>265.83548500000001</v>
          </cell>
          <cell r="I247">
            <v>204.70002600000001</v>
          </cell>
          <cell r="J247">
            <v>244.52129500000001</v>
          </cell>
          <cell r="K247">
            <v>224.299485</v>
          </cell>
          <cell r="L247">
            <v>218.642505</v>
          </cell>
          <cell r="M247">
            <v>174.82915800000001</v>
          </cell>
          <cell r="N247">
            <v>218.64539600000001</v>
          </cell>
          <cell r="O247">
            <v>166.15090799999999</v>
          </cell>
          <cell r="P247">
            <v>208.96275700000001</v>
          </cell>
          <cell r="Q247">
            <v>172.63072199999999</v>
          </cell>
          <cell r="R247">
            <v>169.99430799999999</v>
          </cell>
        </row>
        <row r="249">
          <cell r="H249">
            <v>0.188</v>
          </cell>
          <cell r="I249">
            <v>0.184</v>
          </cell>
          <cell r="J249">
            <v>0.19500000000000001</v>
          </cell>
          <cell r="K249">
            <v>0.193</v>
          </cell>
          <cell r="L249">
            <v>0.184</v>
          </cell>
          <cell r="M249">
            <v>0.186</v>
          </cell>
          <cell r="N249">
            <v>0.184</v>
          </cell>
          <cell r="O249">
            <v>0.188</v>
          </cell>
          <cell r="P249">
            <v>0.217</v>
          </cell>
          <cell r="Q249">
            <v>0.20200000000000001</v>
          </cell>
          <cell r="R249">
            <v>0.19800000000000001</v>
          </cell>
        </row>
        <row r="250">
          <cell r="H250">
            <v>83768.870766000007</v>
          </cell>
          <cell r="I250">
            <v>65906.406495000003</v>
          </cell>
          <cell r="J250">
            <v>74286.455010999998</v>
          </cell>
          <cell r="K250">
            <v>68849.140822999994</v>
          </cell>
          <cell r="L250">
            <v>70395.407781999995</v>
          </cell>
          <cell r="M250">
            <v>55683.750687</v>
          </cell>
          <cell r="N250">
            <v>70396.338665000003</v>
          </cell>
          <cell r="O250">
            <v>52356.719485000001</v>
          </cell>
          <cell r="P250">
            <v>57047.512736999997</v>
          </cell>
          <cell r="Q250">
            <v>50628.408490000002</v>
          </cell>
          <cell r="R250">
            <v>50862.388182000002</v>
          </cell>
        </row>
        <row r="251">
          <cell r="H251">
            <v>15.748547704008002</v>
          </cell>
          <cell r="I251">
            <v>12.126778795080002</v>
          </cell>
          <cell r="J251">
            <v>14.485858727144999</v>
          </cell>
          <cell r="K251">
            <v>13.287884178839001</v>
          </cell>
          <cell r="L251">
            <v>12.952755031887998</v>
          </cell>
          <cell r="M251">
            <v>10.357177627781999</v>
          </cell>
          <cell r="N251">
            <v>12.952926314360001</v>
          </cell>
          <cell r="O251">
            <v>9.8430632631799995</v>
          </cell>
          <cell r="P251">
            <v>12.379310263929</v>
          </cell>
          <cell r="Q251">
            <v>10.226938514980002</v>
          </cell>
          <cell r="R251">
            <v>10.070752860036</v>
          </cell>
        </row>
        <row r="252">
          <cell r="H252">
            <v>16.879999984528411</v>
          </cell>
          <cell r="I252">
            <v>16.8799999949739</v>
          </cell>
          <cell r="J252">
            <v>16.879999978309357</v>
          </cell>
          <cell r="K252">
            <v>16.880000004605524</v>
          </cell>
          <cell r="L252">
            <v>16.880000004765826</v>
          </cell>
          <cell r="M252">
            <v>16.879999965534999</v>
          </cell>
          <cell r="N252">
            <v>16.879999985609675</v>
          </cell>
          <cell r="O252">
            <v>16.880000011939536</v>
          </cell>
          <cell r="P252">
            <v>16.8799999793913</v>
          </cell>
          <cell r="Q252">
            <v>16.879999987008581</v>
          </cell>
          <cell r="R252">
            <v>16.879999972454126</v>
          </cell>
        </row>
        <row r="253">
          <cell r="H253">
            <v>1414018.5372340425</v>
          </cell>
          <cell r="I253">
            <v>1112500.1413043479</v>
          </cell>
          <cell r="J253">
            <v>1253955.358974359</v>
          </cell>
          <cell r="K253">
            <v>1162173.4974093263</v>
          </cell>
          <cell r="L253">
            <v>1188274.4836956521</v>
          </cell>
          <cell r="M253">
            <v>939941.70967741951</v>
          </cell>
          <cell r="N253">
            <v>1188290.1956521738</v>
          </cell>
          <cell r="O253">
            <v>883781.42553191492</v>
          </cell>
          <cell r="P253">
            <v>962962.0138248849</v>
          </cell>
          <cell r="Q253">
            <v>854607.53465346515</v>
          </cell>
          <cell r="R253">
            <v>858557.11111111112</v>
          </cell>
        </row>
        <row r="256"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</row>
        <row r="257"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</row>
        <row r="258">
          <cell r="H258">
            <v>192.92999999999998</v>
          </cell>
          <cell r="I258">
            <v>169.23699999999999</v>
          </cell>
          <cell r="J258">
            <v>183.851</v>
          </cell>
          <cell r="K258">
            <v>179.52</v>
          </cell>
          <cell r="L258">
            <v>146.47899999999998</v>
          </cell>
          <cell r="M258">
            <v>129.935</v>
          </cell>
          <cell r="N258">
            <v>149.34399999999999</v>
          </cell>
          <cell r="O258">
            <v>124.354</v>
          </cell>
          <cell r="P258">
            <v>146.49799999999999</v>
          </cell>
          <cell r="Q258">
            <v>150.339</v>
          </cell>
          <cell r="R258">
            <v>129.904</v>
          </cell>
        </row>
        <row r="259"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</row>
        <row r="260">
          <cell r="H260">
            <v>5.1710000000000003</v>
          </cell>
          <cell r="I260">
            <v>4.0819999999999999</v>
          </cell>
          <cell r="J260">
            <v>3.6519999999999997</v>
          </cell>
          <cell r="K260">
            <v>4.3330000000000002</v>
          </cell>
          <cell r="L260">
            <v>3.6779999999999999</v>
          </cell>
          <cell r="M260">
            <v>3.726</v>
          </cell>
          <cell r="N260">
            <v>3.9409999999999998</v>
          </cell>
          <cell r="O260">
            <v>5.0830000000000002</v>
          </cell>
          <cell r="P260">
            <v>6.64</v>
          </cell>
          <cell r="Q260">
            <v>6.6800000000000006</v>
          </cell>
          <cell r="R260">
            <v>7.1069999999999993</v>
          </cell>
        </row>
        <row r="261"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0.14200000000000002</v>
          </cell>
          <cell r="O261">
            <v>0.183</v>
          </cell>
          <cell r="P261">
            <v>7.4999999999999997E-2</v>
          </cell>
          <cell r="Q261">
            <v>1.7000000000000001E-2</v>
          </cell>
          <cell r="R261">
            <v>0</v>
          </cell>
        </row>
        <row r="262"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</row>
        <row r="263"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</row>
        <row r="264"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</row>
        <row r="265"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</row>
        <row r="266">
          <cell r="H266">
            <v>198.10099999999997</v>
          </cell>
          <cell r="I266">
            <v>173.31899999999999</v>
          </cell>
          <cell r="J266">
            <v>187.50299999999999</v>
          </cell>
          <cell r="K266">
            <v>183.85300000000001</v>
          </cell>
          <cell r="L266">
            <v>150.15699999999998</v>
          </cell>
          <cell r="M266">
            <v>133.661</v>
          </cell>
          <cell r="N266">
            <v>153.42699999999999</v>
          </cell>
          <cell r="O266">
            <v>129.62</v>
          </cell>
          <cell r="P266">
            <v>153.21299999999997</v>
          </cell>
          <cell r="Q266">
            <v>157.036</v>
          </cell>
          <cell r="R266">
            <v>137.011</v>
          </cell>
        </row>
        <row r="267">
          <cell r="H267">
            <v>7.4520149181739217E-4</v>
          </cell>
          <cell r="I267">
            <v>8.4669749870964844E-4</v>
          </cell>
          <cell r="J267">
            <v>7.668166488321599E-4</v>
          </cell>
          <cell r="K267">
            <v>8.1967642502612083E-4</v>
          </cell>
          <cell r="L267">
            <v>6.8676948244807189E-4</v>
          </cell>
          <cell r="M267">
            <v>7.6452350128003248E-4</v>
          </cell>
          <cell r="N267">
            <v>7.0171612486182879E-4</v>
          </cell>
          <cell r="O267">
            <v>7.8013416574286803E-4</v>
          </cell>
          <cell r="P267">
            <v>7.3320720974216443E-4</v>
          </cell>
          <cell r="Q267">
            <v>9.096642716931926E-4</v>
          </cell>
          <cell r="R267">
            <v>8.0597404473095656E-4</v>
          </cell>
        </row>
        <row r="269"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</row>
        <row r="270"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</row>
        <row r="271">
          <cell r="H271">
            <v>0.97389715347221872</v>
          </cell>
          <cell r="I271">
            <v>0.97644805243510524</v>
          </cell>
          <cell r="J271">
            <v>0.98052297829901391</v>
          </cell>
          <cell r="K271">
            <v>0.97643225838033643</v>
          </cell>
          <cell r="L271">
            <v>0.97550563743282037</v>
          </cell>
          <cell r="M271">
            <v>0.97212350648281853</v>
          </cell>
          <cell r="N271">
            <v>0.9733879955939958</v>
          </cell>
          <cell r="O271">
            <v>0.95937355346397157</v>
          </cell>
          <cell r="P271">
            <v>0.95617212638614235</v>
          </cell>
          <cell r="Q271">
            <v>0.9573537278076365</v>
          </cell>
          <cell r="R271">
            <v>0.94812825247607857</v>
          </cell>
        </row>
        <row r="272"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</row>
        <row r="273">
          <cell r="H273">
            <v>2.610284652778129E-2</v>
          </cell>
          <cell r="I273">
            <v>2.3551947564894791E-2</v>
          </cell>
          <cell r="J273">
            <v>1.9477021700986117E-2</v>
          </cell>
          <cell r="K273">
            <v>2.3567741619663535E-2</v>
          </cell>
          <cell r="L273">
            <v>2.4494362567179687E-2</v>
          </cell>
          <cell r="M273">
            <v>2.7876493517181525E-2</v>
          </cell>
          <cell r="N273">
            <v>2.5686482822449765E-2</v>
          </cell>
          <cell r="O273">
            <v>3.9214627372319087E-2</v>
          </cell>
          <cell r="P273">
            <v>4.3338359016532546E-2</v>
          </cell>
          <cell r="Q273">
            <v>4.2538016760488045E-2</v>
          </cell>
          <cell r="R273">
            <v>5.1871747523921437E-2</v>
          </cell>
        </row>
        <row r="274"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9.2552158355439405E-4</v>
          </cell>
          <cell r="O274">
            <v>1.4118191637093041E-3</v>
          </cell>
          <cell r="P274">
            <v>4.8951459732529234E-4</v>
          </cell>
          <cell r="Q274">
            <v>1.0825543187549352E-4</v>
          </cell>
          <cell r="R274">
            <v>0</v>
          </cell>
        </row>
        <row r="275"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</row>
        <row r="276"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</row>
        <row r="277"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</row>
        <row r="278"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</row>
        <row r="281">
          <cell r="A281" t="str">
            <v>Rail</v>
          </cell>
        </row>
        <row r="284">
          <cell r="H284">
            <v>6142.6136792131056</v>
          </cell>
          <cell r="I284">
            <v>5336.4874319771006</v>
          </cell>
          <cell r="J284">
            <v>7531.2190627454947</v>
          </cell>
          <cell r="K284">
            <v>6056.0988779870386</v>
          </cell>
          <cell r="L284">
            <v>5187.3920958087028</v>
          </cell>
          <cell r="M284">
            <v>7135.2321840140712</v>
          </cell>
          <cell r="N284">
            <v>8125.9493200400702</v>
          </cell>
          <cell r="O284">
            <v>6446.9594285219437</v>
          </cell>
          <cell r="P284">
            <v>5556.0400229568086</v>
          </cell>
          <cell r="Q284">
            <v>6050.0869916842266</v>
          </cell>
          <cell r="R284">
            <v>6863.2616882298598</v>
          </cell>
        </row>
        <row r="285">
          <cell r="H285">
            <v>61426.136792131052</v>
          </cell>
          <cell r="I285">
            <v>53364.874319771006</v>
          </cell>
          <cell r="J285">
            <v>75312.19062745494</v>
          </cell>
          <cell r="K285">
            <v>60560.988779870378</v>
          </cell>
          <cell r="L285">
            <v>51873.920958087023</v>
          </cell>
          <cell r="M285">
            <v>71352.321840140707</v>
          </cell>
          <cell r="N285">
            <v>81259.493200400699</v>
          </cell>
          <cell r="O285">
            <v>64469.594285219435</v>
          </cell>
          <cell r="P285">
            <v>55560.400229568084</v>
          </cell>
          <cell r="Q285">
            <v>60500.869916842261</v>
          </cell>
          <cell r="R285">
            <v>68632.616882298593</v>
          </cell>
        </row>
        <row r="287">
          <cell r="H287">
            <v>25.789662533331434</v>
          </cell>
          <cell r="I287">
            <v>21.96022329633303</v>
          </cell>
          <cell r="J287">
            <v>30.495883740202981</v>
          </cell>
          <cell r="K287">
            <v>28.033808707416956</v>
          </cell>
          <cell r="L287">
            <v>24.452641316868689</v>
          </cell>
          <cell r="M287">
            <v>29.346860344905014</v>
          </cell>
          <cell r="N287">
            <v>32.412080869920203</v>
          </cell>
          <cell r="O287">
            <v>23.868121479443115</v>
          </cell>
          <cell r="P287">
            <v>19.646894926878755</v>
          </cell>
          <cell r="Q287">
            <v>19.327347162537521</v>
          </cell>
          <cell r="R287">
            <v>22.488571967151142</v>
          </cell>
        </row>
        <row r="289">
          <cell r="H289">
            <v>61451.926454664383</v>
          </cell>
          <cell r="I289">
            <v>53386.834543067343</v>
          </cell>
          <cell r="J289">
            <v>75342.686511195134</v>
          </cell>
          <cell r="K289">
            <v>60589.022588577798</v>
          </cell>
          <cell r="L289">
            <v>51898.373599403894</v>
          </cell>
          <cell r="M289">
            <v>71381.668700485607</v>
          </cell>
          <cell r="N289">
            <v>81291.905281270621</v>
          </cell>
          <cell r="O289">
            <v>64493.462406698876</v>
          </cell>
          <cell r="P289">
            <v>55580.047124494966</v>
          </cell>
          <cell r="Q289">
            <v>60520.197264004797</v>
          </cell>
          <cell r="R289">
            <v>68655.105454265737</v>
          </cell>
        </row>
        <row r="290">
          <cell r="H290">
            <v>0.99958032784289752</v>
          </cell>
          <cell r="I290">
            <v>0.99958865844951672</v>
          </cell>
          <cell r="J290">
            <v>0.99959523763815272</v>
          </cell>
          <cell r="K290">
            <v>0.99953731208212782</v>
          </cell>
          <cell r="L290">
            <v>0.99952883607672149</v>
          </cell>
          <cell r="M290">
            <v>0.99958887399413376</v>
          </cell>
          <cell r="N290">
            <v>0.99960128772037293</v>
          </cell>
          <cell r="O290">
            <v>0.99962991409378943</v>
          </cell>
          <cell r="P290">
            <v>0.99964651172599994</v>
          </cell>
          <cell r="Q290">
            <v>0.99968064632905562</v>
          </cell>
          <cell r="R290">
            <v>0.99967244137463129</v>
          </cell>
        </row>
        <row r="291">
          <cell r="H291">
            <v>4.196721571024715E-4</v>
          </cell>
          <cell r="I291">
            <v>4.1134155048315598E-4</v>
          </cell>
          <cell r="J291">
            <v>4.0476236184744504E-4</v>
          </cell>
          <cell r="K291">
            <v>4.6268791787213727E-4</v>
          </cell>
          <cell r="L291">
            <v>4.711639232785043E-4</v>
          </cell>
          <cell r="M291">
            <v>4.1112600586634045E-4</v>
          </cell>
          <cell r="N291">
            <v>3.9871227962703237E-4</v>
          </cell>
          <cell r="O291">
            <v>3.7008590621061082E-4</v>
          </cell>
          <cell r="P291">
            <v>3.5348827400004255E-4</v>
          </cell>
          <cell r="Q291">
            <v>3.1935367094437284E-4</v>
          </cell>
          <cell r="R291">
            <v>3.2755862536882702E-4</v>
          </cell>
        </row>
        <row r="296">
          <cell r="H296">
            <v>46.538000000000004</v>
          </cell>
          <cell r="I296">
            <v>40.853000000000002</v>
          </cell>
          <cell r="J296">
            <v>58.856999999999999</v>
          </cell>
          <cell r="K296">
            <v>56.134999999999998</v>
          </cell>
          <cell r="L296">
            <v>51.802</v>
          </cell>
          <cell r="M296">
            <v>51.672000000000004</v>
          </cell>
          <cell r="N296">
            <v>63.769999999999996</v>
          </cell>
          <cell r="O296">
            <v>41.329000000000001</v>
          </cell>
          <cell r="P296">
            <v>30.210999999999999</v>
          </cell>
          <cell r="Q296">
            <v>28.882000000000001</v>
          </cell>
          <cell r="R296">
            <v>33.327000000000005</v>
          </cell>
        </row>
        <row r="304">
          <cell r="H304">
            <v>46.538000000000004</v>
          </cell>
          <cell r="I304">
            <v>40.853000000000002</v>
          </cell>
          <cell r="J304">
            <v>58.856999999999999</v>
          </cell>
          <cell r="K304">
            <v>56.134999999999998</v>
          </cell>
          <cell r="L304">
            <v>51.802</v>
          </cell>
          <cell r="M304">
            <v>51.672000000000004</v>
          </cell>
          <cell r="N304">
            <v>63.769999999999996</v>
          </cell>
          <cell r="O304">
            <v>41.329000000000001</v>
          </cell>
          <cell r="P304">
            <v>30.210999999999999</v>
          </cell>
          <cell r="Q304">
            <v>28.882000000000001</v>
          </cell>
          <cell r="R304">
            <v>33.327000000000005</v>
          </cell>
        </row>
        <row r="305">
          <cell r="A305" t="str">
            <v>Passenger</v>
          </cell>
          <cell r="H305">
            <v>1.8045214798701891E-3</v>
          </cell>
          <cell r="I305">
            <v>1.8603180600090588E-3</v>
          </cell>
          <cell r="J305">
            <v>1.929998176193475E-3</v>
          </cell>
          <cell r="K305">
            <v>2.0024036186402404E-3</v>
          </cell>
          <cell r="L305">
            <v>2.1184623504972573E-3</v>
          </cell>
          <cell r="M305">
            <v>1.7607334956010353E-3</v>
          </cell>
          <cell r="N305">
            <v>1.9674762708364484E-3</v>
          </cell>
          <cell r="O305">
            <v>1.7315564626900113E-3</v>
          </cell>
          <cell r="P305">
            <v>1.5376984562923772E-3</v>
          </cell>
          <cell r="Q305">
            <v>1.4943592494671178E-3</v>
          </cell>
          <cell r="R305">
            <v>1.4819527024072699E-3</v>
          </cell>
        </row>
        <row r="307"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</row>
        <row r="308"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</row>
        <row r="309">
          <cell r="H309">
            <v>1</v>
          </cell>
          <cell r="I309">
            <v>1</v>
          </cell>
          <cell r="J309">
            <v>1</v>
          </cell>
          <cell r="K309">
            <v>1</v>
          </cell>
          <cell r="L309">
            <v>1</v>
          </cell>
          <cell r="M309">
            <v>1</v>
          </cell>
          <cell r="N309">
            <v>1</v>
          </cell>
          <cell r="O309">
            <v>1</v>
          </cell>
          <cell r="P309">
            <v>1</v>
          </cell>
          <cell r="Q309">
            <v>1</v>
          </cell>
          <cell r="R309">
            <v>1</v>
          </cell>
        </row>
        <row r="310"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</row>
        <row r="311"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</row>
        <row r="312"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</row>
        <row r="313"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</row>
        <row r="314"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</row>
        <row r="315"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</row>
        <row r="316"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</row>
        <row r="319">
          <cell r="A319" t="str">
            <v>Air</v>
          </cell>
        </row>
        <row r="322">
          <cell r="H322">
            <v>38.680948457332128</v>
          </cell>
          <cell r="I322">
            <v>31.174307851674588</v>
          </cell>
          <cell r="J322">
            <v>22.754518639828717</v>
          </cell>
          <cell r="K322">
            <v>20.834229783973409</v>
          </cell>
          <cell r="L322">
            <v>26.242648380899507</v>
          </cell>
          <cell r="M322">
            <v>23.489712687957027</v>
          </cell>
          <cell r="N322">
            <v>20.264463199360911</v>
          </cell>
          <cell r="O322">
            <v>14.03717698028554</v>
          </cell>
          <cell r="P322">
            <v>19.164893425151629</v>
          </cell>
          <cell r="Q322">
            <v>21.330677587769568</v>
          </cell>
          <cell r="R322">
            <v>25.181141212348976</v>
          </cell>
        </row>
        <row r="323">
          <cell r="H323">
            <v>386.80948457332124</v>
          </cell>
          <cell r="I323">
            <v>311.74307851674587</v>
          </cell>
          <cell r="J323">
            <v>227.54518639828714</v>
          </cell>
          <cell r="K323">
            <v>208.34229783973407</v>
          </cell>
          <cell r="L323">
            <v>262.42648380899504</v>
          </cell>
          <cell r="M323">
            <v>234.89712687957027</v>
          </cell>
          <cell r="N323">
            <v>202.6446319936091</v>
          </cell>
          <cell r="O323">
            <v>140.3717698028554</v>
          </cell>
          <cell r="P323">
            <v>191.64893425151627</v>
          </cell>
          <cell r="Q323">
            <v>213.30677587769566</v>
          </cell>
          <cell r="R323">
            <v>251.81141212348973</v>
          </cell>
        </row>
        <row r="325">
          <cell r="H325">
            <v>1902.8621951665009</v>
          </cell>
          <cell r="I325">
            <v>1662.0092128016145</v>
          </cell>
          <cell r="J325">
            <v>1439.3663959306753</v>
          </cell>
          <cell r="K325">
            <v>1492.1977659823692</v>
          </cell>
          <cell r="L325">
            <v>1977.4642697129884</v>
          </cell>
          <cell r="M325">
            <v>1535.2453483993581</v>
          </cell>
          <cell r="N325">
            <v>1347.7561899309976</v>
          </cell>
          <cell r="O325">
            <v>959.3906423476916</v>
          </cell>
          <cell r="P325">
            <v>1314.6703283062786</v>
          </cell>
          <cell r="Q325">
            <v>1496.5456219106979</v>
          </cell>
          <cell r="R325">
            <v>1936.8160237586399</v>
          </cell>
        </row>
        <row r="327">
          <cell r="H327">
            <v>2289.6716797398221</v>
          </cell>
          <cell r="I327">
            <v>1973.7522913183602</v>
          </cell>
          <cell r="J327">
            <v>1666.9115823289626</v>
          </cell>
          <cell r="K327">
            <v>1700.5400638221033</v>
          </cell>
          <cell r="L327">
            <v>2239.8907535219837</v>
          </cell>
          <cell r="M327">
            <v>1770.1424752789285</v>
          </cell>
          <cell r="N327">
            <v>1550.4008219246066</v>
          </cell>
          <cell r="O327">
            <v>1099.7624121505469</v>
          </cell>
          <cell r="P327">
            <v>1506.3192625577949</v>
          </cell>
          <cell r="Q327">
            <v>1709.8523977883935</v>
          </cell>
          <cell r="R327">
            <v>2188.6274358821297</v>
          </cell>
        </row>
        <row r="328">
          <cell r="H328">
            <v>0.16893665934553326</v>
          </cell>
          <cell r="I328">
            <v>0.15794437827277621</v>
          </cell>
          <cell r="J328">
            <v>0.13650705220991224</v>
          </cell>
          <cell r="K328">
            <v>0.12251537159993024</v>
          </cell>
          <cell r="L328">
            <v>0.11716039427206798</v>
          </cell>
          <cell r="M328">
            <v>0.13269955958915486</v>
          </cell>
          <cell r="N328">
            <v>0.13070467270654179</v>
          </cell>
          <cell r="O328">
            <v>0.12763826827683927</v>
          </cell>
          <cell r="P328">
            <v>0.12722995650078067</v>
          </cell>
          <cell r="Q328">
            <v>0.1247515727986796</v>
          </cell>
          <cell r="R328">
            <v>0.11505448940056659</v>
          </cell>
        </row>
        <row r="329">
          <cell r="H329">
            <v>0.83106334065446674</v>
          </cell>
          <cell r="I329">
            <v>0.84205562172722381</v>
          </cell>
          <cell r="J329">
            <v>0.86349294779008767</v>
          </cell>
          <cell r="K329">
            <v>0.8774846284000698</v>
          </cell>
          <cell r="L329">
            <v>0.88283960572793196</v>
          </cell>
          <cell r="M329">
            <v>0.86730044041084509</v>
          </cell>
          <cell r="N329">
            <v>0.86929532729345826</v>
          </cell>
          <cell r="O329">
            <v>0.87236173172316078</v>
          </cell>
          <cell r="P329">
            <v>0.87277004349921927</v>
          </cell>
          <cell r="Q329">
            <v>0.87524842720132046</v>
          </cell>
          <cell r="R329">
            <v>0.88494551059943338</v>
          </cell>
        </row>
        <row r="332">
          <cell r="H332">
            <v>6170.6909999999998</v>
          </cell>
          <cell r="I332">
            <v>4970.8415999999997</v>
          </cell>
          <cell r="J332">
            <v>4120.0493999999999</v>
          </cell>
          <cell r="K332">
            <v>3923.5536000000002</v>
          </cell>
          <cell r="L332">
            <v>4968.7973999999995</v>
          </cell>
          <cell r="M332">
            <v>3585.7763999999997</v>
          </cell>
          <cell r="N332">
            <v>2957.6772000000001</v>
          </cell>
          <cell r="O332">
            <v>2259.63</v>
          </cell>
          <cell r="P332">
            <v>3239.2799999999993</v>
          </cell>
          <cell r="Q332">
            <v>3380.0249999999996</v>
          </cell>
          <cell r="R332">
            <v>4249.9079999999994</v>
          </cell>
        </row>
        <row r="333">
          <cell r="H333">
            <v>13.443</v>
          </cell>
          <cell r="I333">
            <v>13.473600000000001</v>
          </cell>
          <cell r="J333">
            <v>12.908399999999999</v>
          </cell>
          <cell r="K333">
            <v>14.112</v>
          </cell>
          <cell r="L333">
            <v>13.523999999999999</v>
          </cell>
          <cell r="M333">
            <v>13.4724</v>
          </cell>
          <cell r="N333">
            <v>9.9347999999999992</v>
          </cell>
          <cell r="O333">
            <v>9.9449999999999985</v>
          </cell>
          <cell r="P333">
            <v>0.58499999999999985</v>
          </cell>
          <cell r="Q333">
            <v>0</v>
          </cell>
          <cell r="R333">
            <v>0</v>
          </cell>
        </row>
        <row r="342">
          <cell r="H342">
            <v>6184.134</v>
          </cell>
          <cell r="I342">
            <v>4984.3152</v>
          </cell>
          <cell r="J342">
            <v>4132.9578000000001</v>
          </cell>
          <cell r="K342">
            <v>3937.6656000000003</v>
          </cell>
          <cell r="L342">
            <v>4982.3213999999998</v>
          </cell>
          <cell r="M342">
            <v>3599.2487999999998</v>
          </cell>
          <cell r="N342">
            <v>2967.6120000000001</v>
          </cell>
          <cell r="O342">
            <v>2269.5750000000003</v>
          </cell>
          <cell r="P342">
            <v>3239.8649999999993</v>
          </cell>
          <cell r="Q342">
            <v>3380.0249999999996</v>
          </cell>
          <cell r="R342">
            <v>4249.9079999999994</v>
          </cell>
        </row>
        <row r="343">
          <cell r="A343" t="str">
            <v>Passenger</v>
          </cell>
          <cell r="H343">
            <v>3.2499116413728987E-3</v>
          </cell>
          <cell r="I343">
            <v>2.9989696576940409E-3</v>
          </cell>
          <cell r="J343">
            <v>2.8713729955656526E-3</v>
          </cell>
          <cell r="K343">
            <v>2.6388362787875433E-3</v>
          </cell>
          <cell r="L343">
            <v>2.519550657025596E-3</v>
          </cell>
          <cell r="M343">
            <v>2.3444127700843159E-3</v>
          </cell>
          <cell r="N343">
            <v>2.2018908332017647E-3</v>
          </cell>
          <cell r="O343">
            <v>2.3656422106079771E-3</v>
          </cell>
          <cell r="P343">
            <v>2.4643934910845637E-3</v>
          </cell>
          <cell r="Q343">
            <v>2.2585512599907179E-3</v>
          </cell>
          <cell r="R343">
            <v>2.1942755263623377E-3</v>
          </cell>
        </row>
        <row r="345">
          <cell r="H345">
            <v>0.99782621139839467</v>
          </cell>
          <cell r="I345">
            <v>0.99729680017026201</v>
          </cell>
          <cell r="J345">
            <v>0.9968767162345572</v>
          </cell>
          <cell r="K345">
            <v>0.99641615072646084</v>
          </cell>
          <cell r="L345">
            <v>0.99728560265100519</v>
          </cell>
          <cell r="M345">
            <v>0.99625688560346259</v>
          </cell>
          <cell r="N345">
            <v>0.99665225777493827</v>
          </cell>
          <cell r="O345">
            <v>0.99561812233567948</v>
          </cell>
          <cell r="P345">
            <v>0.99981943692098285</v>
          </cell>
          <cell r="Q345">
            <v>1</v>
          </cell>
          <cell r="R345">
            <v>1</v>
          </cell>
        </row>
        <row r="346">
          <cell r="H346">
            <v>2.173788601605334E-3</v>
          </cell>
          <cell r="I346">
            <v>2.703199829737895E-3</v>
          </cell>
          <cell r="J346">
            <v>3.1232837654427536E-3</v>
          </cell>
          <cell r="K346">
            <v>3.5838492735391241E-3</v>
          </cell>
          <cell r="L346">
            <v>2.7143973489947878E-3</v>
          </cell>
          <cell r="M346">
            <v>3.7431143965374111E-3</v>
          </cell>
          <cell r="N346">
            <v>3.3477422250617664E-3</v>
          </cell>
          <cell r="O346">
            <v>4.3818776643204113E-3</v>
          </cell>
          <cell r="P346">
            <v>1.8056307901718127E-4</v>
          </cell>
          <cell r="Q346">
            <v>0</v>
          </cell>
          <cell r="R346">
            <v>0</v>
          </cell>
        </row>
        <row r="347"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</row>
        <row r="348"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</row>
        <row r="349"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</row>
        <row r="350"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</row>
        <row r="351"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</row>
        <row r="352"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</row>
        <row r="353"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</row>
        <row r="354"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</row>
      </sheetData>
      <sheetData sheetId="11">
        <row r="3">
          <cell r="H3">
            <v>2959.0243368509218</v>
          </cell>
          <cell r="I3">
            <v>2966.9288316665888</v>
          </cell>
          <cell r="J3">
            <v>3043.784070862675</v>
          </cell>
          <cell r="K3">
            <v>3167.4879839158675</v>
          </cell>
          <cell r="L3">
            <v>2977.963232015793</v>
          </cell>
          <cell r="M3">
            <v>3084.5061172406063</v>
          </cell>
          <cell r="N3">
            <v>3357.4985627112478</v>
          </cell>
          <cell r="O3">
            <v>3293.0707633405741</v>
          </cell>
          <cell r="P3">
            <v>3045.5140208690764</v>
          </cell>
          <cell r="Q3">
            <v>3019.98451577997</v>
          </cell>
          <cell r="R3">
            <v>3100.7917912742641</v>
          </cell>
        </row>
        <row r="11">
          <cell r="H11">
            <v>4.6529999999999996</v>
          </cell>
          <cell r="I11">
            <v>6.3887999999999989</v>
          </cell>
          <cell r="J11">
            <v>6.4218000000000002</v>
          </cell>
          <cell r="K11">
            <v>4.6847999999999992</v>
          </cell>
          <cell r="L11">
            <v>4.1033999999999988</v>
          </cell>
          <cell r="M11">
            <v>3.5064000000000002</v>
          </cell>
          <cell r="N11">
            <v>1.7532000000000001</v>
          </cell>
          <cell r="O11">
            <v>1.7550000000000001</v>
          </cell>
          <cell r="P11">
            <v>0.58499999999999985</v>
          </cell>
          <cell r="Q11">
            <v>0</v>
          </cell>
          <cell r="R11">
            <v>0</v>
          </cell>
        </row>
        <row r="12"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</row>
        <row r="14">
          <cell r="H14">
            <v>121.074</v>
          </cell>
          <cell r="I14">
            <v>90.57</v>
          </cell>
          <cell r="J14">
            <v>91.435999999999993</v>
          </cell>
          <cell r="K14">
            <v>86.603999999999999</v>
          </cell>
          <cell r="L14">
            <v>125.465</v>
          </cell>
          <cell r="M14">
            <v>87.553000000000011</v>
          </cell>
          <cell r="N14">
            <v>127.358</v>
          </cell>
          <cell r="O14">
            <v>108.45699999999999</v>
          </cell>
          <cell r="P14">
            <v>276.95300000000003</v>
          </cell>
          <cell r="Q14">
            <v>276.71299999999997</v>
          </cell>
          <cell r="R14">
            <v>304.85799999999995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H16">
            <v>6305.1229999999996</v>
          </cell>
          <cell r="I16">
            <v>6227.3259999999991</v>
          </cell>
          <cell r="J16">
            <v>6344.857</v>
          </cell>
          <cell r="K16">
            <v>6364.5550000000012</v>
          </cell>
          <cell r="L16">
            <v>5875.4719999999998</v>
          </cell>
          <cell r="M16">
            <v>6108.7920000000013</v>
          </cell>
          <cell r="N16">
            <v>6393.2629999999999</v>
          </cell>
          <cell r="O16">
            <v>6359.3969999999999</v>
          </cell>
          <cell r="P16">
            <v>5590.4229999999998</v>
          </cell>
          <cell r="Q16">
            <v>4799.1209999999992</v>
          </cell>
          <cell r="R16">
            <v>5584.4800000000005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233.184</v>
          </cell>
          <cell r="O17">
            <v>232.001</v>
          </cell>
          <cell r="P17">
            <v>45.886000000000003</v>
          </cell>
          <cell r="Q17">
            <v>719.82899999999995</v>
          </cell>
          <cell r="R17">
            <v>0</v>
          </cell>
        </row>
        <row r="18"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</row>
        <row r="19"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</row>
        <row r="20">
          <cell r="H20">
            <v>109.512</v>
          </cell>
          <cell r="I20">
            <v>123.16319999999999</v>
          </cell>
          <cell r="J20">
            <v>127.8348</v>
          </cell>
          <cell r="K20">
            <v>137.36639999999997</v>
          </cell>
          <cell r="L20">
            <v>145.55699999999999</v>
          </cell>
          <cell r="M20">
            <v>155.05320000000003</v>
          </cell>
          <cell r="N20">
            <v>93.675600000000003</v>
          </cell>
          <cell r="O20">
            <v>28.83</v>
          </cell>
          <cell r="P20">
            <v>43.559999999999995</v>
          </cell>
          <cell r="Q20">
            <v>93.675000000000011</v>
          </cell>
          <cell r="R20">
            <v>151.05959999999999</v>
          </cell>
        </row>
        <row r="21">
          <cell r="H21">
            <v>6540.3619999999992</v>
          </cell>
          <cell r="I21">
            <v>6447.4479999999994</v>
          </cell>
          <cell r="J21">
            <v>6570.5495999999994</v>
          </cell>
          <cell r="K21">
            <v>6593.2102000000014</v>
          </cell>
          <cell r="L21">
            <v>6150.5973999999997</v>
          </cell>
          <cell r="M21">
            <v>6354.9046000000017</v>
          </cell>
          <cell r="N21">
            <v>6849.2338</v>
          </cell>
          <cell r="O21">
            <v>6730.4400000000005</v>
          </cell>
          <cell r="P21">
            <v>5957.4070000000002</v>
          </cell>
          <cell r="Q21">
            <v>5889.3379999999988</v>
          </cell>
          <cell r="R21">
            <v>6040.3976000000002</v>
          </cell>
        </row>
        <row r="22">
          <cell r="H22">
            <v>2.2103103102424763E-3</v>
          </cell>
          <cell r="I22">
            <v>2.1731050408709423E-3</v>
          </cell>
          <cell r="J22">
            <v>2.1586779636893765E-3</v>
          </cell>
          <cell r="K22">
            <v>2.0815265072762863E-3</v>
          </cell>
          <cell r="L22">
            <v>2.0653704968132329E-3</v>
          </cell>
          <cell r="M22">
            <v>2.0602664927392295E-3</v>
          </cell>
          <cell r="N22">
            <v>2.0399811562299241E-3</v>
          </cell>
          <cell r="O22">
            <v>2.0438188194815687E-3</v>
          </cell>
          <cell r="P22">
            <v>1.956125290895879E-3</v>
          </cell>
          <cell r="Q22">
            <v>1.9501219192440006E-3</v>
          </cell>
          <cell r="R22">
            <v>1.9480177988724975E-3</v>
          </cell>
        </row>
        <row r="24">
          <cell r="H24">
            <v>7.1142851114357284E-4</v>
          </cell>
          <cell r="I24">
            <v>9.909036877846862E-4</v>
          </cell>
          <cell r="J24">
            <v>9.7736116321228304E-4</v>
          </cell>
          <cell r="K24">
            <v>7.1054916465426786E-4</v>
          </cell>
          <cell r="L24">
            <v>6.6715470598026772E-4</v>
          </cell>
          <cell r="M24">
            <v>5.5176280695071319E-4</v>
          </cell>
          <cell r="N24">
            <v>2.5597023713805773E-4</v>
          </cell>
          <cell r="O24">
            <v>2.6075561181735518E-4</v>
          </cell>
          <cell r="P24">
            <v>9.8197084738376928E-5</v>
          </cell>
          <cell r="Q24">
            <v>0</v>
          </cell>
          <cell r="R24">
            <v>0</v>
          </cell>
        </row>
        <row r="25"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27">
          <cell r="H27">
            <v>1.8511819376358679E-2</v>
          </cell>
          <cell r="I27">
            <v>1.4047418451455521E-2</v>
          </cell>
          <cell r="J27">
            <v>1.3916035273518063E-2</v>
          </cell>
          <cell r="K27">
            <v>1.3135331253355153E-2</v>
          </cell>
          <cell r="L27">
            <v>2.0398831502123682E-2</v>
          </cell>
          <cell r="M27">
            <v>1.3777232784894991E-2</v>
          </cell>
          <cell r="N27">
            <v>1.8594488627326461E-2</v>
          </cell>
          <cell r="O27">
            <v>1.6114399652920164E-2</v>
          </cell>
          <cell r="P27">
            <v>4.6488849930850791E-2</v>
          </cell>
          <cell r="Q27">
            <v>4.6985416697088882E-2</v>
          </cell>
          <cell r="R27">
            <v>5.0469856487592793E-2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H29">
            <v>0.96403272479413227</v>
          </cell>
          <cell r="I29">
            <v>0.96585904996829752</v>
          </cell>
          <cell r="J29">
            <v>0.96565087949415995</v>
          </cell>
          <cell r="K29">
            <v>0.96531959499789644</v>
          </cell>
          <cell r="L29">
            <v>0.9552685077387767</v>
          </cell>
          <cell r="M29">
            <v>0.96127202287190905</v>
          </cell>
          <cell r="N29">
            <v>0.93342747330365627</v>
          </cell>
          <cell r="O29">
            <v>0.94487091482874808</v>
          </cell>
          <cell r="P29">
            <v>0.93839870265704517</v>
          </cell>
          <cell r="Q29">
            <v>0.81488292911699078</v>
          </cell>
          <cell r="R29">
            <v>0.92452192219929363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3.4045267953913327E-2</v>
          </cell>
          <cell r="O30">
            <v>3.4470406095292429E-2</v>
          </cell>
          <cell r="P30">
            <v>7.702344325307974E-3</v>
          </cell>
          <cell r="Q30">
            <v>0.12222579176131512</v>
          </cell>
          <cell r="R30">
            <v>0</v>
          </cell>
        </row>
        <row r="31"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</row>
        <row r="32"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</row>
        <row r="33">
          <cell r="H33">
            <v>1.6744027318365561E-2</v>
          </cell>
          <cell r="I33">
            <v>1.9102627892462257E-2</v>
          </cell>
          <cell r="J33">
            <v>1.9455724069109837E-2</v>
          </cell>
          <cell r="K33">
            <v>2.0834524584094096E-2</v>
          </cell>
          <cell r="L33">
            <v>2.3665506053119328E-2</v>
          </cell>
          <cell r="M33">
            <v>2.4398981536245246E-2</v>
          </cell>
          <cell r="N33">
            <v>1.3676799877965912E-2</v>
          </cell>
          <cell r="O33">
            <v>4.283523811221851E-3</v>
          </cell>
          <cell r="P33">
            <v>7.3119060020576058E-3</v>
          </cell>
          <cell r="Q33">
            <v>1.5905862424605285E-2</v>
          </cell>
          <cell r="R33">
            <v>2.5008221313113557E-2</v>
          </cell>
        </row>
        <row r="36">
          <cell r="A36" t="str">
            <v>LDV (car + light truck)</v>
          </cell>
        </row>
        <row r="37">
          <cell r="H37">
            <v>2879.4260057237693</v>
          </cell>
          <cell r="I37">
            <v>2869.9799907939182</v>
          </cell>
          <cell r="J37">
            <v>2943.9321440898111</v>
          </cell>
          <cell r="K37">
            <v>3060.0270333205672</v>
          </cell>
          <cell r="L37">
            <v>2822.9339745396305</v>
          </cell>
          <cell r="M37">
            <v>2950.5175536804945</v>
          </cell>
          <cell r="N37">
            <v>3221.0440011641194</v>
          </cell>
          <cell r="O37">
            <v>3205.2170098431202</v>
          </cell>
          <cell r="P37">
            <v>2758.199723187875</v>
          </cell>
          <cell r="Q37">
            <v>2726.4887353421227</v>
          </cell>
          <cell r="R37">
            <v>2770.5401560176961</v>
          </cell>
        </row>
        <row r="38">
          <cell r="H38">
            <v>4.0229999999999997</v>
          </cell>
          <cell r="I38">
            <v>4.1909999999999998</v>
          </cell>
          <cell r="J38">
            <v>4.4429999999999996</v>
          </cell>
          <cell r="K38">
            <v>4.6779999999999999</v>
          </cell>
          <cell r="L38">
            <v>4.4640000000000004</v>
          </cell>
          <cell r="M38">
            <v>5.2590000000000003</v>
          </cell>
          <cell r="N38">
            <v>4.9990000000000006</v>
          </cell>
          <cell r="O38">
            <v>5.5350000000000001</v>
          </cell>
          <cell r="P38">
            <v>6.1589999999999998</v>
          </cell>
          <cell r="Q38">
            <v>6.3729999999999993</v>
          </cell>
          <cell r="R38">
            <v>6.4830000000000005</v>
          </cell>
        </row>
        <row r="39">
          <cell r="H39">
            <v>78.733999999999995</v>
          </cell>
          <cell r="I39">
            <v>79.311999999999998</v>
          </cell>
          <cell r="J39">
            <v>81.349000000000004</v>
          </cell>
          <cell r="K39">
            <v>88.87299999999999</v>
          </cell>
          <cell r="L39">
            <v>81.16</v>
          </cell>
          <cell r="M39">
            <v>90.965000000000003</v>
          </cell>
          <cell r="N39">
            <v>91.814999999999998</v>
          </cell>
          <cell r="O39">
            <v>97.937999999999988</v>
          </cell>
          <cell r="P39">
            <v>100.88800000000001</v>
          </cell>
          <cell r="Q39">
            <v>102.59700000000001</v>
          </cell>
          <cell r="R39">
            <v>109.881</v>
          </cell>
        </row>
        <row r="40">
          <cell r="H40">
            <v>22420.880236569556</v>
          </cell>
          <cell r="I40">
            <v>22174.043102382111</v>
          </cell>
          <cell r="J40">
            <v>22159.67366567846</v>
          </cell>
          <cell r="K40">
            <v>21074.512307010984</v>
          </cell>
          <cell r="L40">
            <v>21270.102322109415</v>
          </cell>
          <cell r="M40">
            <v>19817.252128746364</v>
          </cell>
          <cell r="N40">
            <v>21408.667998624755</v>
          </cell>
          <cell r="O40">
            <v>19961.084037690012</v>
          </cell>
          <cell r="P40">
            <v>16665.488233048964</v>
          </cell>
          <cell r="Q40">
            <v>16193.589014052108</v>
          </cell>
          <cell r="R40">
            <v>15359.568511793721</v>
          </cell>
        </row>
        <row r="41">
          <cell r="H41">
            <v>1765.2855845460672</v>
          </cell>
          <cell r="I41">
            <v>1758.66770653613</v>
          </cell>
          <cell r="J41">
            <v>1802.6672930292771</v>
          </cell>
          <cell r="K41">
            <v>1872.9551322609868</v>
          </cell>
          <cell r="L41">
            <v>1726.2815044623999</v>
          </cell>
          <cell r="M41">
            <v>1802.6763398914131</v>
          </cell>
          <cell r="N41">
            <v>1965.6368522937319</v>
          </cell>
          <cell r="O41">
            <v>1954.9486484832842</v>
          </cell>
          <cell r="P41">
            <v>1681.3477768558439</v>
          </cell>
          <cell r="Q41">
            <v>1661.4136520747043</v>
          </cell>
          <cell r="R41">
            <v>1687.7247476444059</v>
          </cell>
        </row>
        <row r="46"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</row>
        <row r="48">
          <cell r="H48">
            <v>79.840999999999994</v>
          </cell>
          <cell r="I48">
            <v>46.786000000000001</v>
          </cell>
          <cell r="J48">
            <v>38.948999999999998</v>
          </cell>
          <cell r="K48">
            <v>32.998000000000005</v>
          </cell>
          <cell r="L48">
            <v>41.494999999999997</v>
          </cell>
          <cell r="M48">
            <v>30.152000000000001</v>
          </cell>
          <cell r="N48">
            <v>48.146999999999998</v>
          </cell>
          <cell r="O48">
            <v>46.498999999999995</v>
          </cell>
          <cell r="P48">
            <v>40.843000000000004</v>
          </cell>
          <cell r="Q48">
            <v>48.405999999999999</v>
          </cell>
          <cell r="R48">
            <v>60.91</v>
          </cell>
        </row>
        <row r="49"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</row>
        <row r="50">
          <cell r="H50">
            <v>6304.6579999999994</v>
          </cell>
          <cell r="I50">
            <v>6226.5869999999995</v>
          </cell>
          <cell r="J50">
            <v>6343.5069999999996</v>
          </cell>
          <cell r="K50">
            <v>6363.6940000000004</v>
          </cell>
          <cell r="L50">
            <v>5874.17</v>
          </cell>
          <cell r="M50">
            <v>6107.67</v>
          </cell>
          <cell r="N50">
            <v>6392.0789999999997</v>
          </cell>
          <cell r="O50">
            <v>6358.2060000000001</v>
          </cell>
          <cell r="P50">
            <v>5585.116</v>
          </cell>
          <cell r="Q50">
            <v>4793.9159999999993</v>
          </cell>
          <cell r="R50">
            <v>5579.2780000000002</v>
          </cell>
        </row>
        <row r="51"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233.14</v>
          </cell>
          <cell r="O51">
            <v>231.958</v>
          </cell>
          <cell r="P51">
            <v>45.841999999999999</v>
          </cell>
          <cell r="Q51">
            <v>719.048</v>
          </cell>
          <cell r="R51">
            <v>0</v>
          </cell>
        </row>
        <row r="52"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</row>
        <row r="54"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0.48099999999999998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</row>
        <row r="56">
          <cell r="H56">
            <v>6384.4989999999998</v>
          </cell>
          <cell r="I56">
            <v>6273.3729999999996</v>
          </cell>
          <cell r="J56">
            <v>6382.4559999999992</v>
          </cell>
          <cell r="K56">
            <v>6396.692</v>
          </cell>
          <cell r="L56">
            <v>5915.665</v>
          </cell>
          <cell r="M56">
            <v>6138.3029999999999</v>
          </cell>
          <cell r="N56">
            <v>6673.366</v>
          </cell>
          <cell r="O56">
            <v>6636.6629999999996</v>
          </cell>
          <cell r="P56">
            <v>5671.8009999999995</v>
          </cell>
          <cell r="Q56">
            <v>5561.369999999999</v>
          </cell>
          <cell r="R56">
            <v>5640.1880000000001</v>
          </cell>
        </row>
        <row r="57">
          <cell r="H57">
            <v>2.2172818427383758E-3</v>
          </cell>
          <cell r="I57">
            <v>2.185859490352964E-3</v>
          </cell>
          <cell r="J57">
            <v>2.1680037744121619E-3</v>
          </cell>
          <cell r="K57">
            <v>2.0904037547206486E-3</v>
          </cell>
          <cell r="L57">
            <v>2.0955732770777035E-3</v>
          </cell>
          <cell r="M57">
            <v>2.0804156858321488E-3</v>
          </cell>
          <cell r="N57">
            <v>2.0718021851263676E-3</v>
          </cell>
          <cell r="O57">
            <v>2.0705814862516385E-3</v>
          </cell>
          <cell r="P57">
            <v>2.0563416609456543E-3</v>
          </cell>
          <cell r="Q57">
            <v>2.0397553556377162E-3</v>
          </cell>
          <cell r="R57">
            <v>2.0357719731112158E-3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1">
          <cell r="H61">
            <v>1.2505444828168975E-2</v>
          </cell>
          <cell r="I61">
            <v>7.4578699528945599E-3</v>
          </cell>
          <cell r="J61">
            <v>6.1025097548655259E-3</v>
          </cell>
          <cell r="K61">
            <v>5.1586038533667092E-3</v>
          </cell>
          <cell r="L61">
            <v>7.0144269494638381E-3</v>
          </cell>
          <cell r="M61">
            <v>4.9121068151898014E-3</v>
          </cell>
          <cell r="N61">
            <v>7.214799847633113E-3</v>
          </cell>
          <cell r="O61">
            <v>7.0063825750983589E-3</v>
          </cell>
          <cell r="P61">
            <v>7.2010636480370179E-3</v>
          </cell>
          <cell r="Q61">
            <v>8.7039704245536632E-3</v>
          </cell>
          <cell r="R61">
            <v>1.0799285413890459E-2</v>
          </cell>
        </row>
        <row r="62"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3">
          <cell r="H63">
            <v>0.98749455517183093</v>
          </cell>
          <cell r="I63">
            <v>0.99254213004710545</v>
          </cell>
          <cell r="J63">
            <v>0.99389749024513452</v>
          </cell>
          <cell r="K63">
            <v>0.99484139614663336</v>
          </cell>
          <cell r="L63">
            <v>0.99298557305053614</v>
          </cell>
          <cell r="M63">
            <v>0.99500953276500037</v>
          </cell>
          <cell r="N63">
            <v>0.95784930723116335</v>
          </cell>
          <cell r="O63">
            <v>0.95804261870762464</v>
          </cell>
          <cell r="P63">
            <v>0.98471649481355228</v>
          </cell>
          <cell r="Q63">
            <v>0.862002707965843</v>
          </cell>
          <cell r="R63">
            <v>0.98920071458610959</v>
          </cell>
        </row>
        <row r="64"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3.4935892921203478E-2</v>
          </cell>
          <cell r="O64">
            <v>3.495099871727704E-2</v>
          </cell>
          <cell r="P64">
            <v>8.0824415384108152E-3</v>
          </cell>
          <cell r="Q64">
            <v>0.12929332160960341</v>
          </cell>
          <cell r="R64">
            <v>0</v>
          </cell>
        </row>
        <row r="65"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</row>
        <row r="66"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7.8360419809839956E-5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</row>
        <row r="71">
          <cell r="A71" t="str">
            <v>Car</v>
          </cell>
        </row>
        <row r="72">
          <cell r="H72">
            <v>1863.4206075224006</v>
          </cell>
          <cell r="I72">
            <v>1869.8442374359561</v>
          </cell>
          <cell r="J72">
            <v>1914.6772432830483</v>
          </cell>
          <cell r="K72">
            <v>1983.758006152397</v>
          </cell>
          <cell r="L72">
            <v>1817.5902702279607</v>
          </cell>
          <cell r="M72">
            <v>1873.3842753042525</v>
          </cell>
          <cell r="N72">
            <v>2003.5438674586642</v>
          </cell>
          <cell r="O72">
            <v>1970.7061118230397</v>
          </cell>
          <cell r="P72">
            <v>1670.1883169095647</v>
          </cell>
          <cell r="Q72">
            <v>1633.8389816441272</v>
          </cell>
          <cell r="R72">
            <v>1640.6622180638967</v>
          </cell>
        </row>
        <row r="73">
          <cell r="H73">
            <v>2.7210000000000001</v>
          </cell>
          <cell r="I73">
            <v>2.9359999999999999</v>
          </cell>
          <cell r="J73">
            <v>3.097</v>
          </cell>
          <cell r="K73">
            <v>3.3220000000000001</v>
          </cell>
          <cell r="L73">
            <v>2.9380000000000002</v>
          </cell>
          <cell r="M73">
            <v>3.044</v>
          </cell>
          <cell r="N73">
            <v>2.75</v>
          </cell>
          <cell r="O73">
            <v>3.2120000000000002</v>
          </cell>
          <cell r="P73">
            <v>3.7719999999999998</v>
          </cell>
          <cell r="Q73">
            <v>3.6989999999999998</v>
          </cell>
          <cell r="R73">
            <v>3.2450000000000001</v>
          </cell>
        </row>
        <row r="74">
          <cell r="H74">
            <v>51.906999999999996</v>
          </cell>
          <cell r="I74">
            <v>52.558</v>
          </cell>
          <cell r="J74">
            <v>53.78</v>
          </cell>
          <cell r="K74">
            <v>58.393999999999998</v>
          </cell>
          <cell r="L74">
            <v>52.936</v>
          </cell>
          <cell r="M74">
            <v>58.786000000000001</v>
          </cell>
          <cell r="N74">
            <v>58.457000000000001</v>
          </cell>
          <cell r="O74">
            <v>61.960999999999999</v>
          </cell>
          <cell r="P74">
            <v>63.155999999999999</v>
          </cell>
          <cell r="Q74">
            <v>63.631</v>
          </cell>
          <cell r="R74">
            <v>67.552000000000007</v>
          </cell>
        </row>
        <row r="75">
          <cell r="H75">
            <v>22677.962</v>
          </cell>
          <cell r="I75">
            <v>22471.436000000002</v>
          </cell>
          <cell r="J75">
            <v>22484.544000000002</v>
          </cell>
          <cell r="K75">
            <v>21452.356</v>
          </cell>
          <cell r="L75">
            <v>21679.263999999999</v>
          </cell>
          <cell r="M75">
            <v>20118.601999999999</v>
          </cell>
          <cell r="N75">
            <v>21634.774000000001</v>
          </cell>
          <cell r="O75">
            <v>20074.218000000001</v>
          </cell>
          <cell r="P75">
            <v>16689.034</v>
          </cell>
          <cell r="Q75">
            <v>16201.904</v>
          </cell>
          <cell r="R75">
            <v>15323.279</v>
          </cell>
        </row>
        <row r="76">
          <cell r="H76">
            <v>1177.144973534</v>
          </cell>
          <cell r="I76">
            <v>1181.0537332880001</v>
          </cell>
          <cell r="J76">
            <v>1209.2187763200002</v>
          </cell>
          <cell r="K76">
            <v>1252.6888762639999</v>
          </cell>
          <cell r="L76">
            <v>1147.613519104</v>
          </cell>
          <cell r="M76">
            <v>1182.692137172</v>
          </cell>
          <cell r="N76">
            <v>1264.703983718</v>
          </cell>
          <cell r="O76">
            <v>1243.8186214980001</v>
          </cell>
          <cell r="P76">
            <v>1054.012631304</v>
          </cell>
          <cell r="Q76">
            <v>1030.9433534240002</v>
          </cell>
          <cell r="R76">
            <v>1035.1181430080001</v>
          </cell>
        </row>
        <row r="77">
          <cell r="H77">
            <v>1.5830000971996494</v>
          </cell>
          <cell r="I77">
            <v>1.5831999719694332</v>
          </cell>
          <cell r="J77">
            <v>1.5834001925689252</v>
          </cell>
          <cell r="K77">
            <v>1.5835999215293797</v>
          </cell>
          <cell r="L77">
            <v>1.5837999814145143</v>
          </cell>
          <cell r="M77">
            <v>1.5839999408331269</v>
          </cell>
          <cell r="N77">
            <v>1.5841998548692866</v>
          </cell>
          <cell r="O77">
            <v>1.5843999098916919</v>
          </cell>
          <cell r="P77">
            <v>1.5845999064007861</v>
          </cell>
          <cell r="Q77">
            <v>1.5847999564842936</v>
          </cell>
          <cell r="R77">
            <v>1.5849999627059157</v>
          </cell>
        </row>
        <row r="78">
          <cell r="H78">
            <v>35899.216050289957</v>
          </cell>
          <cell r="I78">
            <v>35576.776845312917</v>
          </cell>
          <cell r="J78">
            <v>35602.031299424474</v>
          </cell>
          <cell r="K78">
            <v>33971.949278220316</v>
          </cell>
          <cell r="L78">
            <v>34335.617920280347</v>
          </cell>
          <cell r="M78">
            <v>31867.864377645226</v>
          </cell>
          <cell r="N78">
            <v>34273.805830929814</v>
          </cell>
          <cell r="O78">
            <v>31805.589190346182</v>
          </cell>
          <cell r="P78">
            <v>26445.441714319535</v>
          </cell>
          <cell r="Q78">
            <v>25676.776754162704</v>
          </cell>
          <cell r="R78">
            <v>24287.396643532342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</row>
        <row r="82"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28.584</v>
          </cell>
          <cell r="I83">
            <v>34.314999999999998</v>
          </cell>
          <cell r="J83">
            <v>29.336000000000002</v>
          </cell>
          <cell r="K83">
            <v>24.559000000000001</v>
          </cell>
          <cell r="L83">
            <v>30.158999999999999</v>
          </cell>
          <cell r="M83">
            <v>22.856000000000002</v>
          </cell>
          <cell r="N83">
            <v>37.006999999999998</v>
          </cell>
          <cell r="O83">
            <v>36.831999999999994</v>
          </cell>
          <cell r="P83">
            <v>32.158999999999999</v>
          </cell>
          <cell r="Q83">
            <v>37.646000000000001</v>
          </cell>
          <cell r="R83">
            <v>42.061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5">
          <cell r="H85">
            <v>3596.7</v>
          </cell>
          <cell r="I85">
            <v>3548.3020000000001</v>
          </cell>
          <cell r="J85">
            <v>3604.165</v>
          </cell>
          <cell r="K85">
            <v>3586.5710000000004</v>
          </cell>
          <cell r="L85">
            <v>3285.2049999999999</v>
          </cell>
          <cell r="M85">
            <v>3360.1019999999999</v>
          </cell>
          <cell r="N85">
            <v>3434.5129999999999</v>
          </cell>
          <cell r="O85">
            <v>3374.9500000000003</v>
          </cell>
          <cell r="P85">
            <v>2912.5969999999998</v>
          </cell>
          <cell r="Q85">
            <v>2468.8009999999999</v>
          </cell>
          <cell r="R85">
            <v>2839.5929999999998</v>
          </cell>
        </row>
        <row r="86"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125.26799999999999</v>
          </cell>
          <cell r="O86">
            <v>123.124</v>
          </cell>
          <cell r="P86">
            <v>23.905999999999999</v>
          </cell>
          <cell r="Q86">
            <v>370.3</v>
          </cell>
          <cell r="R86">
            <v>0</v>
          </cell>
        </row>
        <row r="87"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0.373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</row>
        <row r="91">
          <cell r="H91">
            <v>3625.2839999999997</v>
          </cell>
          <cell r="I91">
            <v>3582.6170000000002</v>
          </cell>
          <cell r="J91">
            <v>3633.5009999999997</v>
          </cell>
          <cell r="K91">
            <v>3611.1300000000006</v>
          </cell>
          <cell r="L91">
            <v>3315.364</v>
          </cell>
          <cell r="M91">
            <v>3383.3310000000001</v>
          </cell>
          <cell r="N91">
            <v>3596.788</v>
          </cell>
          <cell r="O91">
            <v>3534.9059999999999</v>
          </cell>
          <cell r="P91">
            <v>2968.6619999999998</v>
          </cell>
          <cell r="Q91">
            <v>2876.7470000000003</v>
          </cell>
          <cell r="R91">
            <v>2881.654</v>
          </cell>
        </row>
        <row r="92">
          <cell r="H92">
            <v>1.9454995750101574E-3</v>
          </cell>
          <cell r="I92">
            <v>1.9159975618678817E-3</v>
          </cell>
          <cell r="J92">
            <v>1.8977093986711454E-3</v>
          </cell>
          <cell r="K92">
            <v>1.8203480408399092E-3</v>
          </cell>
          <cell r="L92">
            <v>1.82404365511056E-3</v>
          </cell>
          <cell r="M92">
            <v>1.805999465566412E-3</v>
          </cell>
          <cell r="N92">
            <v>1.7952130015312514E-3</v>
          </cell>
          <cell r="O92">
            <v>1.7937255985520676E-3</v>
          </cell>
          <cell r="P92">
            <v>1.777441483660398E-3</v>
          </cell>
          <cell r="Q92">
            <v>1.7607285860600159E-3</v>
          </cell>
          <cell r="R92">
            <v>1.7563968794262635E-3</v>
          </cell>
        </row>
        <row r="94"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</row>
        <row r="95"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H96">
            <v>7.8846236598291344E-3</v>
          </cell>
          <cell r="I96">
            <v>9.5781938175361746E-3</v>
          </cell>
          <cell r="J96">
            <v>8.073755862458825E-3</v>
          </cell>
          <cell r="K96">
            <v>6.8009182721198063E-3</v>
          </cell>
          <cell r="L96">
            <v>9.0967386989784533E-3</v>
          </cell>
          <cell r="M96">
            <v>6.7554726392422141E-3</v>
          </cell>
          <cell r="N96">
            <v>1.0288902209415734E-2</v>
          </cell>
          <cell r="O96">
            <v>1.0419513277015003E-2</v>
          </cell>
          <cell r="P96">
            <v>1.0832826370937481E-2</v>
          </cell>
          <cell r="Q96">
            <v>1.3086308945485995E-2</v>
          </cell>
          <cell r="R96">
            <v>1.4596131249622613E-2</v>
          </cell>
        </row>
        <row r="97"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</row>
        <row r="98">
          <cell r="H98">
            <v>0.99211537634017088</v>
          </cell>
          <cell r="I98">
            <v>0.99042180618246378</v>
          </cell>
          <cell r="J98">
            <v>0.99192624413754127</v>
          </cell>
          <cell r="K98">
            <v>0.99319908172788018</v>
          </cell>
          <cell r="L98">
            <v>0.99090326130102147</v>
          </cell>
          <cell r="M98">
            <v>0.993134280979307</v>
          </cell>
          <cell r="N98">
            <v>0.95488335703966987</v>
          </cell>
          <cell r="O98">
            <v>0.95474957467044397</v>
          </cell>
          <cell r="P98">
            <v>0.98111438755910907</v>
          </cell>
          <cell r="Q98">
            <v>0.85819190912513321</v>
          </cell>
          <cell r="R98">
            <v>0.98540386875037733</v>
          </cell>
        </row>
        <row r="99"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3.4827740750914424E-2</v>
          </cell>
          <cell r="O99">
            <v>3.4830912052541144E-2</v>
          </cell>
          <cell r="P99">
            <v>8.0527860699534E-3</v>
          </cell>
          <cell r="Q99">
            <v>0.12872178192938064</v>
          </cell>
          <cell r="R99">
            <v>0</v>
          </cell>
        </row>
        <row r="100"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</row>
        <row r="102"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3"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1.1024638145070642E-4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</row>
        <row r="106">
          <cell r="A106" t="str">
            <v>Light Truck</v>
          </cell>
        </row>
        <row r="107">
          <cell r="H107">
            <v>1003.7795372013688</v>
          </cell>
          <cell r="I107">
            <v>986.04483035796181</v>
          </cell>
          <cell r="J107">
            <v>1013.3133178067629</v>
          </cell>
          <cell r="K107">
            <v>1059.3527451681703</v>
          </cell>
          <cell r="L107">
            <v>988.53845031166986</v>
          </cell>
          <cell r="M107">
            <v>1059.3669583762419</v>
          </cell>
          <cell r="N107">
            <v>1197.9644127054551</v>
          </cell>
          <cell r="O107">
            <v>1215.6766980200807</v>
          </cell>
          <cell r="P107">
            <v>1072.6803492783104</v>
          </cell>
          <cell r="Q107">
            <v>1078.2933046979954</v>
          </cell>
          <cell r="R107">
            <v>1116.4141069537995</v>
          </cell>
        </row>
        <row r="108">
          <cell r="H108">
            <v>1.302</v>
          </cell>
          <cell r="I108">
            <v>1.2549999999999999</v>
          </cell>
          <cell r="J108">
            <v>1.3460000000000001</v>
          </cell>
          <cell r="K108">
            <v>1.3560000000000001</v>
          </cell>
          <cell r="L108">
            <v>1.526</v>
          </cell>
          <cell r="M108">
            <v>2.2149999999999999</v>
          </cell>
          <cell r="N108">
            <v>2.2490000000000001</v>
          </cell>
          <cell r="O108">
            <v>2.323</v>
          </cell>
          <cell r="P108">
            <v>2.387</v>
          </cell>
          <cell r="Q108">
            <v>2.6739999999999999</v>
          </cell>
          <cell r="R108">
            <v>3.238</v>
          </cell>
        </row>
        <row r="109">
          <cell r="H109">
            <v>26.827000000000002</v>
          </cell>
          <cell r="I109">
            <v>26.754000000000001</v>
          </cell>
          <cell r="J109">
            <v>27.568999999999999</v>
          </cell>
          <cell r="K109">
            <v>30.478999999999999</v>
          </cell>
          <cell r="L109">
            <v>28.224</v>
          </cell>
          <cell r="M109">
            <v>32.179000000000002</v>
          </cell>
          <cell r="N109">
            <v>33.357999999999997</v>
          </cell>
          <cell r="O109">
            <v>35.976999999999997</v>
          </cell>
          <cell r="P109">
            <v>37.731999999999999</v>
          </cell>
          <cell r="Q109">
            <v>38.966000000000001</v>
          </cell>
          <cell r="R109">
            <v>42.329000000000001</v>
          </cell>
        </row>
        <row r="110">
          <cell r="H110">
            <v>21923.458121</v>
          </cell>
          <cell r="I110">
            <v>21589.817344999999</v>
          </cell>
          <cell r="J110">
            <v>21525.935533</v>
          </cell>
          <cell r="K110">
            <v>20350.610453000001</v>
          </cell>
          <cell r="L110">
            <v>20502.692224999999</v>
          </cell>
          <cell r="M110">
            <v>19266.733047000002</v>
          </cell>
          <cell r="N110">
            <v>21012.436854</v>
          </cell>
          <cell r="O110">
            <v>19766.240291999999</v>
          </cell>
          <cell r="P110">
            <v>16626.077216999998</v>
          </cell>
          <cell r="Q110">
            <v>16180.010743999999</v>
          </cell>
          <cell r="R110">
            <v>15417.482214</v>
          </cell>
        </row>
        <row r="111">
          <cell r="H111">
            <v>588.1406110120671</v>
          </cell>
          <cell r="I111">
            <v>577.61397324813004</v>
          </cell>
          <cell r="J111">
            <v>593.44851670927699</v>
          </cell>
          <cell r="K111">
            <v>620.26625599698696</v>
          </cell>
          <cell r="L111">
            <v>578.66798535839996</v>
          </cell>
          <cell r="M111">
            <v>619.98420271941313</v>
          </cell>
          <cell r="N111">
            <v>700.93286857573185</v>
          </cell>
          <cell r="O111">
            <v>711.13002698528396</v>
          </cell>
          <cell r="P111">
            <v>627.33514555184388</v>
          </cell>
          <cell r="Q111">
            <v>630.47029865070397</v>
          </cell>
          <cell r="R111">
            <v>652.6066046364059</v>
          </cell>
        </row>
        <row r="112">
          <cell r="H112">
            <v>1.7066999258460898</v>
          </cell>
          <cell r="I112">
            <v>1.7071000287840665</v>
          </cell>
          <cell r="J112">
            <v>1.7074999587591395</v>
          </cell>
          <cell r="K112">
            <v>1.7079000105614583</v>
          </cell>
          <cell r="L112">
            <v>1.7082998806291578</v>
          </cell>
          <cell r="M112">
            <v>1.7086999212715113</v>
          </cell>
          <cell r="N112">
            <v>1.7091000670858421</v>
          </cell>
          <cell r="O112">
            <v>1.7094998831278965</v>
          </cell>
          <cell r="P112">
            <v>1.7098999743346317</v>
          </cell>
          <cell r="Q112">
            <v>1.7102999253187601</v>
          </cell>
          <cell r="R112">
            <v>1.7106999822286506</v>
          </cell>
        </row>
        <row r="113">
          <cell r="H113">
            <v>37416.764349400553</v>
          </cell>
          <cell r="I113">
            <v>36855.977811092234</v>
          </cell>
          <cell r="J113">
            <v>36755.534034849399</v>
          </cell>
          <cell r="K113">
            <v>34756.807807610829</v>
          </cell>
          <cell r="L113">
            <v>35024.74668054386</v>
          </cell>
          <cell r="M113">
            <v>32921.065240568125</v>
          </cell>
          <cell r="N113">
            <v>35912.357236808421</v>
          </cell>
          <cell r="O113">
            <v>33790.385469051915</v>
          </cell>
          <cell r="P113">
            <v>28428.929006633902</v>
          </cell>
          <cell r="Q113">
            <v>27672.671167119934</v>
          </cell>
          <cell r="R113">
            <v>26374.686549500337</v>
          </cell>
        </row>
        <row r="116"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</row>
        <row r="118">
          <cell r="H118">
            <v>51.256999999999998</v>
          </cell>
          <cell r="I118">
            <v>12.471</v>
          </cell>
          <cell r="J118">
            <v>9.6129999999999995</v>
          </cell>
          <cell r="K118">
            <v>8.4390000000000001</v>
          </cell>
          <cell r="L118">
            <v>11.336</v>
          </cell>
          <cell r="M118">
            <v>7.2960000000000003</v>
          </cell>
          <cell r="N118">
            <v>11.14</v>
          </cell>
          <cell r="O118">
            <v>9.6669999999999998</v>
          </cell>
          <cell r="P118">
            <v>8.6840000000000011</v>
          </cell>
          <cell r="Q118">
            <v>10.76</v>
          </cell>
          <cell r="R118">
            <v>18.849</v>
          </cell>
        </row>
        <row r="119"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H120">
            <v>2707.9580000000001</v>
          </cell>
          <cell r="I120">
            <v>2678.2849999999999</v>
          </cell>
          <cell r="J120">
            <v>2739.3420000000001</v>
          </cell>
          <cell r="K120">
            <v>2777.123</v>
          </cell>
          <cell r="L120">
            <v>2588.9650000000001</v>
          </cell>
          <cell r="M120">
            <v>2747.5679999999998</v>
          </cell>
          <cell r="N120">
            <v>2957.5659999999998</v>
          </cell>
          <cell r="O120">
            <v>2983.2559999999999</v>
          </cell>
          <cell r="P120">
            <v>2672.5189999999998</v>
          </cell>
          <cell r="Q120">
            <v>2325.1149999999998</v>
          </cell>
          <cell r="R120">
            <v>2739.6849999999999</v>
          </cell>
        </row>
        <row r="121"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107.872</v>
          </cell>
          <cell r="O121">
            <v>108.834</v>
          </cell>
          <cell r="P121">
            <v>21.936</v>
          </cell>
          <cell r="Q121">
            <v>348.74799999999999</v>
          </cell>
          <cell r="R121">
            <v>0</v>
          </cell>
        </row>
        <row r="122"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</row>
        <row r="124"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0.108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</row>
        <row r="126">
          <cell r="H126">
            <v>2759.2150000000001</v>
          </cell>
          <cell r="I126">
            <v>2690.7559999999999</v>
          </cell>
          <cell r="J126">
            <v>2748.9549999999999</v>
          </cell>
          <cell r="K126">
            <v>2785.5619999999999</v>
          </cell>
          <cell r="L126">
            <v>2600.3009999999999</v>
          </cell>
          <cell r="M126">
            <v>2754.9719999999998</v>
          </cell>
          <cell r="N126">
            <v>3076.5779999999995</v>
          </cell>
          <cell r="O126">
            <v>3101.7569999999996</v>
          </cell>
          <cell r="P126">
            <v>2703.1390000000001</v>
          </cell>
          <cell r="Q126">
            <v>2684.623</v>
          </cell>
          <cell r="R126">
            <v>2758.5340000000001</v>
          </cell>
        </row>
        <row r="127">
          <cell r="H127">
            <v>2.7488257109653277E-3</v>
          </cell>
          <cell r="I127">
            <v>2.7288373886846301E-3</v>
          </cell>
          <cell r="J127">
            <v>2.7128381238982402E-3</v>
          </cell>
          <cell r="K127">
            <v>2.6294942951771904E-3</v>
          </cell>
          <cell r="L127">
            <v>2.6304500337646633E-3</v>
          </cell>
          <cell r="M127">
            <v>2.6005832806251746E-3</v>
          </cell>
          <cell r="N127">
            <v>2.5681714476408586E-3</v>
          </cell>
          <cell r="O127">
            <v>2.5514653731964223E-3</v>
          </cell>
          <cell r="P127">
            <v>2.5199855686912206E-3</v>
          </cell>
          <cell r="Q127">
            <v>2.4896964381615075E-3</v>
          </cell>
          <cell r="R127">
            <v>2.4708878030275157E-3</v>
          </cell>
        </row>
        <row r="129"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H131">
            <v>1.8576660390727071E-2</v>
          </cell>
          <cell r="I131">
            <v>4.6347569233330709E-3</v>
          </cell>
          <cell r="J131">
            <v>3.4969652104163218E-3</v>
          </cell>
          <cell r="K131">
            <v>3.0295502307972322E-3</v>
          </cell>
          <cell r="L131">
            <v>4.3594953045820468E-3</v>
          </cell>
          <cell r="M131">
            <v>2.6483027776688841E-3</v>
          </cell>
          <cell r="N131">
            <v>3.6209060846173905E-3</v>
          </cell>
          <cell r="O131">
            <v>3.1166206766036157E-3</v>
          </cell>
          <cell r="P131">
            <v>3.2125613962138097E-3</v>
          </cell>
          <cell r="Q131">
            <v>4.0080115532050492E-3</v>
          </cell>
          <cell r="R131">
            <v>6.8329772263093363E-3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0.98142333960927286</v>
          </cell>
          <cell r="I133">
            <v>0.99536524307666696</v>
          </cell>
          <cell r="J133">
            <v>0.99650303478958369</v>
          </cell>
          <cell r="K133">
            <v>0.99697044976920279</v>
          </cell>
          <cell r="L133">
            <v>0.99564050469541798</v>
          </cell>
          <cell r="M133">
            <v>0.99731249537200373</v>
          </cell>
          <cell r="N133">
            <v>0.96131676167482194</v>
          </cell>
          <cell r="O133">
            <v>0.96179552427865889</v>
          </cell>
          <cell r="P133">
            <v>0.98867242860984939</v>
          </cell>
          <cell r="Q133">
            <v>0.86608622514222655</v>
          </cell>
          <cell r="R133">
            <v>0.99316702277369062</v>
          </cell>
        </row>
        <row r="134"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3.5062332240560781E-2</v>
          </cell>
          <cell r="O134">
            <v>3.5087855044737555E-2</v>
          </cell>
          <cell r="P134">
            <v>8.1150099939366789E-3</v>
          </cell>
          <cell r="Q134">
            <v>0.12990576330456827</v>
          </cell>
          <cell r="R134">
            <v>0</v>
          </cell>
        </row>
        <row r="135"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</row>
        <row r="137"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3.9201850327335454E-5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</row>
        <row r="141">
          <cell r="A141" t="str">
            <v>Motorcycle</v>
          </cell>
        </row>
        <row r="142">
          <cell r="H142">
            <v>12.225861</v>
          </cell>
          <cell r="I142">
            <v>14.090923</v>
          </cell>
          <cell r="J142">
            <v>15.941583</v>
          </cell>
          <cell r="K142">
            <v>16.916281999999999</v>
          </cell>
          <cell r="L142">
            <v>16.805254000000001</v>
          </cell>
          <cell r="M142">
            <v>17.76632</v>
          </cell>
          <cell r="N142">
            <v>19.535720999999999</v>
          </cell>
          <cell r="O142">
            <v>18.834199999999999</v>
          </cell>
          <cell r="P142">
            <v>15.331056999999999</v>
          </cell>
          <cell r="Q142">
            <v>14.356449</v>
          </cell>
          <cell r="R142">
            <v>13.463831000000001</v>
          </cell>
        </row>
        <row r="144">
          <cell r="H144">
            <v>1.6220000000000001</v>
          </cell>
          <cell r="I144">
            <v>1.9119999999999999</v>
          </cell>
          <cell r="J144">
            <v>2.165</v>
          </cell>
          <cell r="K144">
            <v>2.5339999999999998</v>
          </cell>
          <cell r="L144">
            <v>2.887</v>
          </cell>
          <cell r="M144">
            <v>3.27</v>
          </cell>
          <cell r="N144">
            <v>3.33</v>
          </cell>
          <cell r="O144">
            <v>3.4</v>
          </cell>
          <cell r="P144">
            <v>3.2879999999999998</v>
          </cell>
          <cell r="Q144">
            <v>3.1619999999999999</v>
          </cell>
          <cell r="R144">
            <v>3.0950000000000002</v>
          </cell>
        </row>
        <row r="145">
          <cell r="H145">
            <v>5934.8697039999997</v>
          </cell>
          <cell r="I145">
            <v>5802.6441409999998</v>
          </cell>
          <cell r="J145">
            <v>5798.1118479999996</v>
          </cell>
          <cell r="K145">
            <v>5256.3836680000004</v>
          </cell>
          <cell r="L145">
            <v>5404.1846530000003</v>
          </cell>
          <cell r="M145">
            <v>5044.0522879999999</v>
          </cell>
          <cell r="N145">
            <v>5446.5350790000002</v>
          </cell>
          <cell r="O145">
            <v>5142.9013539999996</v>
          </cell>
          <cell r="P145">
            <v>4328.814085</v>
          </cell>
          <cell r="Q145">
            <v>4215.243829</v>
          </cell>
          <cell r="R145">
            <v>4038.7253000000001</v>
          </cell>
        </row>
        <row r="146">
          <cell r="H146">
            <v>9.6263586598880018</v>
          </cell>
          <cell r="I146">
            <v>11.094655597591998</v>
          </cell>
          <cell r="J146">
            <v>12.552912150919999</v>
          </cell>
          <cell r="K146">
            <v>13.319676214712</v>
          </cell>
          <cell r="L146">
            <v>15.601881093211</v>
          </cell>
          <cell r="M146">
            <v>16.494050981760001</v>
          </cell>
          <cell r="N146">
            <v>18.136961813069998</v>
          </cell>
          <cell r="O146">
            <v>17.4858646036</v>
          </cell>
          <cell r="P146">
            <v>14.233140711479999</v>
          </cell>
          <cell r="Q146">
            <v>13.328600987298</v>
          </cell>
          <cell r="R146">
            <v>12.4998548035</v>
          </cell>
        </row>
        <row r="147">
          <cell r="H147">
            <v>1.2700400464969006</v>
          </cell>
          <cell r="I147">
            <v>1.2700640300234571</v>
          </cell>
          <cell r="J147">
            <v>1.2699509729964649</v>
          </cell>
          <cell r="K147">
            <v>1.270022013096342</v>
          </cell>
          <cell r="L147">
            <v>1.0771299883392034</v>
          </cell>
          <cell r="M147">
            <v>1.0771350239942232</v>
          </cell>
          <cell r="N147">
            <v>1.0771220230458893</v>
          </cell>
          <cell r="O147">
            <v>1.0771100215497724</v>
          </cell>
          <cell r="P147">
            <v>1.0771380196947296</v>
          </cell>
          <cell r="Q147">
            <v>1.077115971412268</v>
          </cell>
          <cell r="R147">
            <v>1.0771189915126123</v>
          </cell>
        </row>
        <row r="148">
          <cell r="H148">
            <v>7537.5221948212065</v>
          </cell>
          <cell r="I148">
            <v>7369.7296025104615</v>
          </cell>
          <cell r="J148">
            <v>7363.3177829099304</v>
          </cell>
          <cell r="K148">
            <v>6675.7229676400948</v>
          </cell>
          <cell r="L148">
            <v>5821.0093522687921</v>
          </cell>
          <cell r="M148">
            <v>5433.125382262996</v>
          </cell>
          <cell r="N148">
            <v>5866.5828828828826</v>
          </cell>
          <cell r="O148">
            <v>5539.4705882352937</v>
          </cell>
          <cell r="P148">
            <v>4662.7302311435524</v>
          </cell>
          <cell r="Q148">
            <v>4540.3064516129034</v>
          </cell>
          <cell r="R148">
            <v>4350.1877221324721</v>
          </cell>
        </row>
        <row r="155">
          <cell r="H155">
            <v>14.488</v>
          </cell>
          <cell r="I155">
            <v>16.696999999999999</v>
          </cell>
          <cell r="J155">
            <v>18.452999999999999</v>
          </cell>
          <cell r="K155">
            <v>19.580000000000002</v>
          </cell>
          <cell r="L155">
            <v>29.488</v>
          </cell>
          <cell r="M155">
            <v>31.173999999999999</v>
          </cell>
          <cell r="N155">
            <v>34.278999999999996</v>
          </cell>
          <cell r="O155">
            <v>33.048000000000002</v>
          </cell>
          <cell r="P155">
            <v>26.901</v>
          </cell>
          <cell r="Q155">
            <v>25.191000000000003</v>
          </cell>
          <cell r="R155">
            <v>23.625</v>
          </cell>
        </row>
        <row r="161">
          <cell r="H161">
            <v>14.488</v>
          </cell>
          <cell r="I161">
            <v>16.696999999999999</v>
          </cell>
          <cell r="J161">
            <v>18.452999999999999</v>
          </cell>
          <cell r="K161">
            <v>19.580000000000002</v>
          </cell>
          <cell r="L161">
            <v>29.488</v>
          </cell>
          <cell r="M161">
            <v>31.173999999999999</v>
          </cell>
          <cell r="N161">
            <v>34.278999999999996</v>
          </cell>
          <cell r="O161">
            <v>33.048000000000002</v>
          </cell>
          <cell r="P161">
            <v>26.901</v>
          </cell>
          <cell r="Q161">
            <v>25.191000000000003</v>
          </cell>
          <cell r="R161">
            <v>23.625</v>
          </cell>
        </row>
        <row r="162">
          <cell r="H162">
            <v>1.1850290134985176E-3</v>
          </cell>
          <cell r="I162">
            <v>1.1849472174391982E-3</v>
          </cell>
          <cell r="J162">
            <v>1.1575387463089455E-3</v>
          </cell>
          <cell r="K162">
            <v>1.1574647431391841E-3</v>
          </cell>
          <cell r="L162">
            <v>1.7546893370370955E-3</v>
          </cell>
          <cell r="M162">
            <v>1.7546683837733419E-3</v>
          </cell>
          <cell r="N162">
            <v>1.7546831263611925E-3</v>
          </cell>
          <cell r="O162">
            <v>1.7546803155960966E-3</v>
          </cell>
          <cell r="P162">
            <v>1.7546735362082343E-3</v>
          </cell>
          <cell r="Q162">
            <v>1.7546818158167108E-3</v>
          </cell>
          <cell r="R162">
            <v>1.7547011693774231E-3</v>
          </cell>
        </row>
        <row r="164"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</row>
        <row r="168"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M168">
            <v>1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</row>
        <row r="169"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0"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</row>
        <row r="172"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</row>
        <row r="173"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</row>
        <row r="176">
          <cell r="A176" t="str">
            <v>School Bus</v>
          </cell>
        </row>
        <row r="177">
          <cell r="H177">
            <v>23.654617999999999</v>
          </cell>
          <cell r="I177">
            <v>31.106300000000001</v>
          </cell>
          <cell r="J177">
            <v>28.021411000000001</v>
          </cell>
          <cell r="K177">
            <v>28.752486999999999</v>
          </cell>
          <cell r="L177">
            <v>53.412236999999998</v>
          </cell>
          <cell r="M177">
            <v>38.450699</v>
          </cell>
          <cell r="N177">
            <v>50.592455000000001</v>
          </cell>
          <cell r="O177">
            <v>41.130934000000003</v>
          </cell>
          <cell r="P177">
            <v>138.971439</v>
          </cell>
          <cell r="Q177">
            <v>130.82182299999999</v>
          </cell>
          <cell r="R177">
            <v>129.65297699999999</v>
          </cell>
        </row>
        <row r="179">
          <cell r="H179">
            <v>3.5999999999999997E-2</v>
          </cell>
          <cell r="I179">
            <v>4.2000000000000003E-2</v>
          </cell>
          <cell r="J179">
            <v>5.2999999999999999E-2</v>
          </cell>
          <cell r="K179">
            <v>6.2E-2</v>
          </cell>
          <cell r="L179">
            <v>7.5999999999999998E-2</v>
          </cell>
          <cell r="M179">
            <v>7.4999999999999997E-2</v>
          </cell>
          <cell r="N179">
            <v>6.4000000000000001E-2</v>
          </cell>
          <cell r="O179">
            <v>5.5E-2</v>
          </cell>
          <cell r="P179">
            <v>0.23400000000000001</v>
          </cell>
          <cell r="Q179">
            <v>0.21199999999999999</v>
          </cell>
          <cell r="R179">
            <v>0.189</v>
          </cell>
        </row>
        <row r="180">
          <cell r="H180">
            <v>31788.714723000001</v>
          </cell>
          <cell r="I180">
            <v>35436.659848000003</v>
          </cell>
          <cell r="J180">
            <v>25021.574720000001</v>
          </cell>
          <cell r="K180">
            <v>21711.132562999999</v>
          </cell>
          <cell r="L180">
            <v>32551.764232000001</v>
          </cell>
          <cell r="M180">
            <v>23495.691594</v>
          </cell>
          <cell r="N180">
            <v>35850.662828</v>
          </cell>
          <cell r="O180">
            <v>33565.312899999997</v>
          </cell>
          <cell r="P180">
            <v>26655.971162000002</v>
          </cell>
          <cell r="Q180">
            <v>27696.771680999998</v>
          </cell>
          <cell r="R180">
            <v>30789.703142999999</v>
          </cell>
        </row>
        <row r="181">
          <cell r="H181">
            <v>1.144393730028</v>
          </cell>
          <cell r="I181">
            <v>1.4883397136160001</v>
          </cell>
          <cell r="J181">
            <v>1.32614346016</v>
          </cell>
          <cell r="K181">
            <v>1.346090218906</v>
          </cell>
          <cell r="L181">
            <v>2.4739340816320001</v>
          </cell>
          <cell r="M181">
            <v>1.76217686955</v>
          </cell>
          <cell r="N181">
            <v>2.2944424209920005</v>
          </cell>
          <cell r="O181">
            <v>1.8460922094999999</v>
          </cell>
          <cell r="P181">
            <v>6.2374972519080014</v>
          </cell>
          <cell r="Q181">
            <v>5.8717155963719998</v>
          </cell>
          <cell r="R181">
            <v>5.8192538940269998</v>
          </cell>
        </row>
        <row r="182">
          <cell r="H182">
            <v>20.669999650750654</v>
          </cell>
          <cell r="I182">
            <v>20.899999990207611</v>
          </cell>
          <cell r="J182">
            <v>21.129999763840935</v>
          </cell>
          <cell r="K182">
            <v>21.359999943664874</v>
          </cell>
          <cell r="L182">
            <v>21.590000071774391</v>
          </cell>
          <cell r="M182">
            <v>21.819999833398676</v>
          </cell>
          <cell r="N182">
            <v>22.049999833129998</v>
          </cell>
          <cell r="O182">
            <v>22.279999768343103</v>
          </cell>
          <cell r="P182">
            <v>22.280000036471314</v>
          </cell>
          <cell r="Q182">
            <v>22.279999917031375</v>
          </cell>
          <cell r="R182">
            <v>22.280000041427723</v>
          </cell>
        </row>
        <row r="183">
          <cell r="H183">
            <v>657072.72222222225</v>
          </cell>
          <cell r="I183">
            <v>740626.19047619053</v>
          </cell>
          <cell r="J183">
            <v>528705.86792452831</v>
          </cell>
          <cell r="K183">
            <v>463749.79032258061</v>
          </cell>
          <cell r="L183">
            <v>702792.59210526303</v>
          </cell>
          <cell r="M183">
            <v>512675.98666666663</v>
          </cell>
          <cell r="N183">
            <v>790507.10937499988</v>
          </cell>
          <cell r="O183">
            <v>747835.16363636369</v>
          </cell>
          <cell r="P183">
            <v>593895.03846153838</v>
          </cell>
          <cell r="Q183">
            <v>617084.07075471687</v>
          </cell>
          <cell r="R183">
            <v>685994.58730158722</v>
          </cell>
        </row>
        <row r="186"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</row>
        <row r="187"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</row>
        <row r="188">
          <cell r="H188">
            <v>11.402000000000001</v>
          </cell>
          <cell r="I188">
            <v>12.741000000000001</v>
          </cell>
          <cell r="J188">
            <v>13.323</v>
          </cell>
          <cell r="K188">
            <v>14.775</v>
          </cell>
          <cell r="L188">
            <v>22.948</v>
          </cell>
          <cell r="M188">
            <v>15.647000000000002</v>
          </cell>
          <cell r="N188">
            <v>21.548999999999999</v>
          </cell>
          <cell r="O188">
            <v>16.157</v>
          </cell>
          <cell r="P188">
            <v>53.195999999999998</v>
          </cell>
          <cell r="Q188">
            <v>51.249000000000002</v>
          </cell>
          <cell r="R188">
            <v>52.460999999999999</v>
          </cell>
        </row>
        <row r="189"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</row>
        <row r="190">
          <cell r="H190">
            <v>0.24899999999999997</v>
          </cell>
          <cell r="I190">
            <v>0.55699999999999994</v>
          </cell>
          <cell r="J190">
            <v>1.0980000000000001</v>
          </cell>
          <cell r="K190">
            <v>0.54100000000000004</v>
          </cell>
          <cell r="L190">
            <v>0.94600000000000006</v>
          </cell>
          <cell r="M190">
            <v>0.78299999999999992</v>
          </cell>
          <cell r="N190">
            <v>0.86799999999999999</v>
          </cell>
          <cell r="O190">
            <v>0.89400000000000002</v>
          </cell>
          <cell r="P190">
            <v>3.2090000000000001</v>
          </cell>
          <cell r="Q190">
            <v>3.4340000000000002</v>
          </cell>
          <cell r="R190">
            <v>3.415</v>
          </cell>
        </row>
        <row r="191"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3.2000000000000001E-2</v>
          </cell>
          <cell r="O191">
            <v>3.3000000000000002E-2</v>
          </cell>
          <cell r="P191">
            <v>2.5999999999999999E-2</v>
          </cell>
          <cell r="Q191">
            <v>0.51500000000000001</v>
          </cell>
          <cell r="R191">
            <v>0</v>
          </cell>
        </row>
        <row r="192"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</row>
        <row r="193"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</row>
        <row r="194"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</row>
        <row r="195"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</row>
        <row r="196">
          <cell r="H196">
            <v>11.651000000000002</v>
          </cell>
          <cell r="I196">
            <v>13.298000000000002</v>
          </cell>
          <cell r="J196">
            <v>14.421000000000001</v>
          </cell>
          <cell r="K196">
            <v>15.316000000000001</v>
          </cell>
          <cell r="L196">
            <v>23.894000000000002</v>
          </cell>
          <cell r="M196">
            <v>16.430000000000003</v>
          </cell>
          <cell r="N196">
            <v>22.448999999999998</v>
          </cell>
          <cell r="O196">
            <v>17.084</v>
          </cell>
          <cell r="P196">
            <v>56.431000000000004</v>
          </cell>
          <cell r="Q196">
            <v>55.198</v>
          </cell>
          <cell r="R196">
            <v>55.875999999999998</v>
          </cell>
        </row>
        <row r="197">
          <cell r="H197">
            <v>4.9254652939227346E-4</v>
          </cell>
          <cell r="I197">
            <v>4.2750182438927164E-4</v>
          </cell>
          <cell r="J197">
            <v>5.1464217843990797E-4</v>
          </cell>
          <cell r="K197">
            <v>5.3268435526985906E-4</v>
          </cell>
          <cell r="L197">
            <v>4.4735066984743593E-4</v>
          </cell>
          <cell r="M197">
            <v>4.2730042436939843E-4</v>
          </cell>
          <cell r="N197">
            <v>4.4372229021106006E-4</v>
          </cell>
          <cell r="O197">
            <v>4.1535648084237522E-4</v>
          </cell>
          <cell r="P197">
            <v>4.0606185275234865E-4</v>
          </cell>
          <cell r="Q197">
            <v>4.2193266180062328E-4</v>
          </cell>
          <cell r="R197">
            <v>4.3096580805853768E-4</v>
          </cell>
        </row>
        <row r="199"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</row>
        <row r="200"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</row>
        <row r="201">
          <cell r="H201">
            <v>0.97862844391039394</v>
          </cell>
          <cell r="I201">
            <v>0.95811400210557973</v>
          </cell>
          <cell r="J201">
            <v>0.92386103598918234</v>
          </cell>
          <cell r="K201">
            <v>0.96467746147819267</v>
          </cell>
          <cell r="L201">
            <v>0.96040847074579383</v>
          </cell>
          <cell r="M201">
            <v>0.95234327449786971</v>
          </cell>
          <cell r="N201">
            <v>0.95990912735533884</v>
          </cell>
          <cell r="O201">
            <v>0.94573870287988759</v>
          </cell>
          <cell r="P201">
            <v>0.94267335329871871</v>
          </cell>
          <cell r="Q201">
            <v>0.9284575528098844</v>
          </cell>
          <cell r="R201">
            <v>0.93888252559238317</v>
          </cell>
        </row>
        <row r="202"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H203">
            <v>2.1371556089606038E-2</v>
          </cell>
          <cell r="I203">
            <v>4.1885997894420206E-2</v>
          </cell>
          <cell r="J203">
            <v>7.6138964010817559E-2</v>
          </cell>
          <cell r="K203">
            <v>3.5322538521807258E-2</v>
          </cell>
          <cell r="L203">
            <v>3.9591529254206073E-2</v>
          </cell>
          <cell r="M203">
            <v>4.7656725502130237E-2</v>
          </cell>
          <cell r="N203">
            <v>3.8665419395073279E-2</v>
          </cell>
          <cell r="O203">
            <v>5.2329665183797711E-2</v>
          </cell>
          <cell r="P203">
            <v>5.6865907036912335E-2</v>
          </cell>
          <cell r="Q203">
            <v>6.2212398999963767E-2</v>
          </cell>
          <cell r="R203">
            <v>6.1117474407616869E-2</v>
          </cell>
        </row>
        <row r="204"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1.425453249587955E-3</v>
          </cell>
          <cell r="O204">
            <v>1.9316319363146806E-3</v>
          </cell>
          <cell r="P204">
            <v>4.6073966436887523E-4</v>
          </cell>
          <cell r="Q204">
            <v>9.3300481901518167E-3</v>
          </cell>
          <cell r="R204">
            <v>0</v>
          </cell>
        </row>
        <row r="205"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</row>
        <row r="206"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</row>
        <row r="207"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</row>
        <row r="208"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</row>
        <row r="211">
          <cell r="A211" t="str">
            <v>Urban Transit</v>
          </cell>
        </row>
        <row r="212">
          <cell r="H212">
            <v>14.033516000000001</v>
          </cell>
          <cell r="I212">
            <v>17.254379</v>
          </cell>
          <cell r="J212">
            <v>17.380901999999999</v>
          </cell>
          <cell r="K212">
            <v>17.835274999999999</v>
          </cell>
          <cell r="L212">
            <v>31.408252000000001</v>
          </cell>
          <cell r="M212">
            <v>21.841560999999999</v>
          </cell>
          <cell r="N212">
            <v>32.975349999999999</v>
          </cell>
          <cell r="O212">
            <v>26.701550000000001</v>
          </cell>
          <cell r="P212">
            <v>95.326336999999995</v>
          </cell>
          <cell r="Q212">
            <v>90.469105999999996</v>
          </cell>
          <cell r="R212">
            <v>100.320894</v>
          </cell>
        </row>
        <row r="214">
          <cell r="H214">
            <v>1.7999999999999999E-2</v>
          </cell>
          <cell r="I214">
            <v>1.9E-2</v>
          </cell>
          <cell r="J214">
            <v>2.9000000000000001E-2</v>
          </cell>
          <cell r="K214">
            <v>3.5000000000000003E-2</v>
          </cell>
          <cell r="L214">
            <v>4.2999999999999997E-2</v>
          </cell>
          <cell r="M214">
            <v>4.2000000000000003E-2</v>
          </cell>
          <cell r="N214">
            <v>3.6999999999999998E-2</v>
          </cell>
          <cell r="O214">
            <v>3.3000000000000002E-2</v>
          </cell>
          <cell r="P214">
            <v>0.13600000000000001</v>
          </cell>
          <cell r="Q214">
            <v>0.112</v>
          </cell>
          <cell r="R214">
            <v>0.11600000000000001</v>
          </cell>
        </row>
        <row r="215">
          <cell r="H215">
            <v>66749.980477000005</v>
          </cell>
          <cell r="I215">
            <v>77090.426007000002</v>
          </cell>
          <cell r="J215">
            <v>50449.618045000003</v>
          </cell>
          <cell r="K215">
            <v>42535.833081999997</v>
          </cell>
          <cell r="L215">
            <v>60465.601874</v>
          </cell>
          <cell r="M215">
            <v>42695.990749999997</v>
          </cell>
          <cell r="N215">
            <v>72516.329402000003</v>
          </cell>
          <cell r="O215">
            <v>65305.720933999997</v>
          </cell>
          <cell r="P215">
            <v>56572.150935999998</v>
          </cell>
          <cell r="Q215">
            <v>65194.501812000002</v>
          </cell>
          <cell r="R215">
            <v>69801.072958999997</v>
          </cell>
        </row>
        <row r="216">
          <cell r="H216">
            <v>1.2014996485859999</v>
          </cell>
          <cell r="I216">
            <v>1.464718094133</v>
          </cell>
          <cell r="J216">
            <v>1.4630389233050003</v>
          </cell>
          <cell r="K216">
            <v>1.4887541578699999</v>
          </cell>
          <cell r="L216">
            <v>2.600020880582</v>
          </cell>
          <cell r="M216">
            <v>1.7932316115</v>
          </cell>
          <cell r="N216">
            <v>2.6831041878739996</v>
          </cell>
          <cell r="O216">
            <v>2.155088790822</v>
          </cell>
          <cell r="P216">
            <v>7.693812527296001</v>
          </cell>
          <cell r="Q216">
            <v>7.3017842029440008</v>
          </cell>
          <cell r="R216">
            <v>8.0969244632440009</v>
          </cell>
        </row>
        <row r="217">
          <cell r="H217">
            <v>11.68000008698756</v>
          </cell>
          <cell r="I217">
            <v>11.779999898351265</v>
          </cell>
          <cell r="J217">
            <v>11.87999972053826</v>
          </cell>
          <cell r="K217">
            <v>11.980000126761963</v>
          </cell>
          <cell r="L217">
            <v>12.079999908681287</v>
          </cell>
          <cell r="M217">
            <v>12.179999984346695</v>
          </cell>
          <cell r="N217">
            <v>12.289999825213103</v>
          </cell>
          <cell r="O217">
            <v>12.389999945113825</v>
          </cell>
          <cell r="P217">
            <v>12.389999972289752</v>
          </cell>
          <cell r="Q217">
            <v>12.389999962409712</v>
          </cell>
          <cell r="R217">
            <v>12.389999987699875</v>
          </cell>
        </row>
        <row r="218">
          <cell r="H218">
            <v>779639.77777777798</v>
          </cell>
          <cell r="I218">
            <v>908125.21052631573</v>
          </cell>
          <cell r="J218">
            <v>599341.44827586203</v>
          </cell>
          <cell r="K218">
            <v>509579.28571428568</v>
          </cell>
          <cell r="L218">
            <v>730424.46511627908</v>
          </cell>
          <cell r="M218">
            <v>520037.16666666663</v>
          </cell>
          <cell r="N218">
            <v>891225.67567567586</v>
          </cell>
          <cell r="O218">
            <v>809137.87878787878</v>
          </cell>
          <cell r="P218">
            <v>700928.94852941169</v>
          </cell>
          <cell r="Q218">
            <v>807759.875</v>
          </cell>
          <cell r="R218">
            <v>864835.29310344812</v>
          </cell>
        </row>
        <row r="221"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2"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</row>
        <row r="223">
          <cell r="H223">
            <v>23.885000000000002</v>
          </cell>
          <cell r="I223">
            <v>24.836000000000002</v>
          </cell>
          <cell r="J223">
            <v>31.756</v>
          </cell>
          <cell r="K223">
            <v>31.846</v>
          </cell>
          <cell r="L223">
            <v>52.753</v>
          </cell>
          <cell r="M223">
            <v>36.225999999999999</v>
          </cell>
          <cell r="N223">
            <v>50.631</v>
          </cell>
          <cell r="O223">
            <v>39.927999999999997</v>
          </cell>
          <cell r="P223">
            <v>158.31100000000001</v>
          </cell>
          <cell r="Q223">
            <v>150.33599999999998</v>
          </cell>
          <cell r="R223">
            <v>167.09399999999999</v>
          </cell>
        </row>
        <row r="224"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</row>
        <row r="225">
          <cell r="H225">
            <v>4.1999999999999996E-2</v>
          </cell>
          <cell r="I225">
            <v>2.1999999999999999E-2</v>
          </cell>
          <cell r="J225">
            <v>4.5999999999999999E-2</v>
          </cell>
          <cell r="K225">
            <v>7.8E-2</v>
          </cell>
          <cell r="L225">
            <v>8.3000000000000004E-2</v>
          </cell>
          <cell r="M225">
            <v>8.6999999999999994E-2</v>
          </cell>
          <cell r="N225">
            <v>9.7000000000000003E-2</v>
          </cell>
          <cell r="O225">
            <v>6.7000000000000004E-2</v>
          </cell>
          <cell r="P225">
            <v>0.79900000000000004</v>
          </cell>
          <cell r="Q225">
            <v>0.70100000000000007</v>
          </cell>
          <cell r="R225">
            <v>0.84399999999999997</v>
          </cell>
        </row>
        <row r="226"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4.0000000000000001E-3</v>
          </cell>
          <cell r="O226">
            <v>2E-3</v>
          </cell>
          <cell r="P226">
            <v>7.0000000000000001E-3</v>
          </cell>
          <cell r="Q226">
            <v>0.10500000000000001</v>
          </cell>
          <cell r="R226">
            <v>0</v>
          </cell>
        </row>
        <row r="227"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</row>
        <row r="228"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</row>
        <row r="229"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</row>
        <row r="230"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H231">
            <v>23.927000000000003</v>
          </cell>
          <cell r="I231">
            <v>24.858000000000001</v>
          </cell>
          <cell r="J231">
            <v>31.802</v>
          </cell>
          <cell r="K231">
            <v>31.923999999999999</v>
          </cell>
          <cell r="L231">
            <v>52.835999999999999</v>
          </cell>
          <cell r="M231">
            <v>36.313000000000002</v>
          </cell>
          <cell r="N231">
            <v>50.731999999999999</v>
          </cell>
          <cell r="O231">
            <v>39.997</v>
          </cell>
          <cell r="P231">
            <v>159.11700000000002</v>
          </cell>
          <cell r="Q231">
            <v>151.14199999999997</v>
          </cell>
          <cell r="R231">
            <v>167.93799999999999</v>
          </cell>
        </row>
        <row r="232">
          <cell r="H232">
            <v>1.7049896832696811E-3</v>
          </cell>
          <cell r="I232">
            <v>1.4406777549050012E-3</v>
          </cell>
          <cell r="J232">
            <v>1.8297094132398884E-3</v>
          </cell>
          <cell r="K232">
            <v>1.7899359555711924E-3</v>
          </cell>
          <cell r="L232">
            <v>1.682233064100479E-3</v>
          </cell>
          <cell r="M232">
            <v>1.6625643194641631E-3</v>
          </cell>
          <cell r="N232">
            <v>1.5384825331649248E-3</v>
          </cell>
          <cell r="O232">
            <v>1.4979280229050374E-3</v>
          </cell>
          <cell r="P232">
            <v>1.6691819386703175E-3</v>
          </cell>
          <cell r="Q232">
            <v>1.6706476573339849E-3</v>
          </cell>
          <cell r="R232">
            <v>1.6740082081006973E-3</v>
          </cell>
        </row>
        <row r="234"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</row>
        <row r="235"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H236">
            <v>0.99824466084339858</v>
          </cell>
          <cell r="I236">
            <v>0.99911497304690644</v>
          </cell>
          <cell r="J236">
            <v>0.99855355009118929</v>
          </cell>
          <cell r="K236">
            <v>0.99755669715574491</v>
          </cell>
          <cell r="L236">
            <v>0.99842910137027785</v>
          </cell>
          <cell r="M236">
            <v>0.99760416379808869</v>
          </cell>
          <cell r="N236">
            <v>0.99800914610108016</v>
          </cell>
          <cell r="O236">
            <v>0.99827487061529607</v>
          </cell>
          <cell r="P236">
            <v>0.99493454502033085</v>
          </cell>
          <cell r="Q236">
            <v>0.9946672665440448</v>
          </cell>
          <cell r="R236">
            <v>0.99497433576677108</v>
          </cell>
        </row>
        <row r="237"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H238">
            <v>1.7553391566013286E-3</v>
          </cell>
          <cell r="I238">
            <v>8.8502695309357142E-4</v>
          </cell>
          <cell r="J238">
            <v>1.4464499088107667E-3</v>
          </cell>
          <cell r="K238">
            <v>2.443302844255106E-3</v>
          </cell>
          <cell r="L238">
            <v>1.5708986297221592E-3</v>
          </cell>
          <cell r="M238">
            <v>2.3958362019111611E-3</v>
          </cell>
          <cell r="N238">
            <v>1.9120081999526926E-3</v>
          </cell>
          <cell r="O238">
            <v>1.6751256344225817E-3</v>
          </cell>
          <cell r="P238">
            <v>5.021462194485818E-3</v>
          </cell>
          <cell r="Q238">
            <v>4.6380225218668547E-3</v>
          </cell>
          <cell r="R238">
            <v>5.0256642332289301E-3</v>
          </cell>
        </row>
        <row r="239"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7.8845698967121346E-5</v>
          </cell>
          <cell r="O239">
            <v>5.0003750281271094E-5</v>
          </cell>
          <cell r="P239">
            <v>4.3992785183229946E-5</v>
          </cell>
          <cell r="Q239">
            <v>6.9471093408847331E-4</v>
          </cell>
          <cell r="R239">
            <v>0</v>
          </cell>
        </row>
        <row r="240"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2"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</row>
        <row r="243"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6">
          <cell r="A246" t="str">
            <v>Inter-City Bus</v>
          </cell>
        </row>
        <row r="247">
          <cell r="H247">
            <v>8.2132810000000003</v>
          </cell>
          <cell r="I247">
            <v>7.5196569999999996</v>
          </cell>
          <cell r="J247">
            <v>9.9291699999999992</v>
          </cell>
          <cell r="K247">
            <v>8.8175150000000002</v>
          </cell>
          <cell r="L247">
            <v>12.437753000000001</v>
          </cell>
          <cell r="M247">
            <v>7.5589740000000001</v>
          </cell>
          <cell r="N247">
            <v>10.343503</v>
          </cell>
          <cell r="O247">
            <v>7.8343040000000004</v>
          </cell>
          <cell r="P247">
            <v>35.340772999999999</v>
          </cell>
          <cell r="Q247">
            <v>30.729149</v>
          </cell>
          <cell r="R247">
            <v>31.435179000000002</v>
          </cell>
        </row>
        <row r="249">
          <cell r="H249">
            <v>6.0000000000000001E-3</v>
          </cell>
          <cell r="I249">
            <v>7.0000000000000001E-3</v>
          </cell>
          <cell r="J249">
            <v>0.01</v>
          </cell>
          <cell r="K249">
            <v>1.0999999999999999E-2</v>
          </cell>
          <cell r="L249">
            <v>1.2E-2</v>
          </cell>
          <cell r="M249">
            <v>1.2E-2</v>
          </cell>
          <cell r="N249">
            <v>0.01</v>
          </cell>
          <cell r="O249">
            <v>8.9999999999999993E-3</v>
          </cell>
          <cell r="P249">
            <v>4.5999999999999999E-2</v>
          </cell>
          <cell r="Q249">
            <v>3.6999999999999998E-2</v>
          </cell>
          <cell r="R249">
            <v>3.4000000000000002E-2</v>
          </cell>
        </row>
        <row r="250">
          <cell r="H250">
            <v>81094.797007000001</v>
          </cell>
          <cell r="I250">
            <v>63639.614600000001</v>
          </cell>
          <cell r="J250">
            <v>58822.094250000002</v>
          </cell>
          <cell r="K250">
            <v>47487.692950999997</v>
          </cell>
          <cell r="L250">
            <v>61402.806726000003</v>
          </cell>
          <cell r="M250">
            <v>37317.208327</v>
          </cell>
          <cell r="N250">
            <v>61276.676856999999</v>
          </cell>
          <cell r="O250">
            <v>51568.615624999999</v>
          </cell>
          <cell r="P250">
            <v>45514.079969999999</v>
          </cell>
          <cell r="Q250">
            <v>49201.275363000001</v>
          </cell>
          <cell r="R250">
            <v>54772.754755000002</v>
          </cell>
        </row>
        <row r="251">
          <cell r="H251">
            <v>0.48656878204199999</v>
          </cell>
          <cell r="I251">
            <v>0.44547730219999998</v>
          </cell>
          <cell r="J251">
            <v>0.58822094250000001</v>
          </cell>
          <cell r="K251">
            <v>0.52236462246099991</v>
          </cell>
          <cell r="L251">
            <v>0.73683368071200006</v>
          </cell>
          <cell r="M251">
            <v>0.44780649992400001</v>
          </cell>
          <cell r="N251">
            <v>0.61276676857000001</v>
          </cell>
          <cell r="O251">
            <v>0.46411754062499994</v>
          </cell>
          <cell r="P251">
            <v>2.09364767862</v>
          </cell>
          <cell r="Q251">
            <v>1.8204471884309998</v>
          </cell>
          <cell r="R251">
            <v>1.8622736616700002</v>
          </cell>
        </row>
        <row r="252">
          <cell r="H252">
            <v>16.87999991600579</v>
          </cell>
          <cell r="I252">
            <v>16.880000311719584</v>
          </cell>
          <cell r="J252">
            <v>16.880000834040349</v>
          </cell>
          <cell r="K252">
            <v>16.880000330915063</v>
          </cell>
          <cell r="L252">
            <v>16.880000637296384</v>
          </cell>
          <cell r="M252">
            <v>16.880000628134876</v>
          </cell>
          <cell r="N252">
            <v>16.879999912753753</v>
          </cell>
          <cell r="O252">
            <v>16.879999815240772</v>
          </cell>
          <cell r="P252">
            <v>16.880000088312087</v>
          </cell>
          <cell r="Q252">
            <v>16.880000252292252</v>
          </cell>
          <cell r="R252">
            <v>16.879999780381578</v>
          </cell>
        </row>
        <row r="253">
          <cell r="H253">
            <v>1368880.1666666665</v>
          </cell>
          <cell r="I253">
            <v>1074236.7142857143</v>
          </cell>
          <cell r="J253">
            <v>992917</v>
          </cell>
          <cell r="K253">
            <v>801592.27272727282</v>
          </cell>
          <cell r="L253">
            <v>1036479.4166666667</v>
          </cell>
          <cell r="M253">
            <v>629914.5</v>
          </cell>
          <cell r="N253">
            <v>1034350.2999999999</v>
          </cell>
          <cell r="O253">
            <v>870478.22222222236</v>
          </cell>
          <cell r="P253">
            <v>768277.67391304334</v>
          </cell>
          <cell r="Q253">
            <v>830517.54054054059</v>
          </cell>
          <cell r="R253">
            <v>924564.0882352941</v>
          </cell>
        </row>
        <row r="256"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</row>
        <row r="257"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</row>
        <row r="258">
          <cell r="H258">
            <v>5.9459999999999997</v>
          </cell>
          <cell r="I258">
            <v>6.2069999999999999</v>
          </cell>
          <cell r="J258">
            <v>7.4079999999999995</v>
          </cell>
          <cell r="K258">
            <v>6.9850000000000003</v>
          </cell>
          <cell r="L258">
            <v>8.2690000000000001</v>
          </cell>
          <cell r="M258">
            <v>5.5279999999999996</v>
          </cell>
          <cell r="N258">
            <v>7.0309999999999997</v>
          </cell>
          <cell r="O258">
            <v>5.8729999999999993</v>
          </cell>
          <cell r="P258">
            <v>24.603000000000002</v>
          </cell>
          <cell r="Q258">
            <v>26.721999999999998</v>
          </cell>
          <cell r="R258">
            <v>24.393000000000001</v>
          </cell>
        </row>
        <row r="259"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</row>
        <row r="260">
          <cell r="H260">
            <v>0.17399999999999999</v>
          </cell>
          <cell r="I260">
            <v>0.16</v>
          </cell>
          <cell r="J260">
            <v>0.20599999999999999</v>
          </cell>
          <cell r="K260">
            <v>0.24199999999999999</v>
          </cell>
          <cell r="L260">
            <v>0.27300000000000002</v>
          </cell>
          <cell r="M260">
            <v>0.252</v>
          </cell>
          <cell r="N260">
            <v>0.219</v>
          </cell>
          <cell r="O260">
            <v>0.23</v>
          </cell>
          <cell r="P260">
            <v>1.2989999999999999</v>
          </cell>
          <cell r="Q260">
            <v>1.07</v>
          </cell>
          <cell r="R260">
            <v>0.94300000000000006</v>
          </cell>
        </row>
        <row r="261"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8.0000000000000002E-3</v>
          </cell>
          <cell r="O261">
            <v>8.0000000000000002E-3</v>
          </cell>
          <cell r="P261">
            <v>1.0999999999999999E-2</v>
          </cell>
          <cell r="Q261">
            <v>0.161</v>
          </cell>
          <cell r="R261">
            <v>0</v>
          </cell>
        </row>
        <row r="262"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</row>
        <row r="263"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</row>
        <row r="264"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</row>
        <row r="265"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</row>
        <row r="266">
          <cell r="H266">
            <v>6.12</v>
          </cell>
          <cell r="I266">
            <v>6.367</v>
          </cell>
          <cell r="J266">
            <v>7.6139999999999999</v>
          </cell>
          <cell r="K266">
            <v>7.2270000000000003</v>
          </cell>
          <cell r="L266">
            <v>8.5419999999999998</v>
          </cell>
          <cell r="M266">
            <v>5.7799999999999994</v>
          </cell>
          <cell r="N266">
            <v>7.258</v>
          </cell>
          <cell r="O266">
            <v>6.1109999999999998</v>
          </cell>
          <cell r="P266">
            <v>25.913</v>
          </cell>
          <cell r="Q266">
            <v>27.952999999999999</v>
          </cell>
          <cell r="R266">
            <v>25.336000000000002</v>
          </cell>
        </row>
        <row r="267">
          <cell r="H267">
            <v>7.4513461794379135E-4</v>
          </cell>
          <cell r="I267">
            <v>8.4671415198858148E-4</v>
          </cell>
          <cell r="J267">
            <v>7.6683146728276385E-4</v>
          </cell>
          <cell r="K267">
            <v>8.1961867941251023E-4</v>
          </cell>
          <cell r="L267">
            <v>6.8677999957066191E-4</v>
          </cell>
          <cell r="M267">
            <v>7.6465403902698957E-4</v>
          </cell>
          <cell r="N267">
            <v>7.0169651422733674E-4</v>
          </cell>
          <cell r="O267">
            <v>7.8003100211582286E-4</v>
          </cell>
          <cell r="P267">
            <v>7.3323240552774561E-4</v>
          </cell>
          <cell r="Q267">
            <v>9.0965747212849919E-4</v>
          </cell>
          <cell r="R267">
            <v>8.0597600541737013E-4</v>
          </cell>
        </row>
        <row r="269"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</row>
        <row r="270"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</row>
        <row r="271">
          <cell r="H271">
            <v>0.97156862745098038</v>
          </cell>
          <cell r="I271">
            <v>0.97487042563216586</v>
          </cell>
          <cell r="J271">
            <v>0.97294457578145521</v>
          </cell>
          <cell r="K271">
            <v>0.9665144596651446</v>
          </cell>
          <cell r="L271">
            <v>0.96804027159915718</v>
          </cell>
          <cell r="M271">
            <v>0.95640138408304498</v>
          </cell>
          <cell r="N271">
            <v>0.96872416643703496</v>
          </cell>
          <cell r="O271">
            <v>0.96105383734249705</v>
          </cell>
          <cell r="P271">
            <v>0.94944622390306033</v>
          </cell>
          <cell r="Q271">
            <v>0.95596179300969475</v>
          </cell>
          <cell r="R271">
            <v>0.96278023365961474</v>
          </cell>
        </row>
        <row r="272"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</row>
        <row r="273">
          <cell r="H273">
            <v>2.8431372549019604E-2</v>
          </cell>
          <cell r="I273">
            <v>2.5129574367834147E-2</v>
          </cell>
          <cell r="J273">
            <v>2.7055424218544784E-2</v>
          </cell>
          <cell r="K273">
            <v>3.3485540334855401E-2</v>
          </cell>
          <cell r="L273">
            <v>3.19597284008429E-2</v>
          </cell>
          <cell r="M273">
            <v>4.3598615916955019E-2</v>
          </cell>
          <cell r="N273">
            <v>3.0173601543124828E-2</v>
          </cell>
          <cell r="O273">
            <v>3.7637047946326302E-2</v>
          </cell>
          <cell r="P273">
            <v>5.0129278740400567E-2</v>
          </cell>
          <cell r="Q273">
            <v>3.8278538976138518E-2</v>
          </cell>
          <cell r="R273">
            <v>3.7219766340385221E-2</v>
          </cell>
        </row>
        <row r="274"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1.1022320198401765E-3</v>
          </cell>
          <cell r="O274">
            <v>1.309114711176567E-3</v>
          </cell>
          <cell r="P274">
            <v>4.2449735653918877E-4</v>
          </cell>
          <cell r="Q274">
            <v>5.7596680141666374E-3</v>
          </cell>
          <cell r="R274">
            <v>0</v>
          </cell>
        </row>
        <row r="275"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</row>
        <row r="276"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</row>
        <row r="277"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</row>
        <row r="278"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</row>
        <row r="281">
          <cell r="A281" t="str">
            <v>Rail</v>
          </cell>
        </row>
        <row r="284"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</row>
        <row r="285"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</row>
        <row r="287"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</row>
        <row r="289"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</row>
        <row r="290"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</row>
        <row r="291"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</row>
        <row r="296"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</row>
        <row r="304"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</row>
        <row r="305">
          <cell r="A305" t="str">
            <v>Passenger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</row>
        <row r="307"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</row>
        <row r="308"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</row>
        <row r="309"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</row>
        <row r="310"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</row>
        <row r="311"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</row>
        <row r="312"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</row>
        <row r="313"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</row>
        <row r="314"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</row>
        <row r="315"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</row>
        <row r="316"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</row>
        <row r="319">
          <cell r="A319" t="str">
            <v>Air</v>
          </cell>
        </row>
        <row r="322">
          <cell r="H322">
            <v>0.6849832211687773</v>
          </cell>
          <cell r="I322">
            <v>0.77032197177204353</v>
          </cell>
          <cell r="J322">
            <v>0.70381055897032763</v>
          </cell>
          <cell r="K322">
            <v>0.72680705598697992</v>
          </cell>
          <cell r="L322">
            <v>0.76667096795051981</v>
          </cell>
          <cell r="M322">
            <v>1.0119209095376624</v>
          </cell>
          <cell r="N322">
            <v>0.63966776953255777</v>
          </cell>
          <cell r="O322">
            <v>0.1783117157801051</v>
          </cell>
          <cell r="P322">
            <v>0.25767208127486946</v>
          </cell>
          <cell r="Q322">
            <v>0.59116462837828543</v>
          </cell>
          <cell r="R322">
            <v>0.89504363837545464</v>
          </cell>
        </row>
        <row r="323">
          <cell r="H323">
            <v>6.8498322116877723</v>
          </cell>
          <cell r="I323">
            <v>7.7032197177204349</v>
          </cell>
          <cell r="J323">
            <v>7.0381055897032763</v>
          </cell>
          <cell r="K323">
            <v>7.2680705598697983</v>
          </cell>
          <cell r="L323">
            <v>7.6667096795051979</v>
          </cell>
          <cell r="M323">
            <v>10.119209095376624</v>
          </cell>
          <cell r="N323">
            <v>6.3966776953255771</v>
          </cell>
          <cell r="O323">
            <v>1.783117157801051</v>
          </cell>
          <cell r="P323">
            <v>2.5767208127486945</v>
          </cell>
          <cell r="Q323">
            <v>5.9116462837828543</v>
          </cell>
          <cell r="R323">
            <v>8.9504363837545462</v>
          </cell>
        </row>
        <row r="325">
          <cell r="H325">
            <v>33.696916127152775</v>
          </cell>
          <cell r="I325">
            <v>41.068504872670928</v>
          </cell>
          <cell r="J325">
            <v>44.520443772863757</v>
          </cell>
          <cell r="K325">
            <v>52.055673595299844</v>
          </cell>
          <cell r="L325">
            <v>57.771015476162063</v>
          </cell>
          <cell r="M325">
            <v>66.137329560111382</v>
          </cell>
          <cell r="N325">
            <v>42.543253547128181</v>
          </cell>
          <cell r="O325">
            <v>12.186965497453905</v>
          </cell>
          <cell r="P325">
            <v>17.675748681201686</v>
          </cell>
          <cell r="Q325">
            <v>41.475702437847254</v>
          </cell>
          <cell r="R325">
            <v>68.842585256568071</v>
          </cell>
        </row>
        <row r="327">
          <cell r="H327">
            <v>40.546748338840551</v>
          </cell>
          <cell r="I327">
            <v>48.771724590391365</v>
          </cell>
          <cell r="J327">
            <v>51.558549362567035</v>
          </cell>
          <cell r="K327">
            <v>59.323744155169642</v>
          </cell>
          <cell r="L327">
            <v>65.437725155667266</v>
          </cell>
          <cell r="M327">
            <v>76.256538655488015</v>
          </cell>
          <cell r="N327">
            <v>48.939931242453753</v>
          </cell>
          <cell r="O327">
            <v>13.970082655254954</v>
          </cell>
          <cell r="P327">
            <v>20.252469493950379</v>
          </cell>
          <cell r="Q327">
            <v>47.387348721630104</v>
          </cell>
          <cell r="R327">
            <v>77.793021640322621</v>
          </cell>
        </row>
        <row r="328">
          <cell r="H328">
            <v>0.16893665934553326</v>
          </cell>
          <cell r="I328">
            <v>0.15794437827277621</v>
          </cell>
          <cell r="J328">
            <v>0.13650705220991224</v>
          </cell>
          <cell r="K328">
            <v>0.12251537159993024</v>
          </cell>
          <cell r="L328">
            <v>0.11716039427206798</v>
          </cell>
          <cell r="M328">
            <v>0.13269955958915486</v>
          </cell>
          <cell r="N328">
            <v>0.13070467270654179</v>
          </cell>
          <cell r="O328">
            <v>0.12763826827683927</v>
          </cell>
          <cell r="P328">
            <v>0.12722995650078067</v>
          </cell>
          <cell r="Q328">
            <v>0.12475157279867959</v>
          </cell>
          <cell r="R328">
            <v>0.11505448940056659</v>
          </cell>
        </row>
        <row r="329">
          <cell r="H329">
            <v>0.83106334065446663</v>
          </cell>
          <cell r="I329">
            <v>0.84205562172722381</v>
          </cell>
          <cell r="J329">
            <v>0.86349294779008767</v>
          </cell>
          <cell r="K329">
            <v>0.8774846284000698</v>
          </cell>
          <cell r="L329">
            <v>0.88283960572793196</v>
          </cell>
          <cell r="M329">
            <v>0.86730044041084497</v>
          </cell>
          <cell r="N329">
            <v>0.86929532729345826</v>
          </cell>
          <cell r="O329">
            <v>0.87236173172316078</v>
          </cell>
          <cell r="P329">
            <v>0.87277004349921938</v>
          </cell>
          <cell r="Q329">
            <v>0.87524842720132046</v>
          </cell>
          <cell r="R329">
            <v>0.88494551059943338</v>
          </cell>
        </row>
        <row r="332">
          <cell r="H332">
            <v>104.85899999999999</v>
          </cell>
          <cell r="I332">
            <v>116.77439999999999</v>
          </cell>
          <cell r="J332">
            <v>121.413</v>
          </cell>
          <cell r="K332">
            <v>132.68159999999997</v>
          </cell>
          <cell r="L332">
            <v>141.45359999999999</v>
          </cell>
          <cell r="M332">
            <v>151.54680000000002</v>
          </cell>
          <cell r="N332">
            <v>91.922399999999996</v>
          </cell>
          <cell r="O332">
            <v>27.074999999999999</v>
          </cell>
          <cell r="P332">
            <v>42.974999999999994</v>
          </cell>
          <cell r="Q332">
            <v>93.675000000000011</v>
          </cell>
          <cell r="R332">
            <v>151.05959999999999</v>
          </cell>
        </row>
        <row r="333">
          <cell r="H333">
            <v>4.6529999999999996</v>
          </cell>
          <cell r="I333">
            <v>6.3887999999999989</v>
          </cell>
          <cell r="J333">
            <v>6.4218000000000002</v>
          </cell>
          <cell r="K333">
            <v>4.6847999999999992</v>
          </cell>
          <cell r="L333">
            <v>4.1033999999999988</v>
          </cell>
          <cell r="M333">
            <v>3.5064000000000002</v>
          </cell>
          <cell r="N333">
            <v>1.7532000000000001</v>
          </cell>
          <cell r="O333">
            <v>1.7550000000000001</v>
          </cell>
          <cell r="P333">
            <v>0.58499999999999985</v>
          </cell>
          <cell r="Q333">
            <v>0</v>
          </cell>
          <cell r="R333">
            <v>0</v>
          </cell>
        </row>
        <row r="342">
          <cell r="H342">
            <v>109.512</v>
          </cell>
          <cell r="I342">
            <v>123.16319999999999</v>
          </cell>
          <cell r="J342">
            <v>127.8348</v>
          </cell>
          <cell r="K342">
            <v>137.36639999999997</v>
          </cell>
          <cell r="L342">
            <v>145.55699999999999</v>
          </cell>
          <cell r="M342">
            <v>155.05320000000003</v>
          </cell>
          <cell r="N342">
            <v>93.675600000000003</v>
          </cell>
          <cell r="O342">
            <v>28.83</v>
          </cell>
          <cell r="P342">
            <v>43.559999999999995</v>
          </cell>
          <cell r="Q342">
            <v>93.675000000000011</v>
          </cell>
          <cell r="R342">
            <v>151.05959999999999</v>
          </cell>
        </row>
        <row r="343">
          <cell r="A343" t="str">
            <v>Passenger</v>
          </cell>
          <cell r="H343">
            <v>3.2499116413728991E-3</v>
          </cell>
          <cell r="I343">
            <v>2.9989696576940414E-3</v>
          </cell>
          <cell r="J343">
            <v>2.8713729955656521E-3</v>
          </cell>
          <cell r="K343">
            <v>2.6388362787875424E-3</v>
          </cell>
          <cell r="L343">
            <v>2.519550657025596E-3</v>
          </cell>
          <cell r="M343">
            <v>2.3444127700843159E-3</v>
          </cell>
          <cell r="N343">
            <v>2.2018908332017647E-3</v>
          </cell>
          <cell r="O343">
            <v>2.3656422106079771E-3</v>
          </cell>
          <cell r="P343">
            <v>2.4643934910845637E-3</v>
          </cell>
          <cell r="Q343">
            <v>2.2585512599907179E-3</v>
          </cell>
          <cell r="R343">
            <v>2.1942755263623373E-3</v>
          </cell>
        </row>
        <row r="345">
          <cell r="H345">
            <v>0.95751150558842857</v>
          </cell>
          <cell r="I345">
            <v>0.9481273627187341</v>
          </cell>
          <cell r="J345">
            <v>0.9497648527630973</v>
          </cell>
          <cell r="K345">
            <v>0.96589559018799365</v>
          </cell>
          <cell r="L345">
            <v>0.97180898204826982</v>
          </cell>
          <cell r="M345">
            <v>0.97738582628413984</v>
          </cell>
          <cell r="N345">
            <v>0.98128434725798386</v>
          </cell>
          <cell r="O345">
            <v>0.93912591050988559</v>
          </cell>
          <cell r="P345">
            <v>0.98657024793388426</v>
          </cell>
          <cell r="Q345">
            <v>1</v>
          </cell>
          <cell r="R345">
            <v>1</v>
          </cell>
        </row>
        <row r="346">
          <cell r="H346">
            <v>4.2488494411571327E-2</v>
          </cell>
          <cell r="I346">
            <v>5.1872637281265829E-2</v>
          </cell>
          <cell r="J346">
            <v>5.023514723690263E-2</v>
          </cell>
          <cell r="K346">
            <v>3.410440981200643E-2</v>
          </cell>
          <cell r="L346">
            <v>2.8191017951730245E-2</v>
          </cell>
          <cell r="M346">
            <v>2.2614173715860102E-2</v>
          </cell>
          <cell r="N346">
            <v>1.8715652742016066E-2</v>
          </cell>
          <cell r="O346">
            <v>6.0874089490114469E-2</v>
          </cell>
          <cell r="P346">
            <v>1.3429752066115701E-2</v>
          </cell>
          <cell r="Q346">
            <v>0</v>
          </cell>
          <cell r="R346">
            <v>0</v>
          </cell>
        </row>
        <row r="347"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</row>
        <row r="348"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</row>
        <row r="349"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</row>
        <row r="350"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</row>
        <row r="351"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</row>
        <row r="352"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</row>
        <row r="353"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</row>
        <row r="354"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</row>
      </sheetData>
      <sheetData sheetId="12">
        <row r="3">
          <cell r="H3">
            <v>11207.634218538757</v>
          </cell>
          <cell r="I3">
            <v>10637.852807438579</v>
          </cell>
          <cell r="J3">
            <v>12503.963926395272</v>
          </cell>
          <cell r="K3">
            <v>14004.755678445483</v>
          </cell>
          <cell r="L3">
            <v>12935.200501757547</v>
          </cell>
          <cell r="M3">
            <v>13195.909612151168</v>
          </cell>
          <cell r="N3">
            <v>15444.619799631477</v>
          </cell>
          <cell r="O3">
            <v>13384.448093782416</v>
          </cell>
          <cell r="P3">
            <v>11971.282857284354</v>
          </cell>
          <cell r="Q3">
            <v>14992.555144442971</v>
          </cell>
          <cell r="R3">
            <v>15881.06964696885</v>
          </cell>
        </row>
        <row r="11">
          <cell r="H11">
            <v>27.99</v>
          </cell>
          <cell r="I11">
            <v>25.608000000000001</v>
          </cell>
          <cell r="J11">
            <v>25.589399999999998</v>
          </cell>
          <cell r="K11">
            <v>22.6128</v>
          </cell>
          <cell r="L11">
            <v>17.861999999999998</v>
          </cell>
          <cell r="M11">
            <v>16.122</v>
          </cell>
          <cell r="N11">
            <v>16.090799999999998</v>
          </cell>
          <cell r="O11">
            <v>15.51</v>
          </cell>
          <cell r="P11">
            <v>10.754999999999999</v>
          </cell>
          <cell r="Q11">
            <v>4.1850000000000005</v>
          </cell>
          <cell r="R11">
            <v>0</v>
          </cell>
        </row>
        <row r="12"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</row>
        <row r="14">
          <cell r="H14">
            <v>1772.1959999999999</v>
          </cell>
          <cell r="I14">
            <v>1646.2509999999997</v>
          </cell>
          <cell r="J14">
            <v>1810.663</v>
          </cell>
          <cell r="K14">
            <v>1991.6580000000001</v>
          </cell>
          <cell r="L14">
            <v>1439.2350000000001</v>
          </cell>
          <cell r="M14">
            <v>1460.4169999999999</v>
          </cell>
          <cell r="N14">
            <v>1762.3050000000001</v>
          </cell>
          <cell r="O14">
            <v>1074.124</v>
          </cell>
          <cell r="P14">
            <v>1114.492</v>
          </cell>
          <cell r="Q14">
            <v>1264.0039999999999</v>
          </cell>
          <cell r="R14">
            <v>1448.6609999999998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H16">
            <v>15703.204999999996</v>
          </cell>
          <cell r="I16">
            <v>15151.73</v>
          </cell>
          <cell r="J16">
            <v>18095.581999999995</v>
          </cell>
          <cell r="K16">
            <v>19450.489000000001</v>
          </cell>
          <cell r="L16">
            <v>18074.691999999999</v>
          </cell>
          <cell r="M16">
            <v>18231.458999999999</v>
          </cell>
          <cell r="N16">
            <v>20315.242999999999</v>
          </cell>
          <cell r="O16">
            <v>22529.822</v>
          </cell>
          <cell r="P16">
            <v>19923.253999999994</v>
          </cell>
          <cell r="Q16">
            <v>22216.569</v>
          </cell>
          <cell r="R16">
            <v>23729.355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725.73200000000008</v>
          </cell>
          <cell r="O17">
            <v>770.56699999999989</v>
          </cell>
          <cell r="P17">
            <v>382.13099999999997</v>
          </cell>
          <cell r="Q17">
            <v>594.56900000000007</v>
          </cell>
          <cell r="R17">
            <v>0</v>
          </cell>
        </row>
        <row r="18"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2</v>
          </cell>
        </row>
        <row r="19"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</row>
        <row r="20">
          <cell r="H20">
            <v>7082.88</v>
          </cell>
          <cell r="I20">
            <v>4929.6863999999996</v>
          </cell>
          <cell r="J20">
            <v>6356.7023999999992</v>
          </cell>
          <cell r="K20">
            <v>7436.6399999999994</v>
          </cell>
          <cell r="L20">
            <v>6797.032799999999</v>
          </cell>
          <cell r="M20">
            <v>6552.3131999999996</v>
          </cell>
          <cell r="N20">
            <v>7271.3687999999984</v>
          </cell>
          <cell r="O20">
            <v>1912.86</v>
          </cell>
          <cell r="P20">
            <v>2034.4199999999998</v>
          </cell>
          <cell r="Q20">
            <v>5512.170000000001</v>
          </cell>
          <cell r="R20">
            <v>5857.5335999999998</v>
          </cell>
        </row>
        <row r="21">
          <cell r="H21">
            <v>24586.270999999997</v>
          </cell>
          <cell r="I21">
            <v>21753.275399999999</v>
          </cell>
          <cell r="J21">
            <v>26288.536799999994</v>
          </cell>
          <cell r="K21">
            <v>28901.399799999999</v>
          </cell>
          <cell r="L21">
            <v>26328.821799999998</v>
          </cell>
          <cell r="M21">
            <v>26260.3112</v>
          </cell>
          <cell r="N21">
            <v>30090.739599999994</v>
          </cell>
          <cell r="O21">
            <v>26302.882999999998</v>
          </cell>
          <cell r="P21">
            <v>23465.051999999992</v>
          </cell>
          <cell r="Q21">
            <v>29591.496999999999</v>
          </cell>
          <cell r="R21">
            <v>31037.549599999998</v>
          </cell>
        </row>
        <row r="22">
          <cell r="H22">
            <v>2.1937074783660755E-3</v>
          </cell>
          <cell r="I22">
            <v>2.0448934379679422E-3</v>
          </cell>
          <cell r="J22">
            <v>2.1024162381423819E-3</v>
          </cell>
          <cell r="K22">
            <v>2.063684684230638E-3</v>
          </cell>
          <cell r="L22">
            <v>2.0354397905484821E-3</v>
          </cell>
          <cell r="M22">
            <v>1.9900341826999753E-3</v>
          </cell>
          <cell r="N22">
            <v>1.948299148206807E-3</v>
          </cell>
          <cell r="O22">
            <v>1.9651824875930959E-3</v>
          </cell>
          <cell r="P22">
            <v>1.9601117340337379E-3</v>
          </cell>
          <cell r="Q22">
            <v>1.9737460836332602E-3</v>
          </cell>
          <cell r="R22">
            <v>1.9543739993561453E-3</v>
          </cell>
        </row>
        <row r="24">
          <cell r="H24">
            <v>1.1384402295085741E-3</v>
          </cell>
          <cell r="I24">
            <v>1.1772020318374676E-3</v>
          </cell>
          <cell r="J24">
            <v>9.7340526004475092E-4</v>
          </cell>
          <cell r="K24">
            <v>7.8241193009620253E-4</v>
          </cell>
          <cell r="L24">
            <v>6.7842002713543377E-4</v>
          </cell>
          <cell r="M24">
            <v>6.1393027208299041E-4</v>
          </cell>
          <cell r="N24">
            <v>5.3474258904556812E-4</v>
          </cell>
          <cell r="O24">
            <v>5.8966920090090509E-4</v>
          </cell>
          <cell r="P24">
            <v>4.5834119609025381E-4</v>
          </cell>
          <cell r="Q24">
            <v>1.4142576159631264E-4</v>
          </cell>
          <cell r="R24">
            <v>0</v>
          </cell>
        </row>
        <row r="25"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27">
          <cell r="H27">
            <v>7.2080715290252839E-2</v>
          </cell>
          <cell r="I27">
            <v>7.5678304518684111E-2</v>
          </cell>
          <cell r="J27">
            <v>6.887652263704537E-2</v>
          </cell>
          <cell r="K27">
            <v>6.8912163901486884E-2</v>
          </cell>
          <cell r="L27">
            <v>5.4663858904616849E-2</v>
          </cell>
          <cell r="M27">
            <v>5.5613088088613358E-2</v>
          </cell>
          <cell r="N27">
            <v>5.8566357072858406E-2</v>
          </cell>
          <cell r="O27">
            <v>4.0836740215891926E-2</v>
          </cell>
          <cell r="P27">
            <v>4.7495824854767006E-2</v>
          </cell>
          <cell r="Q27">
            <v>4.2715108329936802E-2</v>
          </cell>
          <cell r="R27">
            <v>4.6674464275362766E-2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H29">
            <v>0.63869811733548365</v>
          </cell>
          <cell r="I29">
            <v>0.69652637229977787</v>
          </cell>
          <cell r="J29">
            <v>0.6883449671493318</v>
          </cell>
          <cell r="K29">
            <v>0.67299470387590021</v>
          </cell>
          <cell r="L29">
            <v>0.68649832253412879</v>
          </cell>
          <cell r="M29">
            <v>0.69425906117974712</v>
          </cell>
          <cell r="N29">
            <v>0.67513272422190651</v>
          </cell>
          <cell r="O29">
            <v>0.85655332915407034</v>
          </cell>
          <cell r="P29">
            <v>0.84906072230310847</v>
          </cell>
          <cell r="Q29">
            <v>0.750775433902516</v>
          </cell>
          <cell r="R29">
            <v>0.76453699811405218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2.4118117721506595E-2</v>
          </cell>
          <cell r="O30">
            <v>2.9295914063868965E-2</v>
          </cell>
          <cell r="P30">
            <v>1.6285112004013461E-2</v>
          </cell>
          <cell r="Q30">
            <v>2.0092562400611233E-2</v>
          </cell>
          <cell r="R30">
            <v>0</v>
          </cell>
        </row>
        <row r="31"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6.4438076645071239E-5</v>
          </cell>
        </row>
        <row r="32"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</row>
        <row r="33">
          <cell r="H33">
            <v>0.28808272714475491</v>
          </cell>
          <cell r="I33">
            <v>0.22661812114970051</v>
          </cell>
          <cell r="J33">
            <v>0.24180510495357813</v>
          </cell>
          <cell r="K33">
            <v>0.25731072029251673</v>
          </cell>
          <cell r="L33">
            <v>0.25815939853411896</v>
          </cell>
          <cell r="M33">
            <v>0.24951392045955645</v>
          </cell>
          <cell r="N33">
            <v>0.24164805839468298</v>
          </cell>
          <cell r="O33">
            <v>7.2724347365267908E-2</v>
          </cell>
          <cell r="P33">
            <v>8.6699999642020839E-2</v>
          </cell>
          <cell r="Q33">
            <v>0.18627546960533969</v>
          </cell>
          <cell r="R33">
            <v>0.18872409953394001</v>
          </cell>
        </row>
        <row r="36">
          <cell r="A36" t="str">
            <v>LDV (car + light truck)</v>
          </cell>
        </row>
        <row r="37">
          <cell r="H37">
            <v>7335.1181381062943</v>
          </cell>
          <cell r="I37">
            <v>7106.969696826055</v>
          </cell>
          <cell r="J37">
            <v>8570.7615381802789</v>
          </cell>
          <cell r="K37">
            <v>9299.1827065907746</v>
          </cell>
          <cell r="L37">
            <v>8719.0043879747045</v>
          </cell>
          <cell r="M37">
            <v>8840.1518709114171</v>
          </cell>
          <cell r="N37">
            <v>10223.61424910576</v>
          </cell>
          <cell r="O37">
            <v>11371.376277567373</v>
          </cell>
          <cell r="P37">
            <v>9983.7966449406813</v>
          </cell>
          <cell r="Q37">
            <v>11288.028094353262</v>
          </cell>
          <cell r="R37">
            <v>11806.199114586669</v>
          </cell>
        </row>
        <row r="38">
          <cell r="H38">
            <v>21.743000000000002</v>
          </cell>
          <cell r="I38">
            <v>21.635999999999999</v>
          </cell>
          <cell r="J38">
            <v>24.823</v>
          </cell>
          <cell r="K38">
            <v>27.894000000000002</v>
          </cell>
          <cell r="L38">
            <v>25.588000000000001</v>
          </cell>
          <cell r="M38">
            <v>29.006</v>
          </cell>
          <cell r="N38">
            <v>28.593</v>
          </cell>
          <cell r="O38">
            <v>30.465</v>
          </cell>
          <cell r="P38">
            <v>31.725999999999999</v>
          </cell>
          <cell r="Q38">
            <v>31.148</v>
          </cell>
          <cell r="R38">
            <v>30.634</v>
          </cell>
        </row>
        <row r="39">
          <cell r="H39">
            <v>269.428</v>
          </cell>
          <cell r="I39">
            <v>271.05099999999999</v>
          </cell>
          <cell r="J39">
            <v>276.20299999999997</v>
          </cell>
          <cell r="K39">
            <v>284.25</v>
          </cell>
          <cell r="L39">
            <v>297.33500000000004</v>
          </cell>
          <cell r="M39">
            <v>309.053</v>
          </cell>
          <cell r="N39">
            <v>319.01100000000002</v>
          </cell>
          <cell r="O39">
            <v>330.46500000000003</v>
          </cell>
          <cell r="P39">
            <v>340.61599999999999</v>
          </cell>
          <cell r="Q39">
            <v>347.29300000000001</v>
          </cell>
          <cell r="R39">
            <v>352.97900000000004</v>
          </cell>
        </row>
        <row r="40">
          <cell r="H40">
            <v>16666.27264212491</v>
          </cell>
          <cell r="I40">
            <v>16037.06727624286</v>
          </cell>
          <cell r="J40">
            <v>18949.704390247349</v>
          </cell>
          <cell r="K40">
            <v>19944.711168271915</v>
          </cell>
          <cell r="L40">
            <v>17860.769211473471</v>
          </cell>
          <cell r="M40">
            <v>17390.076642166372</v>
          </cell>
          <cell r="N40">
            <v>19443.391033078446</v>
          </cell>
          <cell r="O40">
            <v>20853.015581665251</v>
          </cell>
          <cell r="P40">
            <v>17738.79889955293</v>
          </cell>
          <cell r="Q40">
            <v>19641.934930123381</v>
          </cell>
          <cell r="R40">
            <v>20181.907575985195</v>
          </cell>
        </row>
        <row r="41">
          <cell r="H41">
            <v>4490.3605054224299</v>
          </cell>
          <cell r="I41">
            <v>4346.8631222929034</v>
          </cell>
          <cell r="J41">
            <v>5233.9652016994878</v>
          </cell>
          <cell r="K41">
            <v>5669.2841495812918</v>
          </cell>
          <cell r="L41">
            <v>5310.6318134934654</v>
          </cell>
          <cell r="M41">
            <v>5374.455356491444</v>
          </cell>
          <cell r="N41">
            <v>6202.655616853388</v>
          </cell>
          <cell r="O41">
            <v>6891.1917941950087</v>
          </cell>
          <cell r="P41">
            <v>6042.1187259701201</v>
          </cell>
          <cell r="Q41">
            <v>6821.5065076873398</v>
          </cell>
          <cell r="R41">
            <v>7123.7895542636797</v>
          </cell>
        </row>
        <row r="46"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</row>
        <row r="48">
          <cell r="H48">
            <v>228.42999999999998</v>
          </cell>
          <cell r="I48">
            <v>128.946</v>
          </cell>
          <cell r="J48">
            <v>134.95099999999999</v>
          </cell>
          <cell r="K48">
            <v>139.83199999999999</v>
          </cell>
          <cell r="L48">
            <v>110.22399999999999</v>
          </cell>
          <cell r="M48">
            <v>108.477</v>
          </cell>
          <cell r="N48">
            <v>124.93599999999999</v>
          </cell>
          <cell r="O48">
            <v>85.823000000000008</v>
          </cell>
          <cell r="P48">
            <v>87.783000000000001</v>
          </cell>
          <cell r="Q48">
            <v>110.029</v>
          </cell>
          <cell r="R48">
            <v>134.89600000000002</v>
          </cell>
        </row>
        <row r="49"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</row>
        <row r="50">
          <cell r="H50">
            <v>15696.470999999998</v>
          </cell>
          <cell r="I50">
            <v>15143.005000000001</v>
          </cell>
          <cell r="J50">
            <v>18081.282999999996</v>
          </cell>
          <cell r="K50">
            <v>19441.379000000001</v>
          </cell>
          <cell r="L50">
            <v>18064.93</v>
          </cell>
          <cell r="M50">
            <v>18222.246999999999</v>
          </cell>
          <cell r="N50">
            <v>20302.564999999999</v>
          </cell>
          <cell r="O50">
            <v>22513.764999999999</v>
          </cell>
          <cell r="P50">
            <v>19906.435999999998</v>
          </cell>
          <cell r="Q50">
            <v>22191.682999999997</v>
          </cell>
          <cell r="R50">
            <v>23703.349000000002</v>
          </cell>
        </row>
        <row r="51"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725.279</v>
          </cell>
          <cell r="O51">
            <v>770.01800000000003</v>
          </cell>
          <cell r="P51">
            <v>381.80899999999997</v>
          </cell>
          <cell r="Q51">
            <v>593.90300000000002</v>
          </cell>
          <cell r="R51">
            <v>0</v>
          </cell>
        </row>
        <row r="52"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</row>
        <row r="54"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H55">
            <v>1.5999999999999999</v>
          </cell>
          <cell r="I55">
            <v>4.9009999999999998</v>
          </cell>
          <cell r="J55">
            <v>4.8320000000000007</v>
          </cell>
          <cell r="K55">
            <v>6.3069999999999995</v>
          </cell>
          <cell r="L55">
            <v>3.734</v>
          </cell>
          <cell r="M55">
            <v>3.7789999999999999</v>
          </cell>
          <cell r="N55">
            <v>3.6819999999999999</v>
          </cell>
          <cell r="O55">
            <v>4.2919999999999998</v>
          </cell>
          <cell r="P55">
            <v>4.4790000000000001</v>
          </cell>
          <cell r="Q55">
            <v>4.4420000000000002</v>
          </cell>
          <cell r="R55">
            <v>6.7570000000000006</v>
          </cell>
        </row>
        <row r="56">
          <cell r="H56">
            <v>15926.500999999998</v>
          </cell>
          <cell r="I56">
            <v>15276.852000000001</v>
          </cell>
          <cell r="J56">
            <v>18221.065999999995</v>
          </cell>
          <cell r="K56">
            <v>19587.518</v>
          </cell>
          <cell r="L56">
            <v>18178.887999999999</v>
          </cell>
          <cell r="M56">
            <v>18334.502999999997</v>
          </cell>
          <cell r="N56">
            <v>21156.462</v>
          </cell>
          <cell r="O56">
            <v>23373.898000000001</v>
          </cell>
          <cell r="P56">
            <v>20380.506999999998</v>
          </cell>
          <cell r="Q56">
            <v>22900.056999999993</v>
          </cell>
          <cell r="R56">
            <v>23845.002000000004</v>
          </cell>
        </row>
        <row r="57">
          <cell r="H57">
            <v>2.1712671425509907E-3</v>
          </cell>
          <cell r="I57">
            <v>2.149559186501468E-3</v>
          </cell>
          <cell r="J57">
            <v>2.1259564764263229E-3</v>
          </cell>
          <cell r="K57">
            <v>2.1063698410955399E-3</v>
          </cell>
          <cell r="L57">
            <v>2.0849729156086232E-3</v>
          </cell>
          <cell r="M57">
            <v>2.0740031695982296E-3</v>
          </cell>
          <cell r="N57">
            <v>2.0693720913668584E-3</v>
          </cell>
          <cell r="O57">
            <v>2.0555029953683206E-3</v>
          </cell>
          <cell r="P57">
            <v>2.0413583854723126E-3</v>
          </cell>
          <cell r="Q57">
            <v>2.0287030479181345E-3</v>
          </cell>
          <cell r="R57">
            <v>2.0197018336357959E-3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1">
          <cell r="H61">
            <v>1.4342761162668435E-2</v>
          </cell>
          <cell r="I61">
            <v>8.4406132886539701E-3</v>
          </cell>
          <cell r="J61">
            <v>7.4063175008531349E-3</v>
          </cell>
          <cell r="K61">
            <v>7.1388319847364018E-3</v>
          </cell>
          <cell r="L61">
            <v>6.0632971609704614E-3</v>
          </cell>
          <cell r="M61">
            <v>5.9165497968502352E-3</v>
          </cell>
          <cell r="N61">
            <v>5.9053352115301695E-3</v>
          </cell>
          <cell r="O61">
            <v>3.6717452946872621E-3</v>
          </cell>
          <cell r="P61">
            <v>4.3072039375664211E-3</v>
          </cell>
          <cell r="Q61">
            <v>4.8047478659114266E-3</v>
          </cell>
          <cell r="R61">
            <v>5.6572022933778741E-3</v>
          </cell>
        </row>
        <row r="62"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3">
          <cell r="H63">
            <v>0.98555677734864677</v>
          </cell>
          <cell r="I63">
            <v>0.99123857454402253</v>
          </cell>
          <cell r="J63">
            <v>0.99232849494096564</v>
          </cell>
          <cell r="K63">
            <v>0.99253917724542751</v>
          </cell>
          <cell r="L63">
            <v>0.99373129973626562</v>
          </cell>
          <cell r="M63">
            <v>0.99387733608050366</v>
          </cell>
          <cell r="N63">
            <v>0.95963895097393881</v>
          </cell>
          <cell r="O63">
            <v>0.96320113145013286</v>
          </cell>
          <cell r="P63">
            <v>0.97673899869124947</v>
          </cell>
          <cell r="Q63">
            <v>0.9690667145500993</v>
          </cell>
          <cell r="R63">
            <v>0.99405942595433616</v>
          </cell>
        </row>
        <row r="64"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3.4281677153769854E-2</v>
          </cell>
          <cell r="O64">
            <v>3.2943499625094623E-2</v>
          </cell>
          <cell r="P64">
            <v>1.8734028549927634E-2</v>
          </cell>
          <cell r="Q64">
            <v>2.593456426767847E-2</v>
          </cell>
          <cell r="R64">
            <v>0</v>
          </cell>
        </row>
        <row r="65"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</row>
        <row r="66"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H68">
            <v>1.0046148868480277E-4</v>
          </cell>
          <cell r="I68">
            <v>3.2081216732347736E-4</v>
          </cell>
          <cell r="J68">
            <v>2.6518755818128327E-4</v>
          </cell>
          <cell r="K68">
            <v>3.2199076983617828E-4</v>
          </cell>
          <cell r="L68">
            <v>2.0540310276404147E-4</v>
          </cell>
          <cell r="M68">
            <v>2.0611412264624792E-4</v>
          </cell>
          <cell r="N68">
            <v>1.7403666076114239E-4</v>
          </cell>
          <cell r="O68">
            <v>1.8362363008514882E-4</v>
          </cell>
          <cell r="P68">
            <v>2.1976882125650753E-4</v>
          </cell>
          <cell r="Q68">
            <v>1.9397331631095947E-4</v>
          </cell>
          <cell r="R68">
            <v>2.8337175228586683E-4</v>
          </cell>
        </row>
        <row r="71">
          <cell r="A71" t="str">
            <v>Car</v>
          </cell>
        </row>
        <row r="72">
          <cell r="H72">
            <v>4549.8408869541354</v>
          </cell>
          <cell r="I72">
            <v>4395.7352562940951</v>
          </cell>
          <cell r="J72">
            <v>5222.2303312522163</v>
          </cell>
          <cell r="K72">
            <v>5582.4783577366779</v>
          </cell>
          <cell r="L72">
            <v>5144.4716655541642</v>
          </cell>
          <cell r="M72">
            <v>5067.5043881270331</v>
          </cell>
          <cell r="N72">
            <v>5668.7490046344683</v>
          </cell>
          <cell r="O72">
            <v>6154.9372286498619</v>
          </cell>
          <cell r="P72">
            <v>5242.7800700367352</v>
          </cell>
          <cell r="Q72">
            <v>5739.3123701398208</v>
          </cell>
          <cell r="R72">
            <v>5798.799178281366</v>
          </cell>
        </row>
        <row r="73">
          <cell r="H73">
            <v>13.528</v>
          </cell>
          <cell r="I73">
            <v>13.231999999999999</v>
          </cell>
          <cell r="J73">
            <v>15.170999999999999</v>
          </cell>
          <cell r="K73">
            <v>17.123000000000001</v>
          </cell>
          <cell r="L73">
            <v>14.584</v>
          </cell>
          <cell r="M73">
            <v>14.667999999999999</v>
          </cell>
          <cell r="N73">
            <v>13.494999999999999</v>
          </cell>
          <cell r="O73">
            <v>15.417</v>
          </cell>
          <cell r="P73">
            <v>15.430999999999999</v>
          </cell>
          <cell r="Q73">
            <v>13.852</v>
          </cell>
          <cell r="R73">
            <v>12.564</v>
          </cell>
        </row>
        <row r="74">
          <cell r="H74">
            <v>170.25800000000001</v>
          </cell>
          <cell r="I74">
            <v>170.09899999999999</v>
          </cell>
          <cell r="J74">
            <v>170.84899999999999</v>
          </cell>
          <cell r="K74">
            <v>173.54400000000001</v>
          </cell>
          <cell r="L74">
            <v>178.74</v>
          </cell>
          <cell r="M74">
            <v>181.40899999999999</v>
          </cell>
          <cell r="N74">
            <v>182.34200000000001</v>
          </cell>
          <cell r="O74">
            <v>185.16900000000001</v>
          </cell>
          <cell r="P74">
            <v>185.84700000000001</v>
          </cell>
          <cell r="Q74">
            <v>184.19399999999999</v>
          </cell>
          <cell r="R74">
            <v>181.69800000000001</v>
          </cell>
        </row>
        <row r="75">
          <cell r="H75">
            <v>16881.371999999999</v>
          </cell>
          <cell r="I75">
            <v>16322.775</v>
          </cell>
          <cell r="J75">
            <v>19304.248</v>
          </cell>
          <cell r="K75">
            <v>20312.901999999998</v>
          </cell>
          <cell r="L75">
            <v>18172.668000000001</v>
          </cell>
          <cell r="M75">
            <v>17635.189999999999</v>
          </cell>
          <cell r="N75">
            <v>19624.135999999999</v>
          </cell>
          <cell r="O75">
            <v>20979.277999999998</v>
          </cell>
          <cell r="P75">
            <v>17802.723999999998</v>
          </cell>
          <cell r="Q75">
            <v>19661.196</v>
          </cell>
          <cell r="R75">
            <v>20135.326000000001</v>
          </cell>
        </row>
        <row r="76">
          <cell r="H76">
            <v>2874.1886339759999</v>
          </cell>
          <cell r="I76">
            <v>2776.4877047249997</v>
          </cell>
          <cell r="J76">
            <v>3298.1114665519995</v>
          </cell>
          <cell r="K76">
            <v>3525.182264688</v>
          </cell>
          <cell r="L76">
            <v>3248.1826783200004</v>
          </cell>
          <cell r="M76">
            <v>3199.1821827099998</v>
          </cell>
          <cell r="N76">
            <v>3578.3042065119998</v>
          </cell>
          <cell r="O76">
            <v>3884.7119279820004</v>
          </cell>
          <cell r="P76">
            <v>3308.582847228</v>
          </cell>
          <cell r="Q76">
            <v>3621.474336024</v>
          </cell>
          <cell r="R76">
            <v>3658.5484635480007</v>
          </cell>
        </row>
        <row r="77">
          <cell r="H77">
            <v>1.5830000971996494</v>
          </cell>
          <cell r="I77">
            <v>1.583199971969433</v>
          </cell>
          <cell r="J77">
            <v>1.5834001925689252</v>
          </cell>
          <cell r="K77">
            <v>1.5835999215293797</v>
          </cell>
          <cell r="L77">
            <v>1.5837999814145145</v>
          </cell>
          <cell r="M77">
            <v>1.5839999408331267</v>
          </cell>
          <cell r="N77">
            <v>1.5841998548692866</v>
          </cell>
          <cell r="O77">
            <v>1.5843999098916919</v>
          </cell>
          <cell r="P77">
            <v>1.5845999064007861</v>
          </cell>
          <cell r="Q77">
            <v>1.5847999564842934</v>
          </cell>
          <cell r="R77">
            <v>1.5849999627059157</v>
          </cell>
        </row>
        <row r="78">
          <cell r="H78">
            <v>26723.213516863438</v>
          </cell>
          <cell r="I78">
            <v>25842.216922463362</v>
          </cell>
          <cell r="J78">
            <v>30566.35000059829</v>
          </cell>
          <cell r="K78">
            <v>32167.510013233976</v>
          </cell>
          <cell r="L78">
            <v>28781.871240652144</v>
          </cell>
          <cell r="M78">
            <v>27934.139916580945</v>
          </cell>
          <cell r="N78">
            <v>31088.553403135142</v>
          </cell>
          <cell r="O78">
            <v>33239.566172792751</v>
          </cell>
          <cell r="P78">
            <v>28210.194784079024</v>
          </cell>
          <cell r="Q78">
            <v>31159.062565229164</v>
          </cell>
          <cell r="R78">
            <v>31914.490959071456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</row>
        <row r="82"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48.875</v>
          </cell>
          <cell r="I83">
            <v>66.587999999999994</v>
          </cell>
          <cell r="J83">
            <v>72.650999999999996</v>
          </cell>
          <cell r="K83">
            <v>69.057999999999993</v>
          </cell>
          <cell r="L83">
            <v>55.814999999999998</v>
          </cell>
          <cell r="M83">
            <v>58.871000000000002</v>
          </cell>
          <cell r="N83">
            <v>71.290999999999997</v>
          </cell>
          <cell r="O83">
            <v>52.532000000000004</v>
          </cell>
          <cell r="P83">
            <v>55.302</v>
          </cell>
          <cell r="Q83">
            <v>69.030999999999992</v>
          </cell>
          <cell r="R83">
            <v>74.777000000000001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5">
          <cell r="H85">
            <v>8482.2799999999988</v>
          </cell>
          <cell r="I85">
            <v>8078.1360000000004</v>
          </cell>
          <cell r="J85">
            <v>9464.5939999999991</v>
          </cell>
          <cell r="K85">
            <v>9997.7129999999997</v>
          </cell>
          <cell r="L85">
            <v>9092.594000000001</v>
          </cell>
          <cell r="M85">
            <v>8858.5990000000002</v>
          </cell>
          <cell r="N85">
            <v>9492.0469999999987</v>
          </cell>
          <cell r="O85">
            <v>10224.315000000001</v>
          </cell>
          <cell r="P85">
            <v>8704.1929999999993</v>
          </cell>
          <cell r="Q85">
            <v>9345.2450000000008</v>
          </cell>
          <cell r="R85">
            <v>9598.3610000000008</v>
          </cell>
        </row>
        <row r="86"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339.089</v>
          </cell>
          <cell r="O86">
            <v>349.69299999999998</v>
          </cell>
          <cell r="P86">
            <v>166.94800000000001</v>
          </cell>
          <cell r="Q86">
            <v>250.10100000000003</v>
          </cell>
          <cell r="R86">
            <v>0</v>
          </cell>
        </row>
        <row r="87"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H90">
            <v>1.204</v>
          </cell>
          <cell r="I90">
            <v>3.6679999999999997</v>
          </cell>
          <cell r="J90">
            <v>3.5820000000000003</v>
          </cell>
          <cell r="K90">
            <v>4.6889999999999992</v>
          </cell>
          <cell r="L90">
            <v>2.786</v>
          </cell>
          <cell r="M90">
            <v>2.7989999999999999</v>
          </cell>
          <cell r="N90">
            <v>2.718</v>
          </cell>
          <cell r="O90">
            <v>3.1539999999999999</v>
          </cell>
          <cell r="P90">
            <v>3.246</v>
          </cell>
          <cell r="Q90">
            <v>3.2070000000000003</v>
          </cell>
          <cell r="R90">
            <v>4.8520000000000003</v>
          </cell>
        </row>
        <row r="91">
          <cell r="H91">
            <v>8532.3589999999986</v>
          </cell>
          <cell r="I91">
            <v>8148.3919999999998</v>
          </cell>
          <cell r="J91">
            <v>9540.8269999999993</v>
          </cell>
          <cell r="K91">
            <v>10071.460000000001</v>
          </cell>
          <cell r="L91">
            <v>9151.1950000000015</v>
          </cell>
          <cell r="M91">
            <v>8920.2690000000002</v>
          </cell>
          <cell r="N91">
            <v>9905.1449999999986</v>
          </cell>
          <cell r="O91">
            <v>10629.694</v>
          </cell>
          <cell r="P91">
            <v>8929.6889999999985</v>
          </cell>
          <cell r="Q91">
            <v>9667.5840000000026</v>
          </cell>
          <cell r="R91">
            <v>9677.9900000000016</v>
          </cell>
        </row>
        <row r="92">
          <cell r="H92">
            <v>1.8753093156433293E-3</v>
          </cell>
          <cell r="I92">
            <v>1.8537039937363403E-3</v>
          </cell>
          <cell r="J92">
            <v>1.8269640354435009E-3</v>
          </cell>
          <cell r="K92">
            <v>1.8041198468852291E-3</v>
          </cell>
          <cell r="L92">
            <v>1.7788405875133208E-3</v>
          </cell>
          <cell r="M92">
            <v>1.7602883622360242E-3</v>
          </cell>
          <cell r="N92">
            <v>1.7473246728514664E-3</v>
          </cell>
          <cell r="O92">
            <v>1.7270190751127634E-3</v>
          </cell>
          <cell r="P92">
            <v>1.7032354744450362E-3</v>
          </cell>
          <cell r="Q92">
            <v>1.6844498742215144E-3</v>
          </cell>
          <cell r="R92">
            <v>1.6689645049698617E-3</v>
          </cell>
        </row>
        <row r="94"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</row>
        <row r="95"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H96">
            <v>5.7281931057987607E-3</v>
          </cell>
          <cell r="I96">
            <v>8.1719190731128297E-3</v>
          </cell>
          <cell r="J96">
            <v>7.6147487005057317E-3</v>
          </cell>
          <cell r="K96">
            <v>6.8568012979250267E-3</v>
          </cell>
          <cell r="L96">
            <v>6.099203437365283E-3</v>
          </cell>
          <cell r="M96">
            <v>6.5996888658850983E-3</v>
          </cell>
          <cell r="N96">
            <v>7.1973706593896408E-3</v>
          </cell>
          <cell r="O96">
            <v>4.9420049156636125E-3</v>
          </cell>
          <cell r="P96">
            <v>6.1930488284642395E-3</v>
          </cell>
          <cell r="Q96">
            <v>7.140460325971822E-3</v>
          </cell>
          <cell r="R96">
            <v>7.7265010606541226E-3</v>
          </cell>
        </row>
        <row r="97"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</row>
        <row r="98">
          <cell r="H98">
            <v>0.99413069703232138</v>
          </cell>
          <cell r="I98">
            <v>0.9913779307622903</v>
          </cell>
          <cell r="J98">
            <v>0.99200981214731176</v>
          </cell>
          <cell r="K98">
            <v>0.9926776256868417</v>
          </cell>
          <cell r="L98">
            <v>0.99359635544865987</v>
          </cell>
          <cell r="M98">
            <v>0.99308653135908798</v>
          </cell>
          <cell r="N98">
            <v>0.9582946034611306</v>
          </cell>
          <cell r="O98">
            <v>0.96186353059645946</v>
          </cell>
          <cell r="P98">
            <v>0.97474760879130284</v>
          </cell>
          <cell r="Q98">
            <v>0.96665775027142231</v>
          </cell>
          <cell r="R98">
            <v>0.99177215516858352</v>
          </cell>
        </row>
        <row r="99"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3.4233623031263052E-2</v>
          </cell>
          <cell r="O99">
            <v>3.2897748514679727E-2</v>
          </cell>
          <cell r="P99">
            <v>1.8695835879614625E-2</v>
          </cell>
          <cell r="Q99">
            <v>2.5870062261677783E-2</v>
          </cell>
          <cell r="R99">
            <v>0</v>
          </cell>
        </row>
        <row r="100"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</row>
        <row r="102"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3">
          <cell r="H103">
            <v>1.4110986187993265E-4</v>
          </cell>
          <cell r="I103">
            <v>4.5015016459689223E-4</v>
          </cell>
          <cell r="J103">
            <v>3.7543915218251001E-4</v>
          </cell>
          <cell r="K103">
            <v>4.6557301523314384E-4</v>
          </cell>
          <cell r="L103">
            <v>3.0444111397473223E-4</v>
          </cell>
          <cell r="M103">
            <v>3.1377977502696386E-4</v>
          </cell>
          <cell r="N103">
            <v>2.744028482167601E-4</v>
          </cell>
          <cell r="O103">
            <v>2.96715973197347E-4</v>
          </cell>
          <cell r="P103">
            <v>3.6350650061833068E-4</v>
          </cell>
          <cell r="Q103">
            <v>3.3172714092786777E-4</v>
          </cell>
          <cell r="R103">
            <v>5.0134377076231737E-4</v>
          </cell>
        </row>
        <row r="106">
          <cell r="A106" t="str">
            <v>Light Truck</v>
          </cell>
        </row>
        <row r="107">
          <cell r="H107">
            <v>2758.3204131521588</v>
          </cell>
          <cell r="I107">
            <v>2680.7879205319596</v>
          </cell>
          <cell r="J107">
            <v>3305.4701729280619</v>
          </cell>
          <cell r="K107">
            <v>3661.9116318540964</v>
          </cell>
          <cell r="L107">
            <v>3523.2816114205402</v>
          </cell>
          <cell r="M107">
            <v>3716.8891007843836</v>
          </cell>
          <cell r="N107">
            <v>4485.2791714712903</v>
          </cell>
          <cell r="O107">
            <v>5139.5769799175105</v>
          </cell>
          <cell r="P107">
            <v>4674.0729289039455</v>
          </cell>
          <cell r="Q107">
            <v>5473.0147842134402</v>
          </cell>
          <cell r="R107">
            <v>5927.9878723053025</v>
          </cell>
        </row>
        <row r="108">
          <cell r="H108">
            <v>8.2149999999999999</v>
          </cell>
          <cell r="I108">
            <v>8.4039999999999999</v>
          </cell>
          <cell r="J108">
            <v>9.6519999999999992</v>
          </cell>
          <cell r="K108">
            <v>10.771000000000001</v>
          </cell>
          <cell r="L108">
            <v>11.004</v>
          </cell>
          <cell r="M108">
            <v>14.337999999999999</v>
          </cell>
          <cell r="N108">
            <v>15.098000000000001</v>
          </cell>
          <cell r="O108">
            <v>15.048</v>
          </cell>
          <cell r="P108">
            <v>16.295000000000002</v>
          </cell>
          <cell r="Q108">
            <v>17.295999999999999</v>
          </cell>
          <cell r="R108">
            <v>18.07</v>
          </cell>
        </row>
        <row r="109">
          <cell r="H109">
            <v>99.17</v>
          </cell>
          <cell r="I109">
            <v>100.952</v>
          </cell>
          <cell r="J109">
            <v>105.354</v>
          </cell>
          <cell r="K109">
            <v>110.706</v>
          </cell>
          <cell r="L109">
            <v>118.595</v>
          </cell>
          <cell r="M109">
            <v>127.64400000000001</v>
          </cell>
          <cell r="N109">
            <v>136.66900000000001</v>
          </cell>
          <cell r="O109">
            <v>145.29599999999999</v>
          </cell>
          <cell r="P109">
            <v>154.76900000000001</v>
          </cell>
          <cell r="Q109">
            <v>163.09899999999999</v>
          </cell>
          <cell r="R109">
            <v>171.28100000000001</v>
          </cell>
        </row>
        <row r="110">
          <cell r="H110">
            <v>16296.983679000001</v>
          </cell>
          <cell r="I110">
            <v>15555.664252</v>
          </cell>
          <cell r="J110">
            <v>18374.753072</v>
          </cell>
          <cell r="K110">
            <v>19367.530982</v>
          </cell>
          <cell r="L110">
            <v>17390.692147000002</v>
          </cell>
          <cell r="M110">
            <v>17041.718950999999</v>
          </cell>
          <cell r="N110">
            <v>19202.243451999999</v>
          </cell>
          <cell r="O110">
            <v>20692.103472999999</v>
          </cell>
          <cell r="P110">
            <v>17662.037479999999</v>
          </cell>
          <cell r="Q110">
            <v>19620.182659999999</v>
          </cell>
          <cell r="R110">
            <v>20231.322158999999</v>
          </cell>
        </row>
        <row r="111">
          <cell r="H111">
            <v>1616.1718714464303</v>
          </cell>
          <cell r="I111">
            <v>1570.3754175679042</v>
          </cell>
          <cell r="J111">
            <v>1935.8537351474879</v>
          </cell>
          <cell r="K111">
            <v>2144.1018848932922</v>
          </cell>
          <cell r="L111">
            <v>2062.449135173465</v>
          </cell>
          <cell r="M111">
            <v>2175.2731737814438</v>
          </cell>
          <cell r="N111">
            <v>2624.3514103413881</v>
          </cell>
          <cell r="O111">
            <v>3006.4798662130079</v>
          </cell>
          <cell r="P111">
            <v>2733.5358787421196</v>
          </cell>
          <cell r="Q111">
            <v>3200.0321716633398</v>
          </cell>
          <cell r="R111">
            <v>3465.2410907156791</v>
          </cell>
        </row>
        <row r="112">
          <cell r="H112">
            <v>1.70669992584609</v>
          </cell>
          <cell r="I112">
            <v>1.7071000287840665</v>
          </cell>
          <cell r="J112">
            <v>1.7074999587591395</v>
          </cell>
          <cell r="K112">
            <v>1.7079000105614583</v>
          </cell>
          <cell r="L112">
            <v>1.7082998806291578</v>
          </cell>
          <cell r="M112">
            <v>1.7086999212715113</v>
          </cell>
          <cell r="N112">
            <v>1.7091000670858418</v>
          </cell>
          <cell r="O112">
            <v>1.7094998831278965</v>
          </cell>
          <cell r="P112">
            <v>1.7098999743346317</v>
          </cell>
          <cell r="Q112">
            <v>1.7102999253187603</v>
          </cell>
          <cell r="R112">
            <v>1.7106999822286508</v>
          </cell>
        </row>
        <row r="113">
          <cell r="H113">
            <v>27814.060836464239</v>
          </cell>
          <cell r="I113">
            <v>26555.074892344477</v>
          </cell>
          <cell r="J113">
            <v>31374.890112649373</v>
          </cell>
          <cell r="K113">
            <v>33077.80636870717</v>
          </cell>
          <cell r="L113">
            <v>29708.517318778537</v>
          </cell>
          <cell r="M113">
            <v>29119.18382990492</v>
          </cell>
          <cell r="N113">
            <v>32818.555572011865</v>
          </cell>
          <cell r="O113">
            <v>35373.148468763837</v>
          </cell>
          <cell r="P113">
            <v>30200.3174337493</v>
          </cell>
          <cell r="Q113">
            <v>33556.39693813843</v>
          </cell>
          <cell r="R113">
            <v>34609.722457863412</v>
          </cell>
        </row>
        <row r="116"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</row>
        <row r="118">
          <cell r="H118">
            <v>179.55499999999998</v>
          </cell>
          <cell r="I118">
            <v>62.357999999999997</v>
          </cell>
          <cell r="J118">
            <v>62.300000000000004</v>
          </cell>
          <cell r="K118">
            <v>70.774000000000001</v>
          </cell>
          <cell r="L118">
            <v>54.408999999999999</v>
          </cell>
          <cell r="M118">
            <v>49.605999999999995</v>
          </cell>
          <cell r="N118">
            <v>53.644999999999996</v>
          </cell>
          <cell r="O118">
            <v>33.291000000000004</v>
          </cell>
          <cell r="P118">
            <v>32.481000000000002</v>
          </cell>
          <cell r="Q118">
            <v>40.997999999999998</v>
          </cell>
          <cell r="R118">
            <v>60.119</v>
          </cell>
        </row>
        <row r="119"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H120">
            <v>7214.1909999999998</v>
          </cell>
          <cell r="I120">
            <v>7064.8689999999997</v>
          </cell>
          <cell r="J120">
            <v>8616.6889999999985</v>
          </cell>
          <cell r="K120">
            <v>9443.6660000000011</v>
          </cell>
          <cell r="L120">
            <v>8972.3360000000011</v>
          </cell>
          <cell r="M120">
            <v>9363.6479999999992</v>
          </cell>
          <cell r="N120">
            <v>10810.518</v>
          </cell>
          <cell r="O120">
            <v>12289.45</v>
          </cell>
          <cell r="P120">
            <v>11202.242999999999</v>
          </cell>
          <cell r="Q120">
            <v>12846.437999999998</v>
          </cell>
          <cell r="R120">
            <v>14104.988000000001</v>
          </cell>
        </row>
        <row r="121"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386.19</v>
          </cell>
          <cell r="O121">
            <v>420.32499999999999</v>
          </cell>
          <cell r="P121">
            <v>214.86099999999999</v>
          </cell>
          <cell r="Q121">
            <v>343.80200000000002</v>
          </cell>
          <cell r="R121">
            <v>0</v>
          </cell>
        </row>
        <row r="122"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</row>
        <row r="124"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H125">
            <v>0.39599999999999996</v>
          </cell>
          <cell r="I125">
            <v>1.2329999999999999</v>
          </cell>
          <cell r="J125">
            <v>1.25</v>
          </cell>
          <cell r="K125">
            <v>1.6180000000000001</v>
          </cell>
          <cell r="L125">
            <v>0.94799999999999995</v>
          </cell>
          <cell r="M125">
            <v>0.98</v>
          </cell>
          <cell r="N125">
            <v>0.96399999999999997</v>
          </cell>
          <cell r="O125">
            <v>1.1379999999999999</v>
          </cell>
          <cell r="P125">
            <v>1.2329999999999999</v>
          </cell>
          <cell r="Q125">
            <v>1.2349999999999999</v>
          </cell>
          <cell r="R125">
            <v>1.905</v>
          </cell>
        </row>
        <row r="126">
          <cell r="H126">
            <v>7394.1419999999998</v>
          </cell>
          <cell r="I126">
            <v>7128.46</v>
          </cell>
          <cell r="J126">
            <v>8680.2389999999978</v>
          </cell>
          <cell r="K126">
            <v>9516.0580000000009</v>
          </cell>
          <cell r="L126">
            <v>9027.6930000000011</v>
          </cell>
          <cell r="M126">
            <v>9414.2339999999986</v>
          </cell>
          <cell r="N126">
            <v>11251.317000000001</v>
          </cell>
          <cell r="O126">
            <v>12744.204000000002</v>
          </cell>
          <cell r="P126">
            <v>11450.817999999999</v>
          </cell>
          <cell r="Q126">
            <v>13232.472999999998</v>
          </cell>
          <cell r="R126">
            <v>14167.012000000002</v>
          </cell>
        </row>
        <row r="127">
          <cell r="H127">
            <v>2.6806682663636267E-3</v>
          </cell>
          <cell r="I127">
            <v>2.6590913609404322E-3</v>
          </cell>
          <cell r="J127">
            <v>2.626022485724275E-3</v>
          </cell>
          <cell r="K127">
            <v>2.5986585577931704E-3</v>
          </cell>
          <cell r="L127">
            <v>2.5622967436770279E-3</v>
          </cell>
          <cell r="M127">
            <v>2.5328261739133652E-3</v>
          </cell>
          <cell r="N127">
            <v>2.5084987065162479E-3</v>
          </cell>
          <cell r="O127">
            <v>2.4796211925216739E-3</v>
          </cell>
          <cell r="P127">
            <v>2.4498586509400441E-3</v>
          </cell>
          <cell r="Q127">
            <v>2.4177667193898719E-3</v>
          </cell>
          <cell r="R127">
            <v>2.389851717846155E-3</v>
          </cell>
        </row>
        <row r="129"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H131">
            <v>2.4283412463542084E-2</v>
          </cell>
          <cell r="I131">
            <v>8.7477519688684505E-3</v>
          </cell>
          <cell r="J131">
            <v>7.1772217331803907E-3</v>
          </cell>
          <cell r="K131">
            <v>7.43732331181672E-3</v>
          </cell>
          <cell r="L131">
            <v>6.0268996741470928E-3</v>
          </cell>
          <cell r="M131">
            <v>5.2692550450732373E-3</v>
          </cell>
          <cell r="N131">
            <v>4.767886283890143E-3</v>
          </cell>
          <cell r="O131">
            <v>2.6122463199741625E-3</v>
          </cell>
          <cell r="P131">
            <v>2.8365659117104126E-3</v>
          </cell>
          <cell r="Q131">
            <v>3.0982870699981782E-3</v>
          </cell>
          <cell r="R131">
            <v>4.2435906738838075E-3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0.97566303162692847</v>
          </cell>
          <cell r="I133">
            <v>0.99107927939554963</v>
          </cell>
          <cell r="J133">
            <v>0.99267877301535135</v>
          </cell>
          <cell r="K133">
            <v>0.99239264830037821</v>
          </cell>
          <cell r="L133">
            <v>0.99386809010895694</v>
          </cell>
          <cell r="M133">
            <v>0.99462664726625671</v>
          </cell>
          <cell r="N133">
            <v>0.96082245305149605</v>
          </cell>
          <cell r="O133">
            <v>0.96431679844421814</v>
          </cell>
          <cell r="P133">
            <v>0.9782919438593819</v>
          </cell>
          <cell r="Q133">
            <v>0.97082669278826417</v>
          </cell>
          <cell r="R133">
            <v>0.9956219420157193</v>
          </cell>
        </row>
        <row r="134"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3.4323981805863255E-2</v>
          </cell>
          <cell r="O134">
            <v>3.2981659741165466E-2</v>
          </cell>
          <cell r="P134">
            <v>1.8763812332009817E-2</v>
          </cell>
          <cell r="Q134">
            <v>2.5981689137019214E-2</v>
          </cell>
          <cell r="R134">
            <v>0</v>
          </cell>
        </row>
        <row r="135"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</row>
        <row r="137"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H138">
            <v>5.3555909529462641E-5</v>
          </cell>
          <cell r="I138">
            <v>1.7296863558187881E-4</v>
          </cell>
          <cell r="J138">
            <v>1.4400525146830638E-4</v>
          </cell>
          <cell r="K138">
            <v>1.7002838780511847E-4</v>
          </cell>
          <cell r="L138">
            <v>1.050102168959445E-4</v>
          </cell>
          <cell r="M138">
            <v>1.0409768867015629E-4</v>
          </cell>
          <cell r="N138">
            <v>8.5678858750491157E-5</v>
          </cell>
          <cell r="O138">
            <v>8.9295494642113366E-5</v>
          </cell>
          <cell r="P138">
            <v>1.0767789689784606E-4</v>
          </cell>
          <cell r="Q138">
            <v>9.3331004718467971E-5</v>
          </cell>
          <cell r="R138">
            <v>1.3446731039685713E-4</v>
          </cell>
        </row>
        <row r="141">
          <cell r="A141" t="str">
            <v>Motorcycle</v>
          </cell>
        </row>
        <row r="142">
          <cell r="H142">
            <v>26.956838000000001</v>
          </cell>
          <cell r="I142">
            <v>30.44652</v>
          </cell>
          <cell r="J142">
            <v>43.061033999999999</v>
          </cell>
          <cell r="K142">
            <v>54.792717000000003</v>
          </cell>
          <cell r="L142">
            <v>51.251111000000002</v>
          </cell>
          <cell r="M142">
            <v>55.758381999999997</v>
          </cell>
          <cell r="N142">
            <v>69.586072999999999</v>
          </cell>
          <cell r="O142">
            <v>76.862069000000005</v>
          </cell>
          <cell r="P142">
            <v>66.943646000000001</v>
          </cell>
          <cell r="Q142">
            <v>75.700940000000003</v>
          </cell>
          <cell r="R142">
            <v>79.412064000000001</v>
          </cell>
        </row>
        <row r="144">
          <cell r="H144">
            <v>5.25</v>
          </cell>
          <cell r="I144">
            <v>6.194</v>
          </cell>
          <cell r="J144">
            <v>7.46</v>
          </cell>
          <cell r="K144">
            <v>9.0540000000000003</v>
          </cell>
          <cell r="L144">
            <v>11.176</v>
          </cell>
          <cell r="M144">
            <v>12.504</v>
          </cell>
          <cell r="N144">
            <v>13.951000000000001</v>
          </cell>
          <cell r="O144">
            <v>14.369</v>
          </cell>
          <cell r="P144">
            <v>14.76</v>
          </cell>
          <cell r="Q144">
            <v>15.076000000000001</v>
          </cell>
          <cell r="R144">
            <v>15.378</v>
          </cell>
        </row>
        <row r="145">
          <cell r="H145">
            <v>4042.8930610000002</v>
          </cell>
          <cell r="I145">
            <v>3870.2663779999998</v>
          </cell>
          <cell r="J145">
            <v>4545.2592400000003</v>
          </cell>
          <cell r="K145">
            <v>4765.0899659999995</v>
          </cell>
          <cell r="L145">
            <v>4257.442282</v>
          </cell>
          <cell r="M145">
            <v>4139.9115000000002</v>
          </cell>
          <cell r="N145">
            <v>4630.7580770000004</v>
          </cell>
          <cell r="O145">
            <v>4966.2144539999999</v>
          </cell>
          <cell r="P145">
            <v>4210.6743489999999</v>
          </cell>
          <cell r="Q145">
            <v>4661.7895840000001</v>
          </cell>
          <cell r="R145">
            <v>4794.2750180000003</v>
          </cell>
        </row>
        <row r="146">
          <cell r="H146">
            <v>21.225188570250001</v>
          </cell>
          <cell r="I146">
            <v>23.972429945331999</v>
          </cell>
          <cell r="J146">
            <v>33.907633930399996</v>
          </cell>
          <cell r="K146">
            <v>43.143124552163997</v>
          </cell>
          <cell r="L146">
            <v>47.581174943632</v>
          </cell>
          <cell r="M146">
            <v>51.765453395999998</v>
          </cell>
          <cell r="N146">
            <v>64.603705932227001</v>
          </cell>
          <cell r="O146">
            <v>71.359535489525996</v>
          </cell>
          <cell r="P146">
            <v>62.149553391239998</v>
          </cell>
          <cell r="Q146">
            <v>70.281139768384008</v>
          </cell>
          <cell r="R146">
            <v>73.726361226804002</v>
          </cell>
        </row>
        <row r="147">
          <cell r="H147">
            <v>1.2700399768312867</v>
          </cell>
          <cell r="I147">
            <v>1.2700639889002432</v>
          </cell>
          <cell r="J147">
            <v>1.2699510112793064</v>
          </cell>
          <cell r="K147">
            <v>1.2700219923513092</v>
          </cell>
          <cell r="L147">
            <v>1.0771300006928299</v>
          </cell>
          <cell r="M147">
            <v>1.0771350068829599</v>
          </cell>
          <cell r="N147">
            <v>1.0771220009112137</v>
          </cell>
          <cell r="O147">
            <v>1.0771099962006012</v>
          </cell>
          <cell r="P147">
            <v>1.0771380057806776</v>
          </cell>
          <cell r="Q147">
            <v>1.0771159979686911</v>
          </cell>
          <cell r="R147">
            <v>1.0771189935131222</v>
          </cell>
        </row>
        <row r="148">
          <cell r="H148">
            <v>5134.6358095238102</v>
          </cell>
          <cell r="I148">
            <v>4915.485954149176</v>
          </cell>
          <cell r="J148">
            <v>5772.2565683646126</v>
          </cell>
          <cell r="K148">
            <v>6051.7690523525516</v>
          </cell>
          <cell r="L148">
            <v>4585.818808160343</v>
          </cell>
          <cell r="M148">
            <v>4459.2436020473451</v>
          </cell>
          <cell r="N148">
            <v>4987.8914056340045</v>
          </cell>
          <cell r="O148">
            <v>5349.1592316793103</v>
          </cell>
          <cell r="P148">
            <v>4535.4773712737133</v>
          </cell>
          <cell r="Q148">
            <v>5021.2881400902097</v>
          </cell>
          <cell r="R148">
            <v>5164.0046820132666</v>
          </cell>
        </row>
        <row r="155">
          <cell r="H155">
            <v>31.943999999999999</v>
          </cell>
          <cell r="I155">
            <v>36.079000000000001</v>
          </cell>
          <cell r="J155">
            <v>49.844000000000001</v>
          </cell>
          <cell r="K155">
            <v>63.42</v>
          </cell>
          <cell r="L155">
            <v>89.927999999999997</v>
          </cell>
          <cell r="M155">
            <v>97.836999999999989</v>
          </cell>
          <cell r="N155">
            <v>122.101</v>
          </cell>
          <cell r="O155">
            <v>134.86999999999998</v>
          </cell>
          <cell r="P155">
            <v>117.46299999999999</v>
          </cell>
          <cell r="Q155">
            <v>132.83100000000002</v>
          </cell>
          <cell r="R155">
            <v>139.34299999999999</v>
          </cell>
        </row>
        <row r="161">
          <cell r="H161">
            <v>31.943999999999999</v>
          </cell>
          <cell r="I161">
            <v>36.079000000000001</v>
          </cell>
          <cell r="J161">
            <v>49.844000000000001</v>
          </cell>
          <cell r="K161">
            <v>63.42</v>
          </cell>
          <cell r="L161">
            <v>89.927999999999997</v>
          </cell>
          <cell r="M161">
            <v>97.836999999999989</v>
          </cell>
          <cell r="N161">
            <v>122.101</v>
          </cell>
          <cell r="O161">
            <v>134.86999999999998</v>
          </cell>
          <cell r="P161">
            <v>117.46299999999999</v>
          </cell>
          <cell r="Q161">
            <v>132.83100000000002</v>
          </cell>
          <cell r="R161">
            <v>139.34299999999999</v>
          </cell>
        </row>
        <row r="162">
          <cell r="H162">
            <v>1.1850054520489385E-3</v>
          </cell>
          <cell r="I162">
            <v>1.1849958550271098E-3</v>
          </cell>
          <cell r="J162">
            <v>1.1575198124596821E-3</v>
          </cell>
          <cell r="K162">
            <v>1.1574530972793336E-3</v>
          </cell>
          <cell r="L162">
            <v>1.7546546454378325E-3</v>
          </cell>
          <cell r="M162">
            <v>1.7546599540854682E-3</v>
          </cell>
          <cell r="N162">
            <v>1.7546758242845519E-3</v>
          </cell>
          <cell r="O162">
            <v>1.7547016591499764E-3</v>
          </cell>
          <cell r="P162">
            <v>1.7546549526149201E-3</v>
          </cell>
          <cell r="Q162">
            <v>1.7546809854672876E-3</v>
          </cell>
          <cell r="R162">
            <v>1.7546830164243052E-3</v>
          </cell>
        </row>
        <row r="164"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</row>
        <row r="168"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M168">
            <v>1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</row>
        <row r="169"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0"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</row>
        <row r="172"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</row>
        <row r="173"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</row>
        <row r="176">
          <cell r="A176" t="str">
            <v>School Bus</v>
          </cell>
        </row>
        <row r="177">
          <cell r="H177">
            <v>860.09923100000003</v>
          </cell>
          <cell r="I177">
            <v>1029.4054140000001</v>
          </cell>
          <cell r="J177">
            <v>861.10054600000001</v>
          </cell>
          <cell r="K177">
            <v>974.42964800000004</v>
          </cell>
          <cell r="L177">
            <v>824.13169400000004</v>
          </cell>
          <cell r="M177">
            <v>872.50423000000001</v>
          </cell>
          <cell r="N177">
            <v>1024.4753880000001</v>
          </cell>
          <cell r="O177">
            <v>654.21438000000001</v>
          </cell>
          <cell r="P177">
            <v>596.96582999999998</v>
          </cell>
          <cell r="Q177">
            <v>653.15679899999998</v>
          </cell>
          <cell r="R177">
            <v>694.62088700000004</v>
          </cell>
        </row>
        <row r="179">
          <cell r="H179">
            <v>0.75700000000000001</v>
          </cell>
          <cell r="I179">
            <v>0.74299999999999999</v>
          </cell>
          <cell r="J179">
            <v>0.72</v>
          </cell>
          <cell r="K179">
            <v>0.72199999999999998</v>
          </cell>
          <cell r="L179">
            <v>0.71799999999999997</v>
          </cell>
          <cell r="M179">
            <v>0.748</v>
          </cell>
          <cell r="N179">
            <v>0.80200000000000005</v>
          </cell>
          <cell r="O179">
            <v>0.76400000000000001</v>
          </cell>
          <cell r="P179">
            <v>0.77200000000000002</v>
          </cell>
          <cell r="Q179">
            <v>0.81899999999999995</v>
          </cell>
          <cell r="R179">
            <v>0.79500000000000004</v>
          </cell>
        </row>
        <row r="180">
          <cell r="H180">
            <v>54968.287048999999</v>
          </cell>
          <cell r="I180">
            <v>66290.508182000005</v>
          </cell>
          <cell r="J180">
            <v>56600.708960999997</v>
          </cell>
          <cell r="K180">
            <v>63184.716804000003</v>
          </cell>
          <cell r="L180">
            <v>53164.230200999998</v>
          </cell>
          <cell r="M180">
            <v>53457.814161000002</v>
          </cell>
          <cell r="N180">
            <v>57932.006052999997</v>
          </cell>
          <cell r="O180">
            <v>38433.642049000002</v>
          </cell>
          <cell r="P180">
            <v>34706.992836999998</v>
          </cell>
          <cell r="Q180">
            <v>35794.67007</v>
          </cell>
          <cell r="R180">
            <v>39216.201289999997</v>
          </cell>
        </row>
        <row r="181">
          <cell r="H181">
            <v>41.610993296093</v>
          </cell>
          <cell r="I181">
            <v>49.253847579226004</v>
          </cell>
          <cell r="J181">
            <v>40.752510451919996</v>
          </cell>
          <cell r="K181">
            <v>45.619365532488004</v>
          </cell>
          <cell r="L181">
            <v>38.171917284317999</v>
          </cell>
          <cell r="M181">
            <v>39.986444992427998</v>
          </cell>
          <cell r="N181">
            <v>46.461468854505995</v>
          </cell>
          <cell r="O181">
            <v>29.363302525436005</v>
          </cell>
          <cell r="P181">
            <v>26.793798470163999</v>
          </cell>
          <cell r="Q181">
            <v>29.315834787329997</v>
          </cell>
          <cell r="R181">
            <v>31.176880025549998</v>
          </cell>
        </row>
        <row r="182">
          <cell r="H182">
            <v>20.669999989660369</v>
          </cell>
          <cell r="I182">
            <v>20.899999991760573</v>
          </cell>
          <cell r="J182">
            <v>21.130000003703589</v>
          </cell>
          <cell r="K182">
            <v>21.360000004955271</v>
          </cell>
          <cell r="L182">
            <v>21.589999995587711</v>
          </cell>
          <cell r="M182">
            <v>21.820000006632775</v>
          </cell>
          <cell r="N182">
            <v>22.049999994794458</v>
          </cell>
          <cell r="O182">
            <v>22.27999999091675</v>
          </cell>
          <cell r="P182">
            <v>22.2800000031629</v>
          </cell>
          <cell r="Q182">
            <v>22.279999997894915</v>
          </cell>
          <cell r="R182">
            <v>22.280000000986181</v>
          </cell>
        </row>
        <row r="183">
          <cell r="H183">
            <v>1136194.4927344781</v>
          </cell>
          <cell r="I183">
            <v>1385471.6204576043</v>
          </cell>
          <cell r="J183">
            <v>1195972.9805555558</v>
          </cell>
          <cell r="K183">
            <v>1349625.5512465374</v>
          </cell>
          <cell r="L183">
            <v>1147815.7298050141</v>
          </cell>
          <cell r="M183">
            <v>1166449.5053475937</v>
          </cell>
          <cell r="N183">
            <v>1277400.7331670825</v>
          </cell>
          <cell r="O183">
            <v>856301.54450261767</v>
          </cell>
          <cell r="P183">
            <v>773271.80051813473</v>
          </cell>
          <cell r="Q183">
            <v>797505.24908424914</v>
          </cell>
          <cell r="R183">
            <v>873736.96477987419</v>
          </cell>
        </row>
        <row r="186"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</row>
        <row r="187"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</row>
        <row r="188">
          <cell r="H188">
            <v>420.06399999999996</v>
          </cell>
          <cell r="I188">
            <v>433.50699999999995</v>
          </cell>
          <cell r="J188">
            <v>431.48500000000001</v>
          </cell>
          <cell r="K188">
            <v>513.36899999999991</v>
          </cell>
          <cell r="L188">
            <v>361.63299999999998</v>
          </cell>
          <cell r="M188">
            <v>366.42400000000004</v>
          </cell>
          <cell r="N188">
            <v>444.99899999999997</v>
          </cell>
          <cell r="O188">
            <v>259.30399999999997</v>
          </cell>
          <cell r="P188">
            <v>232.023</v>
          </cell>
          <cell r="Q188">
            <v>258.71800000000002</v>
          </cell>
          <cell r="R188">
            <v>282.30699999999996</v>
          </cell>
        </row>
        <row r="189"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</row>
        <row r="190">
          <cell r="H190">
            <v>3.5669999999999997</v>
          </cell>
          <cell r="I190">
            <v>6.5670000000000002</v>
          </cell>
          <cell r="J190">
            <v>11.698</v>
          </cell>
          <cell r="K190">
            <v>5.7130000000000001</v>
          </cell>
          <cell r="L190">
            <v>7.0419999999999998</v>
          </cell>
          <cell r="M190">
            <v>6.4130000000000003</v>
          </cell>
          <cell r="N190">
            <v>9.2560000000000002</v>
          </cell>
          <cell r="O190">
            <v>12.019</v>
          </cell>
          <cell r="P190">
            <v>10.189</v>
          </cell>
          <cell r="Q190">
            <v>16.431999999999999</v>
          </cell>
          <cell r="R190">
            <v>17.049000000000003</v>
          </cell>
        </row>
        <row r="191"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0.33100000000000002</v>
          </cell>
          <cell r="O191">
            <v>0.41100000000000003</v>
          </cell>
          <cell r="P191">
            <v>0.19500000000000001</v>
          </cell>
          <cell r="Q191">
            <v>0.44</v>
          </cell>
          <cell r="R191">
            <v>0</v>
          </cell>
        </row>
        <row r="192"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</row>
        <row r="193"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</row>
        <row r="194"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</row>
        <row r="195"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</row>
        <row r="196">
          <cell r="H196">
            <v>423.63099999999997</v>
          </cell>
          <cell r="I196">
            <v>440.07399999999996</v>
          </cell>
          <cell r="J196">
            <v>443.18299999999999</v>
          </cell>
          <cell r="K196">
            <v>519.08199999999988</v>
          </cell>
          <cell r="L196">
            <v>368.67499999999995</v>
          </cell>
          <cell r="M196">
            <v>372.83700000000005</v>
          </cell>
          <cell r="N196">
            <v>454.58600000000001</v>
          </cell>
          <cell r="O196">
            <v>271.73399999999998</v>
          </cell>
          <cell r="P196">
            <v>242.40699999999998</v>
          </cell>
          <cell r="Q196">
            <v>275.59000000000003</v>
          </cell>
          <cell r="R196">
            <v>299.35599999999994</v>
          </cell>
        </row>
        <row r="197">
          <cell r="H197">
            <v>4.925373546811135E-4</v>
          </cell>
          <cell r="I197">
            <v>4.2750309451937651E-4</v>
          </cell>
          <cell r="J197">
            <v>5.1467044360694204E-4</v>
          </cell>
          <cell r="K197">
            <v>5.3270341380253232E-4</v>
          </cell>
          <cell r="L197">
            <v>4.4734961982908518E-4</v>
          </cell>
          <cell r="M197">
            <v>4.2731827214178669E-4</v>
          </cell>
          <cell r="N197">
            <v>4.4372564272866647E-4</v>
          </cell>
          <cell r="O197">
            <v>4.1535925884111561E-4</v>
          </cell>
          <cell r="P197">
            <v>4.0606511766343476E-4</v>
          </cell>
          <cell r="Q197">
            <v>4.2193543789475281E-4</v>
          </cell>
          <cell r="R197">
            <v>4.3096314205708574E-4</v>
          </cell>
        </row>
        <row r="199"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</row>
        <row r="200"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</row>
        <row r="201">
          <cell r="H201">
            <v>0.99157993631249841</v>
          </cell>
          <cell r="I201">
            <v>0.98507750969155183</v>
          </cell>
          <cell r="J201">
            <v>0.97360458320829102</v>
          </cell>
          <cell r="K201">
            <v>0.9889940317714736</v>
          </cell>
          <cell r="L201">
            <v>0.98089916593205406</v>
          </cell>
          <cell r="M201">
            <v>0.98279945391685908</v>
          </cell>
          <cell r="N201">
            <v>0.97891048118507817</v>
          </cell>
          <cell r="O201">
            <v>0.95425673636718256</v>
          </cell>
          <cell r="P201">
            <v>0.95716295321504752</v>
          </cell>
          <cell r="Q201">
            <v>0.93877862041438365</v>
          </cell>
          <cell r="R201">
            <v>0.94304774248720591</v>
          </cell>
        </row>
        <row r="202"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H203">
            <v>8.4200636875016235E-3</v>
          </cell>
          <cell r="I203">
            <v>1.4922490308448126E-2</v>
          </cell>
          <cell r="J203">
            <v>2.6395416791709071E-2</v>
          </cell>
          <cell r="K203">
            <v>1.1005968228526517E-2</v>
          </cell>
          <cell r="L203">
            <v>1.9100834067946024E-2</v>
          </cell>
          <cell r="M203">
            <v>1.7200546083140887E-2</v>
          </cell>
          <cell r="N203">
            <v>2.0361383764568201E-2</v>
          </cell>
          <cell r="O203">
            <v>4.4230755076655852E-2</v>
          </cell>
          <cell r="P203">
            <v>4.2032614569711274E-2</v>
          </cell>
          <cell r="Q203">
            <v>5.9624804963895633E-2</v>
          </cell>
          <cell r="R203">
            <v>5.6952257512794154E-2</v>
          </cell>
        </row>
        <row r="204"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7.2813505035350845E-4</v>
          </cell>
          <cell r="O204">
            <v>1.5125085561615405E-3</v>
          </cell>
          <cell r="P204">
            <v>8.0443221524130915E-4</v>
          </cell>
          <cell r="Q204">
            <v>1.5965746217206718E-3</v>
          </cell>
          <cell r="R204">
            <v>0</v>
          </cell>
        </row>
        <row r="205"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</row>
        <row r="206"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</row>
        <row r="207"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</row>
        <row r="208"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</row>
        <row r="211">
          <cell r="A211" t="str">
            <v>Urban Transit</v>
          </cell>
        </row>
        <row r="212">
          <cell r="H212">
            <v>529.01028199999996</v>
          </cell>
          <cell r="I212">
            <v>605.70775000000003</v>
          </cell>
          <cell r="J212">
            <v>553.83476499999995</v>
          </cell>
          <cell r="K212">
            <v>611.67366300000003</v>
          </cell>
          <cell r="L212">
            <v>495.47889500000002</v>
          </cell>
          <cell r="M212">
            <v>514.48942799999998</v>
          </cell>
          <cell r="N212">
            <v>679.33104700000001</v>
          </cell>
          <cell r="O212">
            <v>423.352419</v>
          </cell>
          <cell r="P212">
            <v>413.66951699999998</v>
          </cell>
          <cell r="Q212">
            <v>457.72650099999998</v>
          </cell>
          <cell r="R212">
            <v>540.92109200000004</v>
          </cell>
        </row>
        <row r="214">
          <cell r="H214">
            <v>0.38700000000000001</v>
          </cell>
          <cell r="I214">
            <v>0.34699999999999998</v>
          </cell>
          <cell r="J214">
            <v>0.38800000000000001</v>
          </cell>
          <cell r="K214">
            <v>0.40300000000000002</v>
          </cell>
          <cell r="L214">
            <v>0.40699999999999997</v>
          </cell>
          <cell r="M214">
            <v>0.42199999999999999</v>
          </cell>
          <cell r="N214">
            <v>0.46300000000000002</v>
          </cell>
          <cell r="O214">
            <v>0.45300000000000001</v>
          </cell>
          <cell r="P214">
            <v>0.44700000000000001</v>
          </cell>
          <cell r="Q214">
            <v>0.434</v>
          </cell>
          <cell r="R214">
            <v>0.48799999999999999</v>
          </cell>
        </row>
        <row r="215">
          <cell r="H215">
            <v>117033.530201</v>
          </cell>
          <cell r="I215">
            <v>148179.58207400001</v>
          </cell>
          <cell r="J215">
            <v>120152.28866200001</v>
          </cell>
          <cell r="K215">
            <v>126694.54532200001</v>
          </cell>
          <cell r="L215">
            <v>100777.554735</v>
          </cell>
          <cell r="M215">
            <v>100095.99841299999</v>
          </cell>
          <cell r="N215">
            <v>119384.677178</v>
          </cell>
          <cell r="O215">
            <v>75427.990510000003</v>
          </cell>
          <cell r="P215">
            <v>74692.103310000006</v>
          </cell>
          <cell r="Q215">
            <v>85122.627670999995</v>
          </cell>
          <cell r="R215">
            <v>89462.862043999994</v>
          </cell>
        </row>
        <row r="216">
          <cell r="H216">
            <v>45.291976187787007</v>
          </cell>
          <cell r="I216">
            <v>51.418314979678001</v>
          </cell>
          <cell r="J216">
            <v>46.619088000856003</v>
          </cell>
          <cell r="K216">
            <v>51.057901764766008</v>
          </cell>
          <cell r="L216">
            <v>41.016464777144996</v>
          </cell>
          <cell r="M216">
            <v>42.240511330285997</v>
          </cell>
          <cell r="N216">
            <v>55.275105533414006</v>
          </cell>
          <cell r="O216">
            <v>34.168879701030001</v>
          </cell>
          <cell r="P216">
            <v>33.387370179570006</v>
          </cell>
          <cell r="Q216">
            <v>36.943220409213993</v>
          </cell>
          <cell r="R216">
            <v>43.657876677471997</v>
          </cell>
        </row>
        <row r="217">
          <cell r="H217">
            <v>11.68000000279625</v>
          </cell>
          <cell r="I217">
            <v>11.77999999104197</v>
          </cell>
          <cell r="J217">
            <v>11.879999990343668</v>
          </cell>
          <cell r="K217">
            <v>11.979999997220865</v>
          </cell>
          <cell r="L217">
            <v>12.08000001199734</v>
          </cell>
          <cell r="M217">
            <v>12.179999999931736</v>
          </cell>
          <cell r="N217">
            <v>12.289999999897637</v>
          </cell>
          <cell r="O217">
            <v>12.38999998549084</v>
          </cell>
          <cell r="P217">
            <v>12.390000014230759</v>
          </cell>
          <cell r="Q217">
            <v>12.390000003514546</v>
          </cell>
          <cell r="R217">
            <v>12.389999999224012</v>
          </cell>
        </row>
        <row r="218">
          <cell r="H218">
            <v>1366951.6330749351</v>
          </cell>
          <cell r="I218">
            <v>1745555.4755043229</v>
          </cell>
          <cell r="J218">
            <v>1427409.1881443297</v>
          </cell>
          <cell r="K218">
            <v>1517800.6526054589</v>
          </cell>
          <cell r="L218">
            <v>1217392.8624078627</v>
          </cell>
          <cell r="M218">
            <v>1219169.260663507</v>
          </cell>
          <cell r="N218">
            <v>1467237.6825053995</v>
          </cell>
          <cell r="O218">
            <v>934552.80132450326</v>
          </cell>
          <cell r="P218">
            <v>925435.16107382544</v>
          </cell>
          <cell r="Q218">
            <v>1054669.3571428573</v>
          </cell>
          <cell r="R218">
            <v>1108444.8606557378</v>
          </cell>
        </row>
        <row r="221"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2"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</row>
        <row r="223">
          <cell r="H223">
            <v>899.71600000000001</v>
          </cell>
          <cell r="I223">
            <v>872.34299999999996</v>
          </cell>
          <cell r="J223">
            <v>1012.8900000000001</v>
          </cell>
          <cell r="K223">
            <v>1094.0520000000001</v>
          </cell>
          <cell r="L223">
            <v>832.9</v>
          </cell>
          <cell r="M223">
            <v>854.64600000000007</v>
          </cell>
          <cell r="N223">
            <v>1044.066</v>
          </cell>
          <cell r="O223">
            <v>633.24400000000003</v>
          </cell>
          <cell r="P223">
            <v>687.91300000000001</v>
          </cell>
          <cell r="Q223">
            <v>761.24300000000005</v>
          </cell>
          <cell r="R223">
            <v>899.29200000000003</v>
          </cell>
        </row>
        <row r="224"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</row>
        <row r="225">
          <cell r="H225">
            <v>0.61199999999999999</v>
          </cell>
          <cell r="I225">
            <v>0.26500000000000001</v>
          </cell>
          <cell r="J225">
            <v>0.48299999999999998</v>
          </cell>
          <cell r="K225">
            <v>0.81899999999999995</v>
          </cell>
          <cell r="L225">
            <v>0.621</v>
          </cell>
          <cell r="M225">
            <v>0.71699999999999997</v>
          </cell>
          <cell r="N225">
            <v>1.034</v>
          </cell>
          <cell r="O225">
            <v>0.89600000000000002</v>
          </cell>
          <cell r="P225">
            <v>2.5270000000000001</v>
          </cell>
          <cell r="Q225">
            <v>3.3660000000000001</v>
          </cell>
          <cell r="R225">
            <v>4.2139999999999995</v>
          </cell>
        </row>
        <row r="226"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3.6999999999999998E-2</v>
          </cell>
          <cell r="O226">
            <v>3.1E-2</v>
          </cell>
          <cell r="P226">
            <v>4.8000000000000001E-2</v>
          </cell>
          <cell r="Q226">
            <v>9.0000000000000011E-2</v>
          </cell>
          <cell r="R226">
            <v>0</v>
          </cell>
        </row>
        <row r="227"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2</v>
          </cell>
        </row>
        <row r="228"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</row>
        <row r="229"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</row>
        <row r="230"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H231">
            <v>900.32799999999997</v>
          </cell>
          <cell r="I231">
            <v>872.60799999999995</v>
          </cell>
          <cell r="J231">
            <v>1013.373</v>
          </cell>
          <cell r="K231">
            <v>1094.8710000000001</v>
          </cell>
          <cell r="L231">
            <v>833.52099999999996</v>
          </cell>
          <cell r="M231">
            <v>855.36300000000006</v>
          </cell>
          <cell r="N231">
            <v>1045.1370000000002</v>
          </cell>
          <cell r="O231">
            <v>634.17099999999994</v>
          </cell>
          <cell r="P231">
            <v>690.48800000000006</v>
          </cell>
          <cell r="Q231">
            <v>764.69900000000007</v>
          </cell>
          <cell r="R231">
            <v>905.50600000000009</v>
          </cell>
        </row>
        <row r="232">
          <cell r="H232">
            <v>1.7019102097527851E-3</v>
          </cell>
          <cell r="I232">
            <v>1.4406419597569949E-3</v>
          </cell>
          <cell r="J232">
            <v>1.8297388752762751E-3</v>
          </cell>
          <cell r="K232">
            <v>1.7899593626936985E-3</v>
          </cell>
          <cell r="L232">
            <v>1.6822532874987538E-3</v>
          </cell>
          <cell r="M232">
            <v>1.6625472817295677E-3</v>
          </cell>
          <cell r="N232">
            <v>1.5384796626261073E-3</v>
          </cell>
          <cell r="O232">
            <v>1.4979741972373139E-3</v>
          </cell>
          <cell r="P232">
            <v>1.6691778620951663E-3</v>
          </cell>
          <cell r="Q232">
            <v>1.6706461136275789E-3</v>
          </cell>
          <cell r="R232">
            <v>1.6740075648593862E-3</v>
          </cell>
        </row>
        <row r="234"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</row>
        <row r="235"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H236">
            <v>0.99932024773193773</v>
          </cell>
          <cell r="I236">
            <v>0.99969631266273062</v>
          </cell>
          <cell r="J236">
            <v>0.99952337392056045</v>
          </cell>
          <cell r="K236">
            <v>0.99925196667004612</v>
          </cell>
          <cell r="L236">
            <v>0.99925496778125567</v>
          </cell>
          <cell r="M236">
            <v>0.99916175939338037</v>
          </cell>
          <cell r="N236">
            <v>0.99897525396192066</v>
          </cell>
          <cell r="O236">
            <v>0.99853824914731215</v>
          </cell>
          <cell r="P236">
            <v>0.99627075343814808</v>
          </cell>
          <cell r="Q236">
            <v>0.99548057470978779</v>
          </cell>
          <cell r="R236">
            <v>0.9931375385695953</v>
          </cell>
        </row>
        <row r="237"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H238">
            <v>6.7975226806230623E-4</v>
          </cell>
          <cell r="I238">
            <v>3.0368733726942687E-4</v>
          </cell>
          <cell r="J238">
            <v>4.7662607943965349E-4</v>
          </cell>
          <cell r="K238">
            <v>7.4803332995393966E-4</v>
          </cell>
          <cell r="L238">
            <v>7.450322187443388E-4</v>
          </cell>
          <cell r="M238">
            <v>8.3824060661964565E-4</v>
          </cell>
          <cell r="N238">
            <v>9.8934398074128067E-4</v>
          </cell>
          <cell r="O238">
            <v>1.4128681380889384E-3</v>
          </cell>
          <cell r="P238">
            <v>3.6597305094368039E-3</v>
          </cell>
          <cell r="Q238">
            <v>4.4017319232796167E-3</v>
          </cell>
          <cell r="R238">
            <v>4.6537516040755103E-3</v>
          </cell>
        </row>
        <row r="239"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3.540205733793751E-5</v>
          </cell>
          <cell r="O239">
            <v>4.8882714599059251E-5</v>
          </cell>
          <cell r="P239">
            <v>6.9516052415103511E-5</v>
          </cell>
          <cell r="Q239">
            <v>1.1769336693261008E-4</v>
          </cell>
          <cell r="R239">
            <v>0</v>
          </cell>
        </row>
        <row r="240"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2.2087098263291463E-3</v>
          </cell>
        </row>
        <row r="241"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2"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</row>
        <row r="243"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6">
          <cell r="A246" t="str">
            <v>Inter-City Bus</v>
          </cell>
        </row>
        <row r="247">
          <cell r="H247">
            <v>303.99962299999999</v>
          </cell>
          <cell r="I247">
            <v>251.97658999999999</v>
          </cell>
          <cell r="J247">
            <v>304.44727399999999</v>
          </cell>
          <cell r="K247">
            <v>301.31831899999997</v>
          </cell>
          <cell r="L247">
            <v>198.86925500000001</v>
          </cell>
          <cell r="M247">
            <v>173.90078800000001</v>
          </cell>
          <cell r="N247">
            <v>214.869731</v>
          </cell>
          <cell r="O247">
            <v>126.904295</v>
          </cell>
          <cell r="P247">
            <v>151.325231</v>
          </cell>
          <cell r="Q247">
            <v>153.065979</v>
          </cell>
          <cell r="R247">
            <v>169.86725300000001</v>
          </cell>
        </row>
        <row r="249">
          <cell r="H249">
            <v>0.129</v>
          </cell>
          <cell r="I249">
            <v>0.124</v>
          </cell>
          <cell r="J249">
            <v>0.13100000000000001</v>
          </cell>
          <cell r="K249">
            <v>0.129</v>
          </cell>
          <cell r="L249">
            <v>0.11700000000000001</v>
          </cell>
          <cell r="M249">
            <v>0.121</v>
          </cell>
          <cell r="N249">
            <v>0.128</v>
          </cell>
          <cell r="O249">
            <v>0.127</v>
          </cell>
          <cell r="P249">
            <v>0.151</v>
          </cell>
          <cell r="Q249">
            <v>0.14199999999999999</v>
          </cell>
          <cell r="R249">
            <v>0.14399999999999999</v>
          </cell>
        </row>
        <row r="250">
          <cell r="H250">
            <v>139608.188597</v>
          </cell>
          <cell r="I250">
            <v>120383.250644</v>
          </cell>
          <cell r="J250">
            <v>137679.205885</v>
          </cell>
          <cell r="K250">
            <v>138376.83203699999</v>
          </cell>
          <cell r="L250">
            <v>100695.333059</v>
          </cell>
          <cell r="M250">
            <v>85141.978218999997</v>
          </cell>
          <cell r="N250">
            <v>99447.261536999998</v>
          </cell>
          <cell r="O250">
            <v>59197.062868000001</v>
          </cell>
          <cell r="P250">
            <v>59369.303734000001</v>
          </cell>
          <cell r="Q250">
            <v>63858.378519999998</v>
          </cell>
          <cell r="R250">
            <v>69883.513005000001</v>
          </cell>
        </row>
        <row r="251">
          <cell r="H251">
            <v>18.009456329012998</v>
          </cell>
          <cell r="I251">
            <v>14.927523079856</v>
          </cell>
          <cell r="J251">
            <v>18.035975970934999</v>
          </cell>
          <cell r="K251">
            <v>17.850611332772999</v>
          </cell>
          <cell r="L251">
            <v>11.781353967903</v>
          </cell>
          <cell r="M251">
            <v>10.302179364498999</v>
          </cell>
          <cell r="N251">
            <v>12.729249476736001</v>
          </cell>
          <cell r="O251">
            <v>7.5180269842360001</v>
          </cell>
          <cell r="P251">
            <v>8.9647648638340005</v>
          </cell>
          <cell r="Q251">
            <v>9.0678897498399991</v>
          </cell>
          <cell r="R251">
            <v>10.063225872719999</v>
          </cell>
        </row>
        <row r="252">
          <cell r="H252">
            <v>16.88000000923185</v>
          </cell>
          <cell r="I252">
            <v>16.880000027602083</v>
          </cell>
          <cell r="J252">
            <v>16.879999978410773</v>
          </cell>
          <cell r="K252">
            <v>16.879999983350249</v>
          </cell>
          <cell r="L252">
            <v>16.88000000185016</v>
          </cell>
          <cell r="M252">
            <v>16.880000031765793</v>
          </cell>
          <cell r="N252">
            <v>16.879999986856753</v>
          </cell>
          <cell r="O252">
            <v>16.879999934304085</v>
          </cell>
          <cell r="P252">
            <v>16.880000010985462</v>
          </cell>
          <cell r="Q252">
            <v>16.880000002503429</v>
          </cell>
          <cell r="R252">
            <v>16.880000026679955</v>
          </cell>
        </row>
        <row r="253">
          <cell r="H253">
            <v>2356586.2248062016</v>
          </cell>
          <cell r="I253">
            <v>2032069.2741935486</v>
          </cell>
          <cell r="J253">
            <v>2324024.9923664122</v>
          </cell>
          <cell r="K253">
            <v>2335800.92248062</v>
          </cell>
          <cell r="L253">
            <v>1699737.2222222225</v>
          </cell>
          <cell r="M253">
            <v>1437196.5950413223</v>
          </cell>
          <cell r="N253">
            <v>1678669.7734375</v>
          </cell>
          <cell r="O253">
            <v>999246.41732283472</v>
          </cell>
          <cell r="P253">
            <v>1002153.8476821192</v>
          </cell>
          <cell r="Q253">
            <v>1077929.4295774649</v>
          </cell>
          <cell r="R253">
            <v>1179633.701388889</v>
          </cell>
        </row>
        <row r="256"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</row>
        <row r="257"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</row>
        <row r="258">
          <cell r="H258">
            <v>223.98599999999999</v>
          </cell>
          <cell r="I258">
            <v>211.45500000000001</v>
          </cell>
          <cell r="J258">
            <v>231.33699999999999</v>
          </cell>
          <cell r="K258">
            <v>244.405</v>
          </cell>
          <cell r="L258">
            <v>134.47799999999998</v>
          </cell>
          <cell r="M258">
            <v>130.86999999999998</v>
          </cell>
          <cell r="N258">
            <v>148.304</v>
          </cell>
          <cell r="O258">
            <v>95.753</v>
          </cell>
          <cell r="P258">
            <v>106.77300000000001</v>
          </cell>
          <cell r="Q258">
            <v>134.01399999999998</v>
          </cell>
          <cell r="R258">
            <v>132.166</v>
          </cell>
        </row>
        <row r="259"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</row>
        <row r="260">
          <cell r="H260">
            <v>2.5550000000000002</v>
          </cell>
          <cell r="I260">
            <v>1.893</v>
          </cell>
          <cell r="J260">
            <v>2.1179999999999999</v>
          </cell>
          <cell r="K260">
            <v>2.5779999999999998</v>
          </cell>
          <cell r="L260">
            <v>2.0990000000000002</v>
          </cell>
          <cell r="M260">
            <v>2.0820000000000003</v>
          </cell>
          <cell r="N260">
            <v>2.3879999999999999</v>
          </cell>
          <cell r="O260">
            <v>3.1419999999999999</v>
          </cell>
          <cell r="P260">
            <v>4.1019999999999994</v>
          </cell>
          <cell r="Q260">
            <v>5.0880000000000001</v>
          </cell>
          <cell r="R260">
            <v>4.7429999999999994</v>
          </cell>
        </row>
        <row r="261"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8.5000000000000006E-2</v>
          </cell>
          <cell r="O261">
            <v>0.107</v>
          </cell>
          <cell r="P261">
            <v>7.9000000000000001E-2</v>
          </cell>
          <cell r="Q261">
            <v>0.13600000000000001</v>
          </cell>
          <cell r="R261">
            <v>0</v>
          </cell>
        </row>
        <row r="262"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</row>
        <row r="263"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</row>
        <row r="264"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</row>
        <row r="265"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</row>
        <row r="266">
          <cell r="H266">
            <v>226.541</v>
          </cell>
          <cell r="I266">
            <v>213.34800000000001</v>
          </cell>
          <cell r="J266">
            <v>233.45499999999998</v>
          </cell>
          <cell r="K266">
            <v>246.983</v>
          </cell>
          <cell r="L266">
            <v>136.57699999999997</v>
          </cell>
          <cell r="M266">
            <v>132.95199999999997</v>
          </cell>
          <cell r="N266">
            <v>150.77700000000002</v>
          </cell>
          <cell r="O266">
            <v>99.001999999999995</v>
          </cell>
          <cell r="P266">
            <v>110.95400000000001</v>
          </cell>
          <cell r="Q266">
            <v>139.23799999999997</v>
          </cell>
          <cell r="R266">
            <v>136.90899999999999</v>
          </cell>
        </row>
        <row r="267">
          <cell r="H267">
            <v>7.4520158204275148E-4</v>
          </cell>
          <cell r="I267">
            <v>8.4669770314774098E-4</v>
          </cell>
          <cell r="J267">
            <v>7.6681586579093494E-4</v>
          </cell>
          <cell r="K267">
            <v>8.1967469093706196E-4</v>
          </cell>
          <cell r="L267">
            <v>6.8676779625890367E-4</v>
          </cell>
          <cell r="M267">
            <v>7.6452787551485948E-4</v>
          </cell>
          <cell r="N267">
            <v>7.0171354195998879E-4</v>
          </cell>
          <cell r="O267">
            <v>7.8013120044518583E-4</v>
          </cell>
          <cell r="P267">
            <v>7.3321546755147524E-4</v>
          </cell>
          <cell r="Q267">
            <v>9.0966001007970548E-4</v>
          </cell>
          <cell r="R267">
            <v>8.0597641736162055E-4</v>
          </cell>
        </row>
        <row r="269"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</row>
        <row r="270"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</row>
        <row r="271">
          <cell r="H271">
            <v>0.98872168834780461</v>
          </cell>
          <cell r="I271">
            <v>0.9911271725068902</v>
          </cell>
          <cell r="J271">
            <v>0.99092758775781198</v>
          </cell>
          <cell r="K271">
            <v>0.98956203463396264</v>
          </cell>
          <cell r="L271">
            <v>0.98463138010060269</v>
          </cell>
          <cell r="M271">
            <v>0.98434021300920638</v>
          </cell>
          <cell r="N271">
            <v>0.98359829416953504</v>
          </cell>
          <cell r="O271">
            <v>0.96718248116199679</v>
          </cell>
          <cell r="P271">
            <v>0.96231771725219462</v>
          </cell>
          <cell r="Q271">
            <v>0.96248150648529862</v>
          </cell>
          <cell r="R271">
            <v>0.9653565507015609</v>
          </cell>
        </row>
        <row r="272"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</row>
        <row r="273">
          <cell r="H273">
            <v>1.127831165219541E-2</v>
          </cell>
          <cell r="I273">
            <v>8.8728274931098479E-3</v>
          </cell>
          <cell r="J273">
            <v>9.0724122421880025E-3</v>
          </cell>
          <cell r="K273">
            <v>1.0437965366037338E-2</v>
          </cell>
          <cell r="L273">
            <v>1.5368619899397414E-2</v>
          </cell>
          <cell r="M273">
            <v>1.5659786990793675E-2</v>
          </cell>
          <cell r="N273">
            <v>1.5837959370461011E-2</v>
          </cell>
          <cell r="O273">
            <v>3.173673259126078E-2</v>
          </cell>
          <cell r="P273">
            <v>3.6970275970221886E-2</v>
          </cell>
          <cell r="Q273">
            <v>3.6541748660566808E-2</v>
          </cell>
          <cell r="R273">
            <v>3.4643449298439107E-2</v>
          </cell>
        </row>
        <row r="274"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5.6374646000384671E-4</v>
          </cell>
          <cell r="O274">
            <v>1.0807862467424902E-3</v>
          </cell>
          <cell r="P274">
            <v>7.1200677758350307E-4</v>
          </cell>
          <cell r="Q274">
            <v>9.7674485413464743E-4</v>
          </cell>
          <cell r="R274">
            <v>0</v>
          </cell>
        </row>
        <row r="275"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</row>
        <row r="276"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</row>
        <row r="277"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</row>
        <row r="278"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</row>
        <row r="281">
          <cell r="A281" t="str">
            <v>Rail</v>
          </cell>
        </row>
        <row r="284"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</row>
        <row r="285"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</row>
        <row r="287"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</row>
        <row r="289"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</row>
        <row r="290"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</row>
        <row r="291"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</row>
        <row r="296"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</row>
        <row r="304"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</row>
        <row r="305">
          <cell r="A305" t="str">
            <v>Passenger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</row>
        <row r="307"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</row>
        <row r="308"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</row>
        <row r="309"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</row>
        <row r="310"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</row>
        <row r="311"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</row>
        <row r="312"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</row>
        <row r="313"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</row>
        <row r="314"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</row>
        <row r="315"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</row>
        <row r="316"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</row>
        <row r="319">
          <cell r="A319" t="str">
            <v>Air</v>
          </cell>
        </row>
        <row r="322">
          <cell r="H322">
            <v>44.302487011029932</v>
          </cell>
          <cell r="I322">
            <v>30.832633025658858</v>
          </cell>
          <cell r="J322">
            <v>34.997624037836509</v>
          </cell>
          <cell r="K322">
            <v>39.347339850465723</v>
          </cell>
          <cell r="L322">
            <v>35.801010710356984</v>
          </cell>
          <cell r="M322">
            <v>42.762243751948546</v>
          </cell>
          <cell r="N322">
            <v>49.652847291553286</v>
          </cell>
          <cell r="O322">
            <v>11.830917400178002</v>
          </cell>
          <cell r="P322">
            <v>12.034279972158402</v>
          </cell>
          <cell r="Q322">
            <v>34.786228231736686</v>
          </cell>
          <cell r="R322">
            <v>34.706487937545681</v>
          </cell>
        </row>
        <row r="323">
          <cell r="H323">
            <v>443.02487011029928</v>
          </cell>
          <cell r="I323">
            <v>308.32633025658856</v>
          </cell>
          <cell r="J323">
            <v>349.97624037836505</v>
          </cell>
          <cell r="K323">
            <v>393.47339850465721</v>
          </cell>
          <cell r="L323">
            <v>358.01010710356985</v>
          </cell>
          <cell r="M323">
            <v>427.6224375194854</v>
          </cell>
          <cell r="N323">
            <v>496.52847291553286</v>
          </cell>
          <cell r="O323">
            <v>118.30917400178002</v>
          </cell>
          <cell r="P323">
            <v>120.342799721584</v>
          </cell>
          <cell r="Q323">
            <v>347.86228231736686</v>
          </cell>
          <cell r="R323">
            <v>347.06487937545677</v>
          </cell>
        </row>
        <row r="325">
          <cell r="H325">
            <v>2179.4069444324632</v>
          </cell>
          <cell r="I325">
            <v>1643.7933566125239</v>
          </cell>
          <cell r="J325">
            <v>2213.8198032149935</v>
          </cell>
          <cell r="K325">
            <v>2818.1513418547092</v>
          </cell>
          <cell r="L325">
            <v>2697.7162697828421</v>
          </cell>
          <cell r="M325">
            <v>2794.8632952397488</v>
          </cell>
          <cell r="N325">
            <v>3302.3293845257149</v>
          </cell>
          <cell r="O325">
            <v>808.60072221504242</v>
          </cell>
          <cell r="P325">
            <v>825.52563434367164</v>
          </cell>
          <cell r="Q325">
            <v>2440.5777710897091</v>
          </cell>
          <cell r="R325">
            <v>2669.461300382181</v>
          </cell>
        </row>
        <row r="327">
          <cell r="H327">
            <v>2622.4318145427624</v>
          </cell>
          <cell r="I327">
            <v>1952.1196868691125</v>
          </cell>
          <cell r="J327">
            <v>2563.7960435933587</v>
          </cell>
          <cell r="K327">
            <v>3211.6247403593661</v>
          </cell>
          <cell r="L327">
            <v>3055.7263768864123</v>
          </cell>
          <cell r="M327">
            <v>3222.4857327592345</v>
          </cell>
          <cell r="N327">
            <v>3798.8578574412477</v>
          </cell>
          <cell r="O327">
            <v>926.9098962168224</v>
          </cell>
          <cell r="P327">
            <v>945.86843406525554</v>
          </cell>
          <cell r="Q327">
            <v>2788.440053407076</v>
          </cell>
          <cell r="R327">
            <v>3016.5261797576377</v>
          </cell>
        </row>
        <row r="328">
          <cell r="H328">
            <v>0.16893665934553326</v>
          </cell>
          <cell r="I328">
            <v>0.15794437827277621</v>
          </cell>
          <cell r="J328">
            <v>0.13650705220991224</v>
          </cell>
          <cell r="K328">
            <v>0.12251537159993024</v>
          </cell>
          <cell r="L328">
            <v>0.11716039427206798</v>
          </cell>
          <cell r="M328">
            <v>0.13269955958915486</v>
          </cell>
          <cell r="N328">
            <v>0.13070467270654179</v>
          </cell>
          <cell r="O328">
            <v>0.12763826827683927</v>
          </cell>
          <cell r="P328">
            <v>0.12722995650078067</v>
          </cell>
          <cell r="Q328">
            <v>0.1247515727986796</v>
          </cell>
          <cell r="R328">
            <v>0.11505448940056659</v>
          </cell>
        </row>
        <row r="329">
          <cell r="H329">
            <v>0.83106334065446674</v>
          </cell>
          <cell r="I329">
            <v>0.84205562172722381</v>
          </cell>
          <cell r="J329">
            <v>0.86349294779008767</v>
          </cell>
          <cell r="K329">
            <v>0.87748462840006991</v>
          </cell>
          <cell r="L329">
            <v>0.88283960572793196</v>
          </cell>
          <cell r="M329">
            <v>0.86730044041084509</v>
          </cell>
          <cell r="N329">
            <v>0.86929532729345826</v>
          </cell>
          <cell r="O329">
            <v>0.87236173172316078</v>
          </cell>
          <cell r="P329">
            <v>0.87277004349921938</v>
          </cell>
          <cell r="Q329">
            <v>0.87524842720132046</v>
          </cell>
          <cell r="R329">
            <v>0.88494551059943338</v>
          </cell>
        </row>
        <row r="332">
          <cell r="H332">
            <v>7054.89</v>
          </cell>
          <cell r="I332">
            <v>4904.0783999999994</v>
          </cell>
          <cell r="J332">
            <v>6331.1129999999994</v>
          </cell>
          <cell r="K332">
            <v>7414.0271999999995</v>
          </cell>
          <cell r="L332">
            <v>6779.170799999999</v>
          </cell>
          <cell r="M332">
            <v>6536.1911999999993</v>
          </cell>
          <cell r="N332">
            <v>7255.2779999999984</v>
          </cell>
          <cell r="O332">
            <v>1897.35</v>
          </cell>
          <cell r="P332">
            <v>2023.6649999999997</v>
          </cell>
          <cell r="Q332">
            <v>5507.9850000000006</v>
          </cell>
          <cell r="R332">
            <v>5857.5335999999998</v>
          </cell>
        </row>
        <row r="333">
          <cell r="H333">
            <v>27.99</v>
          </cell>
          <cell r="I333">
            <v>25.608000000000001</v>
          </cell>
          <cell r="J333">
            <v>25.589399999999998</v>
          </cell>
          <cell r="K333">
            <v>22.6128</v>
          </cell>
          <cell r="L333">
            <v>17.861999999999998</v>
          </cell>
          <cell r="M333">
            <v>16.122</v>
          </cell>
          <cell r="N333">
            <v>16.090799999999998</v>
          </cell>
          <cell r="O333">
            <v>15.51</v>
          </cell>
          <cell r="P333">
            <v>10.754999999999999</v>
          </cell>
          <cell r="Q333">
            <v>4.1850000000000005</v>
          </cell>
          <cell r="R333">
            <v>0</v>
          </cell>
        </row>
        <row r="342">
          <cell r="H342">
            <v>7082.88</v>
          </cell>
          <cell r="I342">
            <v>4929.6863999999996</v>
          </cell>
          <cell r="J342">
            <v>6356.7023999999992</v>
          </cell>
          <cell r="K342">
            <v>7436.6399999999994</v>
          </cell>
          <cell r="L342">
            <v>6797.032799999999</v>
          </cell>
          <cell r="M342">
            <v>6552.3131999999996</v>
          </cell>
          <cell r="N342">
            <v>7271.3687999999984</v>
          </cell>
          <cell r="O342">
            <v>1912.86</v>
          </cell>
          <cell r="P342">
            <v>2034.4199999999998</v>
          </cell>
          <cell r="Q342">
            <v>5512.170000000001</v>
          </cell>
          <cell r="R342">
            <v>5857.5335999999998</v>
          </cell>
        </row>
        <row r="343">
          <cell r="A343" t="str">
            <v>Passenger</v>
          </cell>
          <cell r="H343">
            <v>3.2499116413728987E-3</v>
          </cell>
          <cell r="I343">
            <v>2.9989696576940414E-3</v>
          </cell>
          <cell r="J343">
            <v>2.8713729955656526E-3</v>
          </cell>
          <cell r="K343">
            <v>2.638836278787542E-3</v>
          </cell>
          <cell r="L343">
            <v>2.519550657025596E-3</v>
          </cell>
          <cell r="M343">
            <v>2.3444127700843159E-3</v>
          </cell>
          <cell r="N343">
            <v>2.2018908332017651E-3</v>
          </cell>
          <cell r="O343">
            <v>2.3656422106079771E-3</v>
          </cell>
          <cell r="P343">
            <v>2.4643934910845637E-3</v>
          </cell>
          <cell r="Q343">
            <v>2.2585512599907179E-3</v>
          </cell>
          <cell r="R343">
            <v>2.1942755263623373E-3</v>
          </cell>
        </row>
        <row r="345">
          <cell r="H345">
            <v>0.99604821767416651</v>
          </cell>
          <cell r="I345">
            <v>0.99480534907859453</v>
          </cell>
          <cell r="J345">
            <v>0.99597442220985521</v>
          </cell>
          <cell r="K345">
            <v>0.99695927192925837</v>
          </cell>
          <cell r="L345">
            <v>0.99737208859724791</v>
          </cell>
          <cell r="M345">
            <v>0.99753949490692839</v>
          </cell>
          <cell r="N345">
            <v>0.99778710165271767</v>
          </cell>
          <cell r="O345">
            <v>0.99189172234246104</v>
          </cell>
          <cell r="P345">
            <v>0.99471348099212542</v>
          </cell>
          <cell r="Q345">
            <v>0.99924077087607954</v>
          </cell>
          <cell r="R345">
            <v>1</v>
          </cell>
        </row>
        <row r="346">
          <cell r="H346">
            <v>3.951782325833559E-3</v>
          </cell>
          <cell r="I346">
            <v>5.1946509214054679E-3</v>
          </cell>
          <cell r="J346">
            <v>4.0255777901447767E-3</v>
          </cell>
          <cell r="K346">
            <v>3.0407280707416256E-3</v>
          </cell>
          <cell r="L346">
            <v>2.6279114027520953E-3</v>
          </cell>
          <cell r="M346">
            <v>2.4605050930715583E-3</v>
          </cell>
          <cell r="N346">
            <v>2.2128983472822889E-3</v>
          </cell>
          <cell r="O346">
            <v>8.1082776575389735E-3</v>
          </cell>
          <cell r="P346">
            <v>5.2865190078744805E-3</v>
          </cell>
          <cell r="Q346">
            <v>7.5922912392034343E-4</v>
          </cell>
          <cell r="R346">
            <v>0</v>
          </cell>
        </row>
        <row r="347"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</row>
        <row r="348"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</row>
        <row r="349"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</row>
        <row r="350"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</row>
        <row r="351"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</row>
        <row r="352"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</row>
        <row r="353"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</row>
        <row r="354"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</row>
      </sheetData>
      <sheetData sheetId="13">
        <row r="3">
          <cell r="H3">
            <v>73866.530921556958</v>
          </cell>
          <cell r="I3">
            <v>71614.713578353083</v>
          </cell>
          <cell r="J3">
            <v>75466.377421237528</v>
          </cell>
          <cell r="K3">
            <v>75358.446962959642</v>
          </cell>
          <cell r="L3">
            <v>73645.792560937087</v>
          </cell>
          <cell r="M3">
            <v>77735.559805375291</v>
          </cell>
          <cell r="N3">
            <v>76060.075773818666</v>
          </cell>
          <cell r="O3">
            <v>75079.879929550443</v>
          </cell>
          <cell r="P3">
            <v>76673.657326245855</v>
          </cell>
          <cell r="Q3">
            <v>77467.38090383797</v>
          </cell>
          <cell r="R3">
            <v>77778.929045239347</v>
          </cell>
        </row>
        <row r="11">
          <cell r="H11">
            <v>421.85699999999997</v>
          </cell>
          <cell r="I11">
            <v>338.22719999999998</v>
          </cell>
          <cell r="J11">
            <v>343.98360000000002</v>
          </cell>
          <cell r="K11">
            <v>286.75200000000001</v>
          </cell>
          <cell r="L11">
            <v>262.28819999999996</v>
          </cell>
          <cell r="M11">
            <v>208.3296</v>
          </cell>
          <cell r="N11">
            <v>216.0204</v>
          </cell>
          <cell r="O11">
            <v>240.76499999999999</v>
          </cell>
          <cell r="P11">
            <v>206.17500000000001</v>
          </cell>
          <cell r="Q11">
            <v>190.29</v>
          </cell>
          <cell r="R11">
            <v>210.16919999999996</v>
          </cell>
        </row>
        <row r="12">
          <cell r="H12">
            <v>175.04</v>
          </cell>
          <cell r="I12">
            <v>165.52199999999999</v>
          </cell>
          <cell r="J12">
            <v>160.48399999999998</v>
          </cell>
          <cell r="K12">
            <v>264.74700000000001</v>
          </cell>
          <cell r="L12">
            <v>198.148</v>
          </cell>
          <cell r="M12">
            <v>193.11800000000002</v>
          </cell>
          <cell r="N12">
            <v>250.76999999999998</v>
          </cell>
          <cell r="O12">
            <v>215.74199999999999</v>
          </cell>
          <cell r="P12">
            <v>153.76600000000002</v>
          </cell>
          <cell r="Q12">
            <v>176.31199999999998</v>
          </cell>
          <cell r="R12">
            <v>186.92400000000001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</row>
        <row r="14">
          <cell r="H14">
            <v>11239.264999999999</v>
          </cell>
          <cell r="I14">
            <v>8818.3960000000006</v>
          </cell>
          <cell r="J14">
            <v>10653.472000000002</v>
          </cell>
          <cell r="K14">
            <v>11030.754999999999</v>
          </cell>
          <cell r="L14">
            <v>8437.634</v>
          </cell>
          <cell r="M14">
            <v>8763.2989999999991</v>
          </cell>
          <cell r="N14">
            <v>8346.7659999999996</v>
          </cell>
          <cell r="O14">
            <v>8369.628999999999</v>
          </cell>
          <cell r="P14">
            <v>9467.2139999999981</v>
          </cell>
          <cell r="Q14">
            <v>9002.4329999999991</v>
          </cell>
          <cell r="R14">
            <v>8922.5280000000002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H16">
            <v>110514.72799999999</v>
          </cell>
          <cell r="I16">
            <v>103403.52100000002</v>
          </cell>
          <cell r="J16">
            <v>108986.43400000001</v>
          </cell>
          <cell r="K16">
            <v>103850.49600000001</v>
          </cell>
          <cell r="L16">
            <v>104871.658</v>
          </cell>
          <cell r="M16">
            <v>102044.802</v>
          </cell>
          <cell r="N16">
            <v>94663.888999999996</v>
          </cell>
          <cell r="O16">
            <v>97589.467000000004</v>
          </cell>
          <cell r="P16">
            <v>100475.851</v>
          </cell>
          <cell r="Q16">
            <v>103166.24199999998</v>
          </cell>
          <cell r="R16">
            <v>111007.15299999999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3632.201</v>
          </cell>
          <cell r="N17">
            <v>4026.6889999999994</v>
          </cell>
          <cell r="O17">
            <v>3863.84</v>
          </cell>
          <cell r="P17">
            <v>3587.9340000000002</v>
          </cell>
          <cell r="Q17">
            <v>3773.8319999999999</v>
          </cell>
          <cell r="R17">
            <v>0</v>
          </cell>
        </row>
        <row r="18">
          <cell r="H18">
            <v>507</v>
          </cell>
          <cell r="I18">
            <v>424</v>
          </cell>
          <cell r="J18">
            <v>514</v>
          </cell>
          <cell r="K18">
            <v>611</v>
          </cell>
          <cell r="L18">
            <v>674</v>
          </cell>
          <cell r="M18">
            <v>774</v>
          </cell>
          <cell r="N18">
            <v>734</v>
          </cell>
          <cell r="O18">
            <v>797</v>
          </cell>
          <cell r="P18">
            <v>756</v>
          </cell>
          <cell r="Q18">
            <v>820</v>
          </cell>
          <cell r="R18">
            <v>733</v>
          </cell>
        </row>
        <row r="19">
          <cell r="H19">
            <v>128.38800000000001</v>
          </cell>
          <cell r="I19">
            <v>140.92700000000002</v>
          </cell>
          <cell r="J19">
            <v>141.41199999999998</v>
          </cell>
          <cell r="K19">
            <v>139.57499999999999</v>
          </cell>
          <cell r="L19">
            <v>224.7</v>
          </cell>
          <cell r="M19">
            <v>297.73699999999997</v>
          </cell>
          <cell r="N19">
            <v>380.91399999999999</v>
          </cell>
          <cell r="O19">
            <v>468.43299999999999</v>
          </cell>
          <cell r="P19">
            <v>350.137</v>
          </cell>
          <cell r="Q19">
            <v>341.86500000000001</v>
          </cell>
          <cell r="R19">
            <v>398.13199999999995</v>
          </cell>
        </row>
        <row r="20">
          <cell r="H20">
            <v>35366.735000000008</v>
          </cell>
          <cell r="I20">
            <v>36302.264399999993</v>
          </cell>
          <cell r="J20">
            <v>36371.236400000002</v>
          </cell>
          <cell r="K20">
            <v>38012.772600000004</v>
          </cell>
          <cell r="L20">
            <v>34748.894800000002</v>
          </cell>
          <cell r="M20">
            <v>38955.198799999998</v>
          </cell>
          <cell r="N20">
            <v>40897.036799999994</v>
          </cell>
          <cell r="O20">
            <v>36524.561999999998</v>
          </cell>
          <cell r="P20">
            <v>37557.496000000006</v>
          </cell>
          <cell r="Q20">
            <v>34697.041999999994</v>
          </cell>
          <cell r="R20">
            <v>29763.9408</v>
          </cell>
        </row>
        <row r="21">
          <cell r="H21">
            <v>158353.01300000001</v>
          </cell>
          <cell r="I21">
            <v>149592.85760000002</v>
          </cell>
          <cell r="J21">
            <v>157171.022</v>
          </cell>
          <cell r="K21">
            <v>154196.09760000001</v>
          </cell>
          <cell r="L21">
            <v>149417.323</v>
          </cell>
          <cell r="M21">
            <v>154868.68539999999</v>
          </cell>
          <cell r="N21">
            <v>149516.0852</v>
          </cell>
          <cell r="O21">
            <v>148069.43799999999</v>
          </cell>
          <cell r="P21">
            <v>152554.573</v>
          </cell>
          <cell r="Q21">
            <v>152168.01599999997</v>
          </cell>
          <cell r="R21">
            <v>151221.84699999998</v>
          </cell>
        </row>
        <row r="22">
          <cell r="H22">
            <v>2.1437721661541681E-3</v>
          </cell>
          <cell r="I22">
            <v>2.0888564671327167E-3</v>
          </cell>
          <cell r="J22">
            <v>2.0826628675006385E-3</v>
          </cell>
          <cell r="K22">
            <v>2.0461687284477987E-3</v>
          </cell>
          <cell r="L22">
            <v>2.0288643492615949E-3</v>
          </cell>
          <cell r="M22">
            <v>1.9922502106853169E-3</v>
          </cell>
          <cell r="N22">
            <v>1.9657630324300349E-3</v>
          </cell>
          <cell r="O22">
            <v>1.9721586946987355E-3</v>
          </cell>
          <cell r="P22">
            <v>1.9896608342403884E-3</v>
          </cell>
          <cell r="Q22">
            <v>1.9642850219615607E-3</v>
          </cell>
          <cell r="R22">
            <v>1.9442521111603796E-3</v>
          </cell>
        </row>
        <row r="24">
          <cell r="H24">
            <v>2.6640288808397979E-3</v>
          </cell>
          <cell r="I24">
            <v>2.2609849522655279E-3</v>
          </cell>
          <cell r="J24">
            <v>2.1885942817118031E-3</v>
          </cell>
          <cell r="K24">
            <v>1.8596579580364165E-3</v>
          </cell>
          <cell r="L24">
            <v>1.7554069015143575E-3</v>
          </cell>
          <cell r="M24">
            <v>1.3452015781106386E-3</v>
          </cell>
          <cell r="N24">
            <v>1.4447970578619724E-3</v>
          </cell>
          <cell r="O24">
            <v>1.6260276479201602E-3</v>
          </cell>
          <cell r="P24">
            <v>1.3514835769623242E-3</v>
          </cell>
          <cell r="Q24">
            <v>1.2505256032253192E-3</v>
          </cell>
          <cell r="R24">
            <v>1.3898071222473562E-3</v>
          </cell>
        </row>
        <row r="25">
          <cell r="H25">
            <v>1.1053783990835715E-3</v>
          </cell>
          <cell r="I25">
            <v>1.1064833084651227E-3</v>
          </cell>
          <cell r="J25">
            <v>1.021078809298574E-3</v>
          </cell>
          <cell r="K25">
            <v>1.7169500663160751E-3</v>
          </cell>
          <cell r="L25">
            <v>1.3261380676723809E-3</v>
          </cell>
          <cell r="M25">
            <v>1.2469790099993968E-3</v>
          </cell>
          <cell r="N25">
            <v>1.6772108476794173E-3</v>
          </cell>
          <cell r="O25">
            <v>1.4570326119560202E-3</v>
          </cell>
          <cell r="P25">
            <v>1.0079409418949376E-3</v>
          </cell>
          <cell r="Q25">
            <v>1.1586666149343762E-3</v>
          </cell>
          <cell r="R25">
            <v>1.2360912375313075E-3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27">
          <cell r="H27">
            <v>7.0976009783912344E-2</v>
          </cell>
          <cell r="I27">
            <v>5.8949311761793632E-2</v>
          </cell>
          <cell r="J27">
            <v>6.7782673068067234E-2</v>
          </cell>
          <cell r="K27">
            <v>7.1537186554583715E-2</v>
          </cell>
          <cell r="L27">
            <v>5.6470252783206401E-2</v>
          </cell>
          <cell r="M27">
            <v>5.6585351501924737E-2</v>
          </cell>
          <cell r="N27">
            <v>5.5825204283772939E-2</v>
          </cell>
          <cell r="O27">
            <v>5.6525027129501221E-2</v>
          </cell>
          <cell r="P27">
            <v>6.2057884033407493E-2</v>
          </cell>
          <cell r="Q27">
            <v>5.9161138040992794E-2</v>
          </cell>
          <cell r="R27">
            <v>5.9002903198239615E-2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H29">
            <v>0.69790101183613085</v>
          </cell>
          <cell r="I29">
            <v>0.6912330084401036</v>
          </cell>
          <cell r="J29">
            <v>0.6934257512176768</v>
          </cell>
          <cell r="K29">
            <v>0.67349626622457404</v>
          </cell>
          <cell r="L29">
            <v>0.70187081319881495</v>
          </cell>
          <cell r="M29">
            <v>0.65891178540345507</v>
          </cell>
          <cell r="N29">
            <v>0.63313514979590968</v>
          </cell>
          <cell r="O29">
            <v>0.65907906667411009</v>
          </cell>
          <cell r="P29">
            <v>0.65862234755820781</v>
          </cell>
          <cell r="Q29">
            <v>0.67797586320636527</v>
          </cell>
          <cell r="R29">
            <v>0.73406822626627488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2.3453424367996866E-2</v>
          </cell>
          <cell r="N30">
            <v>2.6931476935165229E-2</v>
          </cell>
          <cell r="O30">
            <v>2.6094783989117323E-2</v>
          </cell>
          <cell r="P30">
            <v>2.3519019649447023E-2</v>
          </cell>
          <cell r="Q30">
            <v>2.4800428494776462E-2</v>
          </cell>
          <cell r="R30">
            <v>0</v>
          </cell>
        </row>
        <row r="31">
          <cell r="H31">
            <v>3.2017073145302259E-3</v>
          </cell>
          <cell r="I31">
            <v>2.8343599206704369E-3</v>
          </cell>
          <cell r="J31">
            <v>3.2703229479541084E-3</v>
          </cell>
          <cell r="K31">
            <v>3.9624867912351107E-3</v>
          </cell>
          <cell r="L31">
            <v>4.5108558128832219E-3</v>
          </cell>
          <cell r="M31">
            <v>4.9977824632583857E-3</v>
          </cell>
          <cell r="N31">
            <v>4.9091708027144089E-3</v>
          </cell>
          <cell r="O31">
            <v>5.3826097455708585E-3</v>
          </cell>
          <cell r="P31">
            <v>4.9556036579775286E-3</v>
          </cell>
          <cell r="Q31">
            <v>5.388780254583855E-3</v>
          </cell>
          <cell r="R31">
            <v>4.8471832247889424E-3</v>
          </cell>
        </row>
        <row r="32">
          <cell r="H32">
            <v>8.1077080611026962E-4</v>
          </cell>
          <cell r="I32">
            <v>9.420703786328366E-4</v>
          </cell>
          <cell r="J32">
            <v>8.9973328543985665E-4</v>
          </cell>
          <cell r="K32">
            <v>9.051785497326359E-4</v>
          </cell>
          <cell r="L32">
            <v>1.503841693108101E-3</v>
          </cell>
          <cell r="M32">
            <v>1.9225126062831549E-3</v>
          </cell>
          <cell r="N32">
            <v>2.5476456228135645E-3</v>
          </cell>
          <cell r="O32">
            <v>3.1636035520037566E-3</v>
          </cell>
          <cell r="P32">
            <v>2.2951589920546006E-3</v>
          </cell>
          <cell r="Q32">
            <v>2.2466284899186704E-3</v>
          </cell>
          <cell r="R32">
            <v>2.632767737587546E-3</v>
          </cell>
        </row>
        <row r="33">
          <cell r="H33">
            <v>0.22334109297939286</v>
          </cell>
          <cell r="I33">
            <v>0.24267378123806888</v>
          </cell>
          <cell r="J33">
            <v>0.23141184638985171</v>
          </cell>
          <cell r="K33">
            <v>0.24652227385552203</v>
          </cell>
          <cell r="L33">
            <v>0.23256269154280057</v>
          </cell>
          <cell r="M33">
            <v>0.25153696306897172</v>
          </cell>
          <cell r="N33">
            <v>0.27352934465408268</v>
          </cell>
          <cell r="O33">
            <v>0.24667184864982064</v>
          </cell>
          <cell r="P33">
            <v>0.24619056159004821</v>
          </cell>
          <cell r="Q33">
            <v>0.22801796929520327</v>
          </cell>
          <cell r="R33">
            <v>0.1968230212133304</v>
          </cell>
        </row>
        <row r="36">
          <cell r="A36" t="str">
            <v>LDV (car + light truck)</v>
          </cell>
        </row>
        <row r="37">
          <cell r="H37">
            <v>53336.700162880748</v>
          </cell>
          <cell r="I37">
            <v>50067.321544345235</v>
          </cell>
          <cell r="J37">
            <v>53356.906212795155</v>
          </cell>
          <cell r="K37">
            <v>51206.910800423298</v>
          </cell>
          <cell r="L37">
            <v>51447.615458754539</v>
          </cell>
          <cell r="M37">
            <v>52290.523821214323</v>
          </cell>
          <cell r="N37">
            <v>49030.67073925928</v>
          </cell>
          <cell r="O37">
            <v>50910.265397429255</v>
          </cell>
          <cell r="P37">
            <v>52469.840503555693</v>
          </cell>
          <cell r="Q37">
            <v>53955.349095622958</v>
          </cell>
          <cell r="R37">
            <v>56330.853634414714</v>
          </cell>
        </row>
        <row r="38">
          <cell r="H38">
            <v>145.90700000000001</v>
          </cell>
          <cell r="I38">
            <v>156.80599999999998</v>
          </cell>
          <cell r="J38">
            <v>167.21799999999999</v>
          </cell>
          <cell r="K38">
            <v>154.96699999999998</v>
          </cell>
          <cell r="L38">
            <v>130.11700000000002</v>
          </cell>
          <cell r="M38">
            <v>126.08199999999999</v>
          </cell>
          <cell r="N38">
            <v>125.81399999999999</v>
          </cell>
          <cell r="O38">
            <v>133.178</v>
          </cell>
          <cell r="P38">
            <v>143.56399999999999</v>
          </cell>
          <cell r="Q38">
            <v>148.78</v>
          </cell>
          <cell r="R38">
            <v>152.89400000000001</v>
          </cell>
        </row>
        <row r="39">
          <cell r="H39">
            <v>1985.6260000000002</v>
          </cell>
          <cell r="I39">
            <v>2067.355</v>
          </cell>
          <cell r="J39">
            <v>2209.7849999999999</v>
          </cell>
          <cell r="K39">
            <v>2414.3940000000002</v>
          </cell>
          <cell r="L39">
            <v>2464.0439999999999</v>
          </cell>
          <cell r="M39">
            <v>2467.0080000000003</v>
          </cell>
          <cell r="N39">
            <v>2479.2420000000002</v>
          </cell>
          <cell r="O39">
            <v>2461.2110000000002</v>
          </cell>
          <cell r="P39">
            <v>2590.241</v>
          </cell>
          <cell r="Q39">
            <v>2666.9490000000001</v>
          </cell>
          <cell r="R39">
            <v>2792.5789999999997</v>
          </cell>
        </row>
        <row r="40">
          <cell r="H40">
            <v>16394.548550828982</v>
          </cell>
          <cell r="I40">
            <v>14784.853587308931</v>
          </cell>
          <cell r="J40">
            <v>14733.343724443048</v>
          </cell>
          <cell r="K40">
            <v>12932.066180607062</v>
          </cell>
          <cell r="L40">
            <v>12730.198494703352</v>
          </cell>
          <cell r="M40">
            <v>12907.834792066336</v>
          </cell>
          <cell r="N40">
            <v>12032.640434728437</v>
          </cell>
          <cell r="O40">
            <v>12576.836470430791</v>
          </cell>
          <cell r="P40">
            <v>12305.486609091311</v>
          </cell>
          <cell r="Q40">
            <v>12277.17566324821</v>
          </cell>
          <cell r="R40">
            <v>12226.946714558429</v>
          </cell>
        </row>
        <row r="41">
          <cell r="H41">
            <v>32553.441860788353</v>
          </cell>
          <cell r="I41">
            <v>30565.540987991059</v>
          </cell>
          <cell r="J41">
            <v>32557.521962118379</v>
          </cell>
          <cell r="K41">
            <v>31223.102994060609</v>
          </cell>
          <cell r="L41">
            <v>31367.769219682828</v>
          </cell>
          <cell r="M41">
            <v>31843.731694705992</v>
          </cell>
          <cell r="N41">
            <v>29831.827536677003</v>
          </cell>
          <cell r="O41">
            <v>30954.248266225441</v>
          </cell>
          <cell r="P41">
            <v>31874.175939819288</v>
          </cell>
          <cell r="Q41">
            <v>32742.601357924152</v>
          </cell>
          <cell r="R41">
            <v>34144.714629194867</v>
          </cell>
        </row>
        <row r="46"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</row>
        <row r="48">
          <cell r="H48">
            <v>3298.1489999999999</v>
          </cell>
          <cell r="I48">
            <v>1581.567</v>
          </cell>
          <cell r="J48">
            <v>1849.5650000000001</v>
          </cell>
          <cell r="K48">
            <v>1889.232</v>
          </cell>
          <cell r="L48">
            <v>1587.1109999999999</v>
          </cell>
          <cell r="M48">
            <v>1673.174</v>
          </cell>
          <cell r="N48">
            <v>1649.1100000000001</v>
          </cell>
          <cell r="O48">
            <v>1795.422</v>
          </cell>
          <cell r="P48">
            <v>2097.4520000000002</v>
          </cell>
          <cell r="Q48">
            <v>2229.5749999999998</v>
          </cell>
          <cell r="R48">
            <v>2396.9429999999998</v>
          </cell>
        </row>
        <row r="49"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</row>
        <row r="50">
          <cell r="H50">
            <v>110452.163</v>
          </cell>
          <cell r="I50">
            <v>103322.77000000002</v>
          </cell>
          <cell r="J50">
            <v>108871.80500000001</v>
          </cell>
          <cell r="K50">
            <v>103787.96400000001</v>
          </cell>
          <cell r="L50">
            <v>104795.757</v>
          </cell>
          <cell r="M50">
            <v>101974.557</v>
          </cell>
          <cell r="N50">
            <v>94586.962</v>
          </cell>
          <cell r="O50">
            <v>97491.01</v>
          </cell>
          <cell r="P50">
            <v>100357.698</v>
          </cell>
          <cell r="Q50">
            <v>103006.567</v>
          </cell>
          <cell r="R50">
            <v>110845.80499999999</v>
          </cell>
        </row>
        <row r="51"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3629.701</v>
          </cell>
          <cell r="N51">
            <v>4023.4169999999995</v>
          </cell>
          <cell r="O51">
            <v>3859.942</v>
          </cell>
          <cell r="P51">
            <v>3583.7150000000001</v>
          </cell>
          <cell r="Q51">
            <v>3767.991</v>
          </cell>
          <cell r="R51">
            <v>0</v>
          </cell>
        </row>
        <row r="52"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H53">
            <v>73.605000000000004</v>
          </cell>
          <cell r="I53">
            <v>90.022000000000006</v>
          </cell>
          <cell r="J53">
            <v>81.639999999999986</v>
          </cell>
          <cell r="K53">
            <v>83.691999999999993</v>
          </cell>
          <cell r="L53">
            <v>117.253</v>
          </cell>
          <cell r="M53">
            <v>172.422</v>
          </cell>
          <cell r="N53">
            <v>279.084</v>
          </cell>
          <cell r="O53">
            <v>244.774</v>
          </cell>
          <cell r="P53">
            <v>156.459</v>
          </cell>
          <cell r="Q53">
            <v>120.24399999999999</v>
          </cell>
          <cell r="R53">
            <v>81.128999999999991</v>
          </cell>
        </row>
        <row r="54"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H55">
            <v>1335.2</v>
          </cell>
          <cell r="I55">
            <v>1523.8149999999998</v>
          </cell>
          <cell r="J55">
            <v>2138.2389999999996</v>
          </cell>
          <cell r="K55">
            <v>2578.9490000000001</v>
          </cell>
          <cell r="L55">
            <v>1777.0529999999999</v>
          </cell>
          <cell r="M55">
            <v>1925.019</v>
          </cell>
          <cell r="N55">
            <v>1807.0650000000001</v>
          </cell>
          <cell r="O55">
            <v>1720.2740000000001</v>
          </cell>
          <cell r="P55">
            <v>1537.5230000000001</v>
          </cell>
          <cell r="Q55">
            <v>1306.1680000000001</v>
          </cell>
          <cell r="R55">
            <v>1368.8319999999999</v>
          </cell>
        </row>
        <row r="56">
          <cell r="H56">
            <v>115159.117</v>
          </cell>
          <cell r="I56">
            <v>106518.17400000001</v>
          </cell>
          <cell r="J56">
            <v>112941.24900000001</v>
          </cell>
          <cell r="K56">
            <v>108339.837</v>
          </cell>
          <cell r="L56">
            <v>108277.174</v>
          </cell>
          <cell r="M56">
            <v>109374.87300000001</v>
          </cell>
          <cell r="N56">
            <v>102345.63800000001</v>
          </cell>
          <cell r="O56">
            <v>105111.42200000001</v>
          </cell>
          <cell r="P56">
            <v>107732.84700000001</v>
          </cell>
          <cell r="Q56">
            <v>110430.545</v>
          </cell>
          <cell r="R56">
            <v>114692.70899999999</v>
          </cell>
        </row>
        <row r="57">
          <cell r="H57">
            <v>2.1590971441488626E-3</v>
          </cell>
          <cell r="I57">
            <v>2.1274989497022637E-3</v>
          </cell>
          <cell r="J57">
            <v>2.1167128496838586E-3</v>
          </cell>
          <cell r="K57">
            <v>2.1157268678489469E-3</v>
          </cell>
          <cell r="L57">
            <v>2.1046101560684696E-3</v>
          </cell>
          <cell r="M57">
            <v>2.0916767514886987E-3</v>
          </cell>
          <cell r="N57">
            <v>2.0873799288666671E-3</v>
          </cell>
          <cell r="O57">
            <v>2.0646410145272521E-3</v>
          </cell>
          <cell r="P57">
            <v>2.053233742776469E-3</v>
          </cell>
          <cell r="Q57">
            <v>2.0467024465783412E-3</v>
          </cell>
          <cell r="R57">
            <v>2.0360548722437562E-3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1">
          <cell r="H61">
            <v>2.8639929568060163E-2</v>
          </cell>
          <cell r="I61">
            <v>1.4847860610152778E-2</v>
          </cell>
          <cell r="J61">
            <v>1.6376346254148473E-2</v>
          </cell>
          <cell r="K61">
            <v>1.7438017744110138E-2</v>
          </cell>
          <cell r="L61">
            <v>1.4657853925888387E-2</v>
          </cell>
          <cell r="M61">
            <v>1.5297608619851836E-2</v>
          </cell>
          <cell r="N61">
            <v>1.6113143971998103E-2</v>
          </cell>
          <cell r="O61">
            <v>1.7081131297034494E-2</v>
          </cell>
          <cell r="P61">
            <v>1.9469011154973005E-2</v>
          </cell>
          <cell r="Q61">
            <v>2.0189839686112206E-2</v>
          </cell>
          <cell r="R61">
            <v>2.0898826271511295E-2</v>
          </cell>
        </row>
        <row r="62"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3">
          <cell r="H63">
            <v>0.95912651883219979</v>
          </cell>
          <cell r="I63">
            <v>0.97000132578314768</v>
          </cell>
          <cell r="J63">
            <v>0.96396848772232013</v>
          </cell>
          <cell r="K63">
            <v>0.95798523307728445</v>
          </cell>
          <cell r="L63">
            <v>0.9678471752504364</v>
          </cell>
          <cell r="M63">
            <v>0.9323398894369459</v>
          </cell>
          <cell r="N63">
            <v>0.92419143451917307</v>
          </cell>
          <cell r="O63">
            <v>0.92750158018031559</v>
          </cell>
          <cell r="P63">
            <v>0.931542243564769</v>
          </cell>
          <cell r="Q63">
            <v>0.93277242270243255</v>
          </cell>
          <cell r="R63">
            <v>0.96645903620604168</v>
          </cell>
        </row>
        <row r="64"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3.3185876247828879E-2</v>
          </cell>
          <cell r="N64">
            <v>3.9312051579569997E-2</v>
          </cell>
          <cell r="O64">
            <v>3.6722383986014379E-2</v>
          </cell>
          <cell r="P64">
            <v>3.3264831477070309E-2</v>
          </cell>
          <cell r="Q64">
            <v>3.4120912832586309E-2</v>
          </cell>
          <cell r="R64">
            <v>0</v>
          </cell>
        </row>
        <row r="65"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</row>
        <row r="66">
          <cell r="H66">
            <v>6.3915912102729998E-4</v>
          </cell>
          <cell r="I66">
            <v>8.4513277518257109E-4</v>
          </cell>
          <cell r="J66">
            <v>7.2285370245905444E-4</v>
          </cell>
          <cell r="K66">
            <v>7.7249516260579189E-4</v>
          </cell>
          <cell r="L66">
            <v>1.0828967516274483E-3</v>
          </cell>
          <cell r="M66">
            <v>1.5764315447479422E-3</v>
          </cell>
          <cell r="N66">
            <v>2.7268773291539792E-3</v>
          </cell>
          <cell r="O66">
            <v>2.3287098142388369E-3</v>
          </cell>
          <cell r="P66">
            <v>1.4522868777430526E-3</v>
          </cell>
          <cell r="Q66">
            <v>1.0888654040419703E-3</v>
          </cell>
          <cell r="R66">
            <v>7.0735969799091589E-4</v>
          </cell>
        </row>
        <row r="67"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H68">
            <v>1.1594392478712736E-2</v>
          </cell>
          <cell r="I68">
            <v>1.4305680831517066E-2</v>
          </cell>
          <cell r="J68">
            <v>1.8932312321072342E-2</v>
          </cell>
          <cell r="K68">
            <v>2.3804254015999674E-2</v>
          </cell>
          <cell r="L68">
            <v>1.6412074072047724E-2</v>
          </cell>
          <cell r="M68">
            <v>1.7600194150625435E-2</v>
          </cell>
          <cell r="N68">
            <v>1.7656492600104753E-2</v>
          </cell>
          <cell r="O68">
            <v>1.6366194722396581E-2</v>
          </cell>
          <cell r="P68">
            <v>1.4271626925444567E-2</v>
          </cell>
          <cell r="Q68">
            <v>1.1827959374826957E-2</v>
          </cell>
          <cell r="R68">
            <v>1.1934777824456131E-2</v>
          </cell>
        </row>
        <row r="71">
          <cell r="A71" t="str">
            <v>Car</v>
          </cell>
        </row>
        <row r="72">
          <cell r="H72">
            <v>31915.163319368825</v>
          </cell>
          <cell r="I72">
            <v>30412.993381284072</v>
          </cell>
          <cell r="J72">
            <v>32175.680051466479</v>
          </cell>
          <cell r="K72">
            <v>30614.851316572796</v>
          </cell>
          <cell r="L72">
            <v>30402.396547694276</v>
          </cell>
          <cell r="M72">
            <v>30320.788448032647</v>
          </cell>
          <cell r="N72">
            <v>27942.423515657807</v>
          </cell>
          <cell r="O72">
            <v>28779.206953899247</v>
          </cell>
          <cell r="P72">
            <v>29159.557618821615</v>
          </cell>
          <cell r="Q72">
            <v>29352.893581214463</v>
          </cell>
          <cell r="R72">
            <v>30087.005056925242</v>
          </cell>
        </row>
        <row r="73">
          <cell r="H73">
            <v>90.822000000000003</v>
          </cell>
          <cell r="I73">
            <v>98.766999999999996</v>
          </cell>
          <cell r="J73">
            <v>101.97199999999999</v>
          </cell>
          <cell r="K73">
            <v>96.99</v>
          </cell>
          <cell r="L73">
            <v>76.206000000000003</v>
          </cell>
          <cell r="M73">
            <v>68.668999999999997</v>
          </cell>
          <cell r="N73">
            <v>67.188000000000002</v>
          </cell>
          <cell r="O73">
            <v>72.909000000000006</v>
          </cell>
          <cell r="P73">
            <v>77.400999999999996</v>
          </cell>
          <cell r="Q73">
            <v>77.213999999999999</v>
          </cell>
          <cell r="R73">
            <v>75.010999999999996</v>
          </cell>
        </row>
        <row r="74">
          <cell r="H74">
            <v>1270.5450000000001</v>
          </cell>
          <cell r="I74">
            <v>1335.7750000000001</v>
          </cell>
          <cell r="J74">
            <v>1415.2380000000001</v>
          </cell>
          <cell r="K74">
            <v>1534.0650000000001</v>
          </cell>
          <cell r="L74">
            <v>1551.422</v>
          </cell>
          <cell r="M74">
            <v>1529.5050000000001</v>
          </cell>
          <cell r="N74">
            <v>1515.538</v>
          </cell>
          <cell r="O74">
            <v>1498.857</v>
          </cell>
          <cell r="P74">
            <v>1557.2139999999999</v>
          </cell>
          <cell r="Q74">
            <v>1577.15</v>
          </cell>
          <cell r="R74">
            <v>1630.846</v>
          </cell>
        </row>
        <row r="75">
          <cell r="H75">
            <v>15868.142</v>
          </cell>
          <cell r="I75">
            <v>14381.032999999999</v>
          </cell>
          <cell r="J75">
            <v>14358.45</v>
          </cell>
          <cell r="K75">
            <v>12602.1</v>
          </cell>
          <cell r="L75">
            <v>12373.072</v>
          </cell>
          <cell r="M75">
            <v>12515.102999999999</v>
          </cell>
          <cell r="N75">
            <v>11638.239</v>
          </cell>
          <cell r="O75">
            <v>12118.638000000001</v>
          </cell>
          <cell r="P75">
            <v>11817.156999999999</v>
          </cell>
          <cell r="Q75">
            <v>11743.66</v>
          </cell>
          <cell r="R75">
            <v>11639.565000000001</v>
          </cell>
        </row>
        <row r="76">
          <cell r="H76">
            <v>20161.188477390002</v>
          </cell>
          <cell r="I76">
            <v>19209.824355574998</v>
          </cell>
          <cell r="J76">
            <v>20320.624061100003</v>
          </cell>
          <cell r="K76">
            <v>19332.440536499998</v>
          </cell>
          <cell r="L76">
            <v>19195.856108384003</v>
          </cell>
          <cell r="M76">
            <v>19141.912614015</v>
          </cell>
          <cell r="N76">
            <v>17638.193457582001</v>
          </cell>
          <cell r="O76">
            <v>18164.105396766001</v>
          </cell>
          <cell r="P76">
            <v>18401.842320598</v>
          </cell>
          <cell r="Q76">
            <v>18521.513369</v>
          </cell>
          <cell r="R76">
            <v>18982.338021990003</v>
          </cell>
        </row>
        <row r="77">
          <cell r="H77">
            <v>1.5830000971996494</v>
          </cell>
          <cell r="I77">
            <v>1.5831999719694332</v>
          </cell>
          <cell r="J77">
            <v>1.5834001925689252</v>
          </cell>
          <cell r="K77">
            <v>1.5835999215293797</v>
          </cell>
          <cell r="L77">
            <v>1.5837999814145143</v>
          </cell>
          <cell r="M77">
            <v>1.5839999408331269</v>
          </cell>
          <cell r="N77">
            <v>1.5841998548692866</v>
          </cell>
          <cell r="O77">
            <v>1.5843999098916919</v>
          </cell>
          <cell r="P77">
            <v>1.5845999064007861</v>
          </cell>
          <cell r="Q77">
            <v>1.5847999564842936</v>
          </cell>
          <cell r="R77">
            <v>1.5849999627059157</v>
          </cell>
        </row>
        <row r="78">
          <cell r="H78">
            <v>25119.270328377839</v>
          </cell>
          <cell r="I78">
            <v>22768.051042491494</v>
          </cell>
          <cell r="J78">
            <v>22735.172494991286</v>
          </cell>
          <cell r="K78">
            <v>19956.684571105397</v>
          </cell>
          <cell r="L78">
            <v>19596.471203640449</v>
          </cell>
          <cell r="M78">
            <v>19823.922411520489</v>
          </cell>
          <cell r="N78">
            <v>18437.296534734072</v>
          </cell>
          <cell r="O78">
            <v>19200.768955210035</v>
          </cell>
          <cell r="P78">
            <v>18725.465876123391</v>
          </cell>
          <cell r="Q78">
            <v>18611.351856966339</v>
          </cell>
          <cell r="R78">
            <v>18448.710090913082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</row>
        <row r="82"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950.88099999999997</v>
          </cell>
          <cell r="I83">
            <v>1109.2329999999999</v>
          </cell>
          <cell r="J83">
            <v>1313.8789999999999</v>
          </cell>
          <cell r="K83">
            <v>1251.9940000000001</v>
          </cell>
          <cell r="L83">
            <v>1027.4849999999999</v>
          </cell>
          <cell r="M83">
            <v>1087.086</v>
          </cell>
          <cell r="N83">
            <v>1070.2570000000001</v>
          </cell>
          <cell r="O83">
            <v>1180.5740000000001</v>
          </cell>
          <cell r="P83">
            <v>1339.2250000000001</v>
          </cell>
          <cell r="Q83">
            <v>1347.981</v>
          </cell>
          <cell r="R83">
            <v>1332.9949999999999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5">
          <cell r="H85">
            <v>60278.320999999996</v>
          </cell>
          <cell r="I85">
            <v>56287.941000000006</v>
          </cell>
          <cell r="J85">
            <v>58666.317000000003</v>
          </cell>
          <cell r="K85">
            <v>55444.645000000004</v>
          </cell>
          <cell r="L85">
            <v>55384.78</v>
          </cell>
          <cell r="M85">
            <v>52710.698000000004</v>
          </cell>
          <cell r="N85">
            <v>47900.959000000003</v>
          </cell>
          <cell r="O85">
            <v>48976.028999999995</v>
          </cell>
          <cell r="P85">
            <v>49464.016000000003</v>
          </cell>
          <cell r="Q85">
            <v>49704.932999999997</v>
          </cell>
          <cell r="R85">
            <v>52592.724999999999</v>
          </cell>
        </row>
        <row r="86"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1876.194</v>
          </cell>
          <cell r="N86">
            <v>2037.5489999999998</v>
          </cell>
          <cell r="O86">
            <v>1939.098</v>
          </cell>
          <cell r="P86">
            <v>1766.3310000000001</v>
          </cell>
          <cell r="Q86">
            <v>1818.212</v>
          </cell>
          <cell r="R86">
            <v>0</v>
          </cell>
        </row>
        <row r="87"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H88">
            <v>73.163000000000011</v>
          </cell>
          <cell r="I88">
            <v>88.960999999999999</v>
          </cell>
          <cell r="J88">
            <v>80.60499999999999</v>
          </cell>
          <cell r="K88">
            <v>82.559999999999988</v>
          </cell>
          <cell r="L88">
            <v>115.961</v>
          </cell>
          <cell r="M88">
            <v>170.28700000000001</v>
          </cell>
          <cell r="N88">
            <v>275.05900000000003</v>
          </cell>
          <cell r="O88">
            <v>240.40100000000001</v>
          </cell>
          <cell r="P88">
            <v>152.863</v>
          </cell>
          <cell r="Q88">
            <v>116.62599999999999</v>
          </cell>
          <cell r="R88">
            <v>78.131999999999991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H90">
            <v>1000.9570000000001</v>
          </cell>
          <cell r="I90">
            <v>1130.5149999999999</v>
          </cell>
          <cell r="J90">
            <v>1571.6319999999998</v>
          </cell>
          <cell r="K90">
            <v>1885.7860000000001</v>
          </cell>
          <cell r="L90">
            <v>1316.1659999999999</v>
          </cell>
          <cell r="M90">
            <v>1437.578</v>
          </cell>
          <cell r="N90">
            <v>1357.5609999999999</v>
          </cell>
          <cell r="O90">
            <v>1305.8590000000002</v>
          </cell>
          <cell r="P90">
            <v>1169.22</v>
          </cell>
          <cell r="Q90">
            <v>999.11300000000006</v>
          </cell>
          <cell r="R90">
            <v>1050.636</v>
          </cell>
        </row>
        <row r="91">
          <cell r="H91">
            <v>62303.322</v>
          </cell>
          <cell r="I91">
            <v>58616.650000000009</v>
          </cell>
          <cell r="J91">
            <v>61632.433000000005</v>
          </cell>
          <cell r="K91">
            <v>58664.985000000001</v>
          </cell>
          <cell r="L91">
            <v>57844.392</v>
          </cell>
          <cell r="M91">
            <v>57281.843000000008</v>
          </cell>
          <cell r="N91">
            <v>52641.385000000002</v>
          </cell>
          <cell r="O91">
            <v>53641.960999999988</v>
          </cell>
          <cell r="P91">
            <v>53891.654999999999</v>
          </cell>
          <cell r="Q91">
            <v>53986.864999999991</v>
          </cell>
          <cell r="R91">
            <v>55054.487999999998</v>
          </cell>
        </row>
        <row r="92">
          <cell r="H92">
            <v>1.9521542589816254E-3</v>
          </cell>
          <cell r="I92">
            <v>1.9273554978666539E-3</v>
          </cell>
          <cell r="J92">
            <v>1.9154974471842117E-3</v>
          </cell>
          <cell r="K92">
            <v>1.916226356723894E-3</v>
          </cell>
          <cell r="L92">
            <v>1.9026260613782741E-3</v>
          </cell>
          <cell r="M92">
            <v>1.8891937159937779E-3</v>
          </cell>
          <cell r="N92">
            <v>1.8839233816101131E-3</v>
          </cell>
          <cell r="O92">
            <v>1.8639138001935848E-3</v>
          </cell>
          <cell r="P92">
            <v>1.848164355045447E-3</v>
          </cell>
          <cell r="Q92">
            <v>1.8392348560331035E-3</v>
          </cell>
          <cell r="R92">
            <v>1.8298427475860676E-3</v>
          </cell>
        </row>
        <row r="94"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</row>
        <row r="95"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H96">
            <v>1.5262123583073146E-2</v>
          </cell>
          <cell r="I96">
            <v>1.8923514052747809E-2</v>
          </cell>
          <cell r="J96">
            <v>2.1317980421120156E-2</v>
          </cell>
          <cell r="K96">
            <v>2.1341418565094666E-2</v>
          </cell>
          <cell r="L96">
            <v>1.7762914683241895E-2</v>
          </cell>
          <cell r="M96">
            <v>1.8977846086411707E-2</v>
          </cell>
          <cell r="N96">
            <v>2.0331095012032833E-2</v>
          </cell>
          <cell r="O96">
            <v>2.2008404949998013E-2</v>
          </cell>
          <cell r="P96">
            <v>2.4850322373658782E-2</v>
          </cell>
          <cell r="Q96">
            <v>2.4968684512427241E-2</v>
          </cell>
          <cell r="R96">
            <v>2.4212285835806882E-2</v>
          </cell>
        </row>
        <row r="97"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</row>
        <row r="98">
          <cell r="H98">
            <v>0.96749770421551518</v>
          </cell>
          <cell r="I98">
            <v>0.96027222640666088</v>
          </cell>
          <cell r="J98">
            <v>0.95187410498624969</v>
          </cell>
          <cell r="K98">
            <v>0.94510626739272163</v>
          </cell>
          <cell r="L98">
            <v>0.95747881661544643</v>
          </cell>
          <cell r="M98">
            <v>0.9201990585393699</v>
          </cell>
          <cell r="N98">
            <v>0.90994868391095718</v>
          </cell>
          <cell r="O98">
            <v>0.9130171247840847</v>
          </cell>
          <cell r="P98">
            <v>0.91784184397380275</v>
          </cell>
          <cell r="Q98">
            <v>0.92068567048670091</v>
          </cell>
          <cell r="R98">
            <v>0.95528497149950797</v>
          </cell>
        </row>
        <row r="99"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3.27537296591522E-2</v>
          </cell>
          <cell r="N99">
            <v>3.8706219450723035E-2</v>
          </cell>
          <cell r="O99">
            <v>3.6148902162618561E-2</v>
          </cell>
          <cell r="P99">
            <v>3.2775593920802766E-2</v>
          </cell>
          <cell r="Q99">
            <v>3.3678784645116921E-2</v>
          </cell>
          <cell r="R99">
            <v>0</v>
          </cell>
        </row>
        <row r="100"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1.1743033541614363E-3</v>
          </cell>
          <cell r="I101">
            <v>1.5176745856339451E-3</v>
          </cell>
          <cell r="J101">
            <v>1.3078341398594468E-3</v>
          </cell>
          <cell r="K101">
            <v>1.4073130675819655E-3</v>
          </cell>
          <cell r="L101">
            <v>2.0047060050350255E-3</v>
          </cell>
          <cell r="M101">
            <v>2.9727919194220058E-3</v>
          </cell>
          <cell r="N101">
            <v>5.225147476647889E-3</v>
          </cell>
          <cell r="O101">
            <v>4.4815848548117035E-3</v>
          </cell>
          <cell r="P101">
            <v>2.8364873930852561E-3</v>
          </cell>
          <cell r="Q101">
            <v>2.1602662054927622E-3</v>
          </cell>
          <cell r="R101">
            <v>1.4191758535652896E-3</v>
          </cell>
        </row>
        <row r="102"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3">
          <cell r="H103">
            <v>1.6065868847250232E-2</v>
          </cell>
          <cell r="I103">
            <v>1.9286584954957331E-2</v>
          </cell>
          <cell r="J103">
            <v>2.5500080452770697E-2</v>
          </cell>
          <cell r="K103">
            <v>3.2145000974601802E-2</v>
          </cell>
          <cell r="L103">
            <v>2.275356269627659E-2</v>
          </cell>
          <cell r="M103">
            <v>2.5096573795644107E-2</v>
          </cell>
          <cell r="N103">
            <v>2.5788854149639107E-2</v>
          </cell>
          <cell r="O103">
            <v>2.434398324848714E-2</v>
          </cell>
          <cell r="P103">
            <v>2.1695752338650579E-2</v>
          </cell>
          <cell r="Q103">
            <v>1.8506594150262293E-2</v>
          </cell>
          <cell r="R103">
            <v>1.9083566811119921E-2</v>
          </cell>
        </row>
        <row r="106">
          <cell r="A106" t="str">
            <v>Light Truck</v>
          </cell>
        </row>
        <row r="107">
          <cell r="H107">
            <v>21149.85793051192</v>
          </cell>
          <cell r="I107">
            <v>19385.344190061161</v>
          </cell>
          <cell r="J107">
            <v>20894.502661328679</v>
          </cell>
          <cell r="K107">
            <v>20308.062536850503</v>
          </cell>
          <cell r="L107">
            <v>20793.277715060263</v>
          </cell>
          <cell r="M107">
            <v>21703.597263181677</v>
          </cell>
          <cell r="N107">
            <v>20840.140822601476</v>
          </cell>
          <cell r="O107">
            <v>21864.747740530005</v>
          </cell>
          <cell r="P107">
            <v>23036.342909734078</v>
          </cell>
          <cell r="Q107">
            <v>24322.325725408497</v>
          </cell>
          <cell r="R107">
            <v>25938.277392489472</v>
          </cell>
        </row>
        <row r="108">
          <cell r="H108">
            <v>55.085000000000001</v>
          </cell>
          <cell r="I108">
            <v>58.039000000000001</v>
          </cell>
          <cell r="J108">
            <v>65.245999999999995</v>
          </cell>
          <cell r="K108">
            <v>57.976999999999997</v>
          </cell>
          <cell r="L108">
            <v>53.911000000000001</v>
          </cell>
          <cell r="M108">
            <v>57.412999999999997</v>
          </cell>
          <cell r="N108">
            <v>58.625999999999998</v>
          </cell>
          <cell r="O108">
            <v>60.268999999999998</v>
          </cell>
          <cell r="P108">
            <v>66.162999999999997</v>
          </cell>
          <cell r="Q108">
            <v>71.566000000000003</v>
          </cell>
          <cell r="R108">
            <v>77.882999999999996</v>
          </cell>
        </row>
        <row r="109">
          <cell r="H109">
            <v>715.08100000000002</v>
          </cell>
          <cell r="I109">
            <v>731.58</v>
          </cell>
          <cell r="J109">
            <v>794.54700000000003</v>
          </cell>
          <cell r="K109">
            <v>880.32899999999995</v>
          </cell>
          <cell r="L109">
            <v>912.62199999999996</v>
          </cell>
          <cell r="M109">
            <v>937.50300000000004</v>
          </cell>
          <cell r="N109">
            <v>963.70399999999995</v>
          </cell>
          <cell r="O109">
            <v>962.35400000000004</v>
          </cell>
          <cell r="P109">
            <v>1033.027</v>
          </cell>
          <cell r="Q109">
            <v>1089.799</v>
          </cell>
          <cell r="R109">
            <v>1161.7329999999999</v>
          </cell>
        </row>
        <row r="110">
          <cell r="H110">
            <v>17329.859670999998</v>
          </cell>
          <cell r="I110">
            <v>15522.180257</v>
          </cell>
          <cell r="J110">
            <v>15401.100125000001</v>
          </cell>
          <cell r="K110">
            <v>13507.066628</v>
          </cell>
          <cell r="L110">
            <v>13337.299682999999</v>
          </cell>
          <cell r="M110">
            <v>13548.563663999999</v>
          </cell>
          <cell r="N110">
            <v>12652.883125</v>
          </cell>
          <cell r="O110">
            <v>13290.476134</v>
          </cell>
          <cell r="P110">
            <v>13041.608418</v>
          </cell>
          <cell r="Q110">
            <v>13049.276049</v>
          </cell>
          <cell r="R110">
            <v>13051.515802</v>
          </cell>
        </row>
        <row r="111">
          <cell r="H111">
            <v>12392.253383398351</v>
          </cell>
          <cell r="I111">
            <v>11355.716632416061</v>
          </cell>
          <cell r="J111">
            <v>12236.897901018376</v>
          </cell>
          <cell r="K111">
            <v>11890.662457560611</v>
          </cell>
          <cell r="L111">
            <v>12171.913111298825</v>
          </cell>
          <cell r="M111">
            <v>12701.819080690992</v>
          </cell>
          <cell r="N111">
            <v>12193.634079095</v>
          </cell>
          <cell r="O111">
            <v>12790.142869459438</v>
          </cell>
          <cell r="P111">
            <v>13472.333619221286</v>
          </cell>
          <cell r="Q111">
            <v>14221.087988924151</v>
          </cell>
          <cell r="R111">
            <v>15162.376607204866</v>
          </cell>
        </row>
        <row r="112">
          <cell r="H112">
            <v>1.7066999258460898</v>
          </cell>
          <cell r="I112">
            <v>1.7071000287840665</v>
          </cell>
          <cell r="J112">
            <v>1.7074999587591397</v>
          </cell>
          <cell r="K112">
            <v>1.7079000105614581</v>
          </cell>
          <cell r="L112">
            <v>1.7082998806291578</v>
          </cell>
          <cell r="M112">
            <v>1.7086999212715113</v>
          </cell>
          <cell r="N112">
            <v>1.7091000670858423</v>
          </cell>
          <cell r="O112">
            <v>1.7094998831278962</v>
          </cell>
          <cell r="P112">
            <v>1.7098999743346319</v>
          </cell>
          <cell r="Q112">
            <v>1.7102999253187603</v>
          </cell>
          <cell r="R112">
            <v>1.7106999822286506</v>
          </cell>
        </row>
        <row r="113">
          <cell r="H113">
            <v>29576.87021541884</v>
          </cell>
          <cell r="I113">
            <v>26497.914363516171</v>
          </cell>
          <cell r="J113">
            <v>26297.377828282883</v>
          </cell>
          <cell r="K113">
            <v>23068.719236615518</v>
          </cell>
          <cell r="L113">
            <v>22784.107456384205</v>
          </cell>
          <cell r="M113">
            <v>23150.429666018856</v>
          </cell>
          <cell r="N113">
            <v>21625.043397766822</v>
          </cell>
          <cell r="O113">
            <v>22720.067397787094</v>
          </cell>
          <cell r="P113">
            <v>22299.84589922052</v>
          </cell>
          <cell r="Q113">
            <v>22318.175852068587</v>
          </cell>
          <cell r="R113">
            <v>22327.227850538351</v>
          </cell>
        </row>
        <row r="116"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</row>
        <row r="118">
          <cell r="H118">
            <v>2347.268</v>
          </cell>
          <cell r="I118">
            <v>472.334</v>
          </cell>
          <cell r="J118">
            <v>535.68600000000004</v>
          </cell>
          <cell r="K118">
            <v>637.23799999999994</v>
          </cell>
          <cell r="L118">
            <v>559.62599999999998</v>
          </cell>
          <cell r="M118">
            <v>586.08800000000008</v>
          </cell>
          <cell r="N118">
            <v>578.85299999999995</v>
          </cell>
          <cell r="O118">
            <v>614.84799999999996</v>
          </cell>
          <cell r="P118">
            <v>758.22699999999998</v>
          </cell>
          <cell r="Q118">
            <v>881.59399999999994</v>
          </cell>
          <cell r="R118">
            <v>1063.9479999999999</v>
          </cell>
        </row>
        <row r="119"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H120">
            <v>50173.841999999997</v>
          </cell>
          <cell r="I120">
            <v>47034.829000000005</v>
          </cell>
          <cell r="J120">
            <v>50205.488000000005</v>
          </cell>
          <cell r="K120">
            <v>48343.319000000003</v>
          </cell>
          <cell r="L120">
            <v>49410.976999999999</v>
          </cell>
          <cell r="M120">
            <v>49263.858999999997</v>
          </cell>
          <cell r="N120">
            <v>46686.002999999997</v>
          </cell>
          <cell r="O120">
            <v>48514.981</v>
          </cell>
          <cell r="P120">
            <v>50893.682000000001</v>
          </cell>
          <cell r="Q120">
            <v>53301.633999999998</v>
          </cell>
          <cell r="R120">
            <v>58253.079999999994</v>
          </cell>
        </row>
        <row r="121"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1753.5069999999998</v>
          </cell>
          <cell r="N121">
            <v>1985.8679999999999</v>
          </cell>
          <cell r="O121">
            <v>1920.8440000000001</v>
          </cell>
          <cell r="P121">
            <v>1817.384</v>
          </cell>
          <cell r="Q121">
            <v>1949.779</v>
          </cell>
          <cell r="R121">
            <v>0</v>
          </cell>
        </row>
        <row r="122"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0.442</v>
          </cell>
          <cell r="I123">
            <v>1.0610000000000002</v>
          </cell>
          <cell r="J123">
            <v>1.0349999999999999</v>
          </cell>
          <cell r="K123">
            <v>1.1319999999999999</v>
          </cell>
          <cell r="L123">
            <v>1.292</v>
          </cell>
          <cell r="M123">
            <v>2.1350000000000002</v>
          </cell>
          <cell r="N123">
            <v>4.0250000000000004</v>
          </cell>
          <cell r="O123">
            <v>4.3730000000000002</v>
          </cell>
          <cell r="P123">
            <v>3.5959999999999996</v>
          </cell>
          <cell r="Q123">
            <v>3.6180000000000003</v>
          </cell>
          <cell r="R123">
            <v>2.9969999999999999</v>
          </cell>
        </row>
        <row r="124"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H125">
            <v>334.24299999999999</v>
          </cell>
          <cell r="I125">
            <v>393.29999999999995</v>
          </cell>
          <cell r="J125">
            <v>566.60699999999997</v>
          </cell>
          <cell r="K125">
            <v>693.16300000000001</v>
          </cell>
          <cell r="L125">
            <v>460.887</v>
          </cell>
          <cell r="M125">
            <v>487.44100000000003</v>
          </cell>
          <cell r="N125">
            <v>449.50400000000002</v>
          </cell>
          <cell r="O125">
            <v>414.41499999999996</v>
          </cell>
          <cell r="P125">
            <v>368.303</v>
          </cell>
          <cell r="Q125">
            <v>307.05500000000001</v>
          </cell>
          <cell r="R125">
            <v>318.19599999999997</v>
          </cell>
        </row>
        <row r="126">
          <cell r="H126">
            <v>52855.795000000006</v>
          </cell>
          <cell r="I126">
            <v>47901.524000000012</v>
          </cell>
          <cell r="J126">
            <v>51308.816000000006</v>
          </cell>
          <cell r="K126">
            <v>49674.851999999999</v>
          </cell>
          <cell r="L126">
            <v>50432.781999999999</v>
          </cell>
          <cell r="M126">
            <v>52093.03</v>
          </cell>
          <cell r="N126">
            <v>49704.253000000004</v>
          </cell>
          <cell r="O126">
            <v>51469.460999999996</v>
          </cell>
          <cell r="P126">
            <v>53841.191999999995</v>
          </cell>
          <cell r="Q126">
            <v>56443.68</v>
          </cell>
          <cell r="R126">
            <v>59638.220999999998</v>
          </cell>
        </row>
        <row r="127">
          <cell r="H127">
            <v>2.4991087492718992E-3</v>
          </cell>
          <cell r="I127">
            <v>2.4710174619731054E-3</v>
          </cell>
          <cell r="J127">
            <v>2.4556131740317423E-3</v>
          </cell>
          <cell r="K127">
            <v>2.4460655421885396E-3</v>
          </cell>
          <cell r="L127">
            <v>2.4254368498850126E-3</v>
          </cell>
          <cell r="M127">
            <v>2.4002025732559754E-3</v>
          </cell>
          <cell r="N127">
            <v>2.3850248145202034E-3</v>
          </cell>
          <cell r="O127">
            <v>2.3539929026755997E-3</v>
          </cell>
          <cell r="P127">
            <v>2.3372282749467683E-3</v>
          </cell>
          <cell r="Q127">
            <v>2.3206530755829693E-3</v>
          </cell>
          <cell r="R127">
            <v>2.2992359938778539E-3</v>
          </cell>
        </row>
        <row r="129"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H131">
            <v>4.4408905400060671E-2</v>
          </cell>
          <cell r="I131">
            <v>9.860521347922039E-3</v>
          </cell>
          <cell r="J131">
            <v>1.0440428015333661E-2</v>
          </cell>
          <cell r="K131">
            <v>1.2828181148883946E-2</v>
          </cell>
          <cell r="L131">
            <v>1.1096472925090669E-2</v>
          </cell>
          <cell r="M131">
            <v>1.1250794971995295E-2</v>
          </cell>
          <cell r="N131">
            <v>1.1645945066310521E-2</v>
          </cell>
          <cell r="O131">
            <v>1.1945879907310473E-2</v>
          </cell>
          <cell r="P131">
            <v>1.4082656268085596E-2</v>
          </cell>
          <cell r="Q131">
            <v>1.5619002871534952E-2</v>
          </cell>
          <cell r="R131">
            <v>1.7840035838761856E-2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0.94925905475454475</v>
          </cell>
          <cell r="I133">
            <v>0.98190673432436082</v>
          </cell>
          <cell r="J133">
            <v>0.97849632702496969</v>
          </cell>
          <cell r="K133">
            <v>0.97319502834150373</v>
          </cell>
          <cell r="L133">
            <v>0.97973926958857827</v>
          </cell>
          <cell r="M133">
            <v>0.94569002801334456</v>
          </cell>
          <cell r="N133">
            <v>0.93927582011945721</v>
          </cell>
          <cell r="O133">
            <v>0.94259741713634815</v>
          </cell>
          <cell r="P133">
            <v>0.94525548394248038</v>
          </cell>
          <cell r="Q133">
            <v>0.9443330767944258</v>
          </cell>
          <cell r="R133">
            <v>0.9767742736658761</v>
          </cell>
        </row>
        <row r="134"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3.3661067517093933E-2</v>
          </cell>
          <cell r="N134">
            <v>3.9953683641518557E-2</v>
          </cell>
          <cell r="O134">
            <v>3.7320072188049537E-2</v>
          </cell>
          <cell r="P134">
            <v>3.3754527574352371E-2</v>
          </cell>
          <cell r="Q134">
            <v>3.4543796577402468E-2</v>
          </cell>
          <cell r="R134">
            <v>0</v>
          </cell>
        </row>
        <row r="135"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H136">
            <v>8.3623754027349316E-6</v>
          </cell>
          <cell r="I136">
            <v>2.2149608434170069E-5</v>
          </cell>
          <cell r="J136">
            <v>2.0171972005746532E-5</v>
          </cell>
          <cell r="K136">
            <v>2.2788190692545999E-5</v>
          </cell>
          <cell r="L136">
            <v>2.5618257584917684E-5</v>
          </cell>
          <cell r="M136">
            <v>4.0984369693987858E-5</v>
          </cell>
          <cell r="N136">
            <v>8.097898584251935E-5</v>
          </cell>
          <cell r="O136">
            <v>8.4963003595471895E-5</v>
          </cell>
          <cell r="P136">
            <v>6.678901165486826E-5</v>
          </cell>
          <cell r="Q136">
            <v>6.4099293313263771E-5</v>
          </cell>
          <cell r="R136">
            <v>5.0253008049988615E-5</v>
          </cell>
        </row>
        <row r="137"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H138">
            <v>6.3236774699916998E-3</v>
          </cell>
          <cell r="I138">
            <v>8.2105947192828328E-3</v>
          </cell>
          <cell r="J138">
            <v>1.1043072987690847E-2</v>
          </cell>
          <cell r="K138">
            <v>1.3954002318919844E-2</v>
          </cell>
          <cell r="L138">
            <v>9.1386392287460955E-3</v>
          </cell>
          <cell r="M138">
            <v>9.3571251278721946E-3</v>
          </cell>
          <cell r="N138">
            <v>9.0435721868710097E-3</v>
          </cell>
          <cell r="O138">
            <v>8.0516677646964279E-3</v>
          </cell>
          <cell r="P138">
            <v>6.8405432034268493E-3</v>
          </cell>
          <cell r="Q138">
            <v>5.4400244633234403E-3</v>
          </cell>
          <cell r="R138">
            <v>5.3354374873120372E-3</v>
          </cell>
        </row>
        <row r="141">
          <cell r="A141" t="str">
            <v>Motorcycle</v>
          </cell>
        </row>
        <row r="142">
          <cell r="H142">
            <v>271.67891300000002</v>
          </cell>
          <cell r="I142">
            <v>268.98397299999999</v>
          </cell>
          <cell r="J142">
            <v>286.7235</v>
          </cell>
          <cell r="K142">
            <v>283.99694699999998</v>
          </cell>
          <cell r="L142">
            <v>251.94119599999999</v>
          </cell>
          <cell r="M142">
            <v>266.13810999999998</v>
          </cell>
          <cell r="N142">
            <v>248.10640100000001</v>
          </cell>
          <cell r="O142">
            <v>266.31070299999999</v>
          </cell>
          <cell r="P142">
            <v>273.939975</v>
          </cell>
          <cell r="Q142">
            <v>280.12978900000002</v>
          </cell>
          <cell r="R142">
            <v>305.57118500000001</v>
          </cell>
        </row>
        <row r="144">
          <cell r="H144">
            <v>41.4</v>
          </cell>
          <cell r="I144">
            <v>45.936999999999998</v>
          </cell>
          <cell r="J144">
            <v>49.137</v>
          </cell>
          <cell r="K144">
            <v>54.856999999999999</v>
          </cell>
          <cell r="L144">
            <v>57.253999999999998</v>
          </cell>
          <cell r="M144">
            <v>59.655999999999999</v>
          </cell>
          <cell r="N144">
            <v>59.406999999999996</v>
          </cell>
          <cell r="O144">
            <v>61.19</v>
          </cell>
          <cell r="P144">
            <v>63.826999999999998</v>
          </cell>
          <cell r="Q144">
            <v>64.715999999999994</v>
          </cell>
          <cell r="R144">
            <v>70.501000000000005</v>
          </cell>
        </row>
        <row r="145">
          <cell r="H145">
            <v>5166.9967790000001</v>
          </cell>
          <cell r="I145">
            <v>4610.3953410000004</v>
          </cell>
          <cell r="J145">
            <v>4594.8113780000003</v>
          </cell>
          <cell r="K145">
            <v>4076.3397519999999</v>
          </cell>
          <cell r="L145">
            <v>4085.3120180000001</v>
          </cell>
          <cell r="M145">
            <v>4141.7397019999999</v>
          </cell>
          <cell r="N145">
            <v>3877.3539839999999</v>
          </cell>
          <cell r="O145">
            <v>4040.620938</v>
          </cell>
          <cell r="P145">
            <v>3984.5532170000001</v>
          </cell>
          <cell r="Q145">
            <v>4018.6959569999999</v>
          </cell>
          <cell r="R145">
            <v>4023.9579549999999</v>
          </cell>
        </row>
        <row r="146">
          <cell r="H146">
            <v>213.91366665059999</v>
          </cell>
          <cell r="I146">
            <v>211.78773077951701</v>
          </cell>
          <cell r="J146">
            <v>225.77524668078601</v>
          </cell>
          <cell r="K146">
            <v>223.615769775464</v>
          </cell>
          <cell r="L146">
            <v>233.900454278572</v>
          </cell>
          <cell r="M146">
            <v>247.07962366251201</v>
          </cell>
          <cell r="N146">
            <v>230.34196812748797</v>
          </cell>
          <cell r="O146">
            <v>247.24559519621999</v>
          </cell>
          <cell r="P146">
            <v>254.32207818145901</v>
          </cell>
          <cell r="Q146">
            <v>260.073927553212</v>
          </cell>
          <cell r="R146">
            <v>283.69305978545498</v>
          </cell>
        </row>
        <row r="147">
          <cell r="H147">
            <v>1.2700399990981035</v>
          </cell>
          <cell r="I147">
            <v>1.2700640023383956</v>
          </cell>
          <cell r="J147">
            <v>1.2699509986822697</v>
          </cell>
          <cell r="K147">
            <v>1.270021999276552</v>
          </cell>
          <cell r="L147">
            <v>1.0771299986443881</v>
          </cell>
          <cell r="M147">
            <v>1.077134998244615</v>
          </cell>
          <cell r="N147">
            <v>1.0771219982920346</v>
          </cell>
          <cell r="O147">
            <v>1.0771099998309352</v>
          </cell>
          <cell r="P147">
            <v>1.0771380013832053</v>
          </cell>
          <cell r="Q147">
            <v>1.0771160017287182</v>
          </cell>
          <cell r="R147">
            <v>1.077119000482742</v>
          </cell>
        </row>
        <row r="148">
          <cell r="H148">
            <v>6562.2925845410637</v>
          </cell>
          <cell r="I148">
            <v>5855.4971591527528</v>
          </cell>
          <cell r="J148">
            <v>5835.1852982477558</v>
          </cell>
          <cell r="K148">
            <v>5177.0411615655239</v>
          </cell>
          <cell r="L148">
            <v>4400.4121284102421</v>
          </cell>
          <cell r="M148">
            <v>4461.2127866434221</v>
          </cell>
          <cell r="N148">
            <v>4176.3832713316615</v>
          </cell>
          <cell r="O148">
            <v>4352.1932178460538</v>
          </cell>
          <cell r="P148">
            <v>4291.9136885644011</v>
          </cell>
          <cell r="Q148">
            <v>4328.6017213672048</v>
          </cell>
          <cell r="R148">
            <v>4334.2815704741788</v>
          </cell>
        </row>
        <row r="155">
          <cell r="H155">
            <v>321.94</v>
          </cell>
          <cell r="I155">
            <v>318.74099999999999</v>
          </cell>
          <cell r="J155">
            <v>331.89000000000004</v>
          </cell>
          <cell r="K155">
            <v>328.71499999999997</v>
          </cell>
          <cell r="L155">
            <v>442.072</v>
          </cell>
          <cell r="M155">
            <v>466.98</v>
          </cell>
          <cell r="N155">
            <v>435.346</v>
          </cell>
          <cell r="O155">
            <v>467.29399999999998</v>
          </cell>
          <cell r="P155">
            <v>480.66900000000004</v>
          </cell>
          <cell r="Q155">
            <v>491.53999999999996</v>
          </cell>
          <cell r="R155">
            <v>536.17999999999995</v>
          </cell>
        </row>
        <row r="161">
          <cell r="H161">
            <v>321.94</v>
          </cell>
          <cell r="I161">
            <v>318.74099999999999</v>
          </cell>
          <cell r="J161">
            <v>331.89000000000004</v>
          </cell>
          <cell r="K161">
            <v>328.71499999999997</v>
          </cell>
          <cell r="L161">
            <v>442.072</v>
          </cell>
          <cell r="M161">
            <v>466.98</v>
          </cell>
          <cell r="N161">
            <v>435.346</v>
          </cell>
          <cell r="O161">
            <v>467.29399999999998</v>
          </cell>
          <cell r="P161">
            <v>480.66900000000004</v>
          </cell>
          <cell r="Q161">
            <v>491.53999999999996</v>
          </cell>
          <cell r="R161">
            <v>536.17999999999995</v>
          </cell>
        </row>
        <row r="162">
          <cell r="H162">
            <v>1.1850017965877239E-3</v>
          </cell>
          <cell r="I162">
            <v>1.1849813817717682E-3</v>
          </cell>
          <cell r="J162">
            <v>1.1575263276292318E-3</v>
          </cell>
          <cell r="K162">
            <v>1.1574596257895688E-3</v>
          </cell>
          <cell r="L162">
            <v>1.7546634175698683E-3</v>
          </cell>
          <cell r="M162">
            <v>1.7546528755314301E-3</v>
          </cell>
          <cell r="N162">
            <v>1.7546746002736139E-3</v>
          </cell>
          <cell r="O162">
            <v>1.75469477845207E-3</v>
          </cell>
          <cell r="P162">
            <v>1.7546508135587004E-3</v>
          </cell>
          <cell r="Q162">
            <v>1.7546866463387797E-3</v>
          </cell>
          <cell r="R162">
            <v>1.7546811555546377E-3</v>
          </cell>
        </row>
        <row r="164"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</row>
        <row r="168"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M168">
            <v>1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</row>
        <row r="169"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0"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</row>
        <row r="172"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</row>
        <row r="173"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</row>
        <row r="176">
          <cell r="A176" t="str">
            <v>School Bus</v>
          </cell>
        </row>
        <row r="177">
          <cell r="H177">
            <v>4449.9263639999999</v>
          </cell>
          <cell r="I177">
            <v>4974.9712600000003</v>
          </cell>
          <cell r="J177">
            <v>4583.6737380000004</v>
          </cell>
          <cell r="K177">
            <v>4828.8540009999997</v>
          </cell>
          <cell r="L177">
            <v>4360.4940139999999</v>
          </cell>
          <cell r="M177">
            <v>4650.922646</v>
          </cell>
          <cell r="N177">
            <v>4230.5453699999998</v>
          </cell>
          <cell r="O177">
            <v>4366.1690239999998</v>
          </cell>
          <cell r="P177">
            <v>4308.2066690000001</v>
          </cell>
          <cell r="Q177">
            <v>3910.775306</v>
          </cell>
          <cell r="R177">
            <v>3743.3980409999999</v>
          </cell>
        </row>
        <row r="179">
          <cell r="H179">
            <v>5.4980000000000002</v>
          </cell>
          <cell r="I179">
            <v>5.7679999999999998</v>
          </cell>
          <cell r="J179">
            <v>5.7089999999999996</v>
          </cell>
          <cell r="K179">
            <v>5.7949999999999999</v>
          </cell>
          <cell r="L179">
            <v>5.8220000000000001</v>
          </cell>
          <cell r="M179">
            <v>5.9050000000000002</v>
          </cell>
          <cell r="N179">
            <v>5.8460000000000001</v>
          </cell>
          <cell r="O179">
            <v>5.7910000000000004</v>
          </cell>
          <cell r="P179">
            <v>5.8239999999999998</v>
          </cell>
          <cell r="Q179">
            <v>6.157</v>
          </cell>
          <cell r="R179">
            <v>5.8780000000000001</v>
          </cell>
        </row>
        <row r="180">
          <cell r="H180">
            <v>39156.837817</v>
          </cell>
          <cell r="I180">
            <v>41268.533705000002</v>
          </cell>
          <cell r="J180">
            <v>37997.424195</v>
          </cell>
          <cell r="K180">
            <v>39011.206878999998</v>
          </cell>
          <cell r="L180">
            <v>34690.523305000002</v>
          </cell>
          <cell r="M180">
            <v>36096.448005999999</v>
          </cell>
          <cell r="N180">
            <v>32819.272670999999</v>
          </cell>
          <cell r="O180">
            <v>33840.112080999999</v>
          </cell>
          <cell r="P180">
            <v>33201.673606999997</v>
          </cell>
          <cell r="Q180">
            <v>28508.772883000001</v>
          </cell>
          <cell r="R180">
            <v>28583.883985</v>
          </cell>
        </row>
        <row r="181">
          <cell r="H181">
            <v>215.284294317866</v>
          </cell>
          <cell r="I181">
            <v>238.03690241044001</v>
          </cell>
          <cell r="J181">
            <v>216.92729472925498</v>
          </cell>
          <cell r="K181">
            <v>226.06994386380498</v>
          </cell>
          <cell r="L181">
            <v>201.96822668171001</v>
          </cell>
          <cell r="M181">
            <v>213.14952547543001</v>
          </cell>
          <cell r="N181">
            <v>191.86146803466599</v>
          </cell>
          <cell r="O181">
            <v>195.96808906107103</v>
          </cell>
          <cell r="P181">
            <v>193.36654708716796</v>
          </cell>
          <cell r="Q181">
            <v>175.52851464063102</v>
          </cell>
          <cell r="R181">
            <v>168.01607006383</v>
          </cell>
        </row>
        <row r="182">
          <cell r="H182">
            <v>20.670000002088912</v>
          </cell>
          <cell r="I182">
            <v>20.899999998411189</v>
          </cell>
          <cell r="J182">
            <v>21.130000001709526</v>
          </cell>
          <cell r="K182">
            <v>21.360000000305771</v>
          </cell>
          <cell r="L182">
            <v>21.589999999712237</v>
          </cell>
          <cell r="M182">
            <v>21.820000000591683</v>
          </cell>
          <cell r="N182">
            <v>22.049999999143207</v>
          </cell>
          <cell r="O182">
            <v>22.279999998567813</v>
          </cell>
          <cell r="P182">
            <v>22.279999999471976</v>
          </cell>
          <cell r="Q182">
            <v>22.279999998898987</v>
          </cell>
          <cell r="R182">
            <v>22.27999999986827</v>
          </cell>
        </row>
        <row r="183">
          <cell r="H183">
            <v>809371.83775918523</v>
          </cell>
          <cell r="I183">
            <v>862512.3543689322</v>
          </cell>
          <cell r="J183">
            <v>802885.57330530754</v>
          </cell>
          <cell r="K183">
            <v>833279.37894736847</v>
          </cell>
          <cell r="L183">
            <v>748968.39814496739</v>
          </cell>
          <cell r="M183">
            <v>787624.49551227759</v>
          </cell>
          <cell r="N183">
            <v>723664.96236743068</v>
          </cell>
          <cell r="O183">
            <v>753957.69711621467</v>
          </cell>
          <cell r="P183">
            <v>739733.28794642864</v>
          </cell>
          <cell r="Q183">
            <v>635175.45980185154</v>
          </cell>
          <cell r="R183">
            <v>636848.93518203462</v>
          </cell>
        </row>
        <row r="186"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</row>
        <row r="187"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</row>
        <row r="188">
          <cell r="H188">
            <v>2158.6439999999998</v>
          </cell>
          <cell r="I188">
            <v>2066.087</v>
          </cell>
          <cell r="J188">
            <v>2265.3130000000001</v>
          </cell>
          <cell r="K188">
            <v>2533.1210000000001</v>
          </cell>
          <cell r="L188">
            <v>1863.471</v>
          </cell>
          <cell r="M188">
            <v>1922.973</v>
          </cell>
          <cell r="N188">
            <v>1818.6890000000001</v>
          </cell>
          <cell r="O188">
            <v>1725.895</v>
          </cell>
          <cell r="P188">
            <v>1664.566</v>
          </cell>
          <cell r="Q188">
            <v>1518.7750000000001</v>
          </cell>
          <cell r="R188">
            <v>1403.1690000000001</v>
          </cell>
        </row>
        <row r="189"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</row>
        <row r="190">
          <cell r="H190">
            <v>33.109000000000002</v>
          </cell>
          <cell r="I190">
            <v>60.728999999999999</v>
          </cell>
          <cell r="J190">
            <v>93.769000000000005</v>
          </cell>
          <cell r="K190">
            <v>39.228999999999999</v>
          </cell>
          <cell r="L190">
            <v>54.794000000000004</v>
          </cell>
          <cell r="M190">
            <v>48.911000000000001</v>
          </cell>
          <cell r="N190">
            <v>56.124000000000002</v>
          </cell>
          <cell r="O190">
            <v>73.739999999999995</v>
          </cell>
          <cell r="P190">
            <v>71.576000000000008</v>
          </cell>
          <cell r="Q190">
            <v>105.48299999999999</v>
          </cell>
          <cell r="R190">
            <v>105.80499999999999</v>
          </cell>
        </row>
        <row r="191"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1.7409999999999999</v>
          </cell>
          <cell r="N191">
            <v>2.387</v>
          </cell>
          <cell r="O191">
            <v>2.92</v>
          </cell>
          <cell r="P191">
            <v>2.556</v>
          </cell>
          <cell r="Q191">
            <v>3.859</v>
          </cell>
          <cell r="R191">
            <v>0</v>
          </cell>
        </row>
        <row r="192"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</row>
        <row r="193"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32.4</v>
          </cell>
          <cell r="M193">
            <v>13.802</v>
          </cell>
          <cell r="N193">
            <v>0</v>
          </cell>
          <cell r="O193">
            <v>10.977</v>
          </cell>
          <cell r="P193">
            <v>10.718999999999999</v>
          </cell>
          <cell r="Q193">
            <v>21.98</v>
          </cell>
          <cell r="R193">
            <v>104.295</v>
          </cell>
        </row>
        <row r="194"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</row>
        <row r="195"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</row>
        <row r="196">
          <cell r="H196">
            <v>2191.7529999999997</v>
          </cell>
          <cell r="I196">
            <v>2126.8159999999998</v>
          </cell>
          <cell r="J196">
            <v>2359.0820000000003</v>
          </cell>
          <cell r="K196">
            <v>2572.35</v>
          </cell>
          <cell r="L196">
            <v>1950.6650000000002</v>
          </cell>
          <cell r="M196">
            <v>1987.4269999999999</v>
          </cell>
          <cell r="N196">
            <v>1877.2</v>
          </cell>
          <cell r="O196">
            <v>1813.5320000000002</v>
          </cell>
          <cell r="P196">
            <v>1749.4170000000001</v>
          </cell>
          <cell r="Q196">
            <v>1650.097</v>
          </cell>
          <cell r="R196">
            <v>1613.2690000000002</v>
          </cell>
        </row>
        <row r="197">
          <cell r="H197">
            <v>4.9253691425802651E-4</v>
          </cell>
          <cell r="I197">
            <v>4.2750317315400928E-4</v>
          </cell>
          <cell r="J197">
            <v>5.1467057536022209E-4</v>
          </cell>
          <cell r="K197">
            <v>5.327040327720192E-4</v>
          </cell>
          <cell r="L197">
            <v>4.4734954198701033E-4</v>
          </cell>
          <cell r="M197">
            <v>4.2731886794747603E-4</v>
          </cell>
          <cell r="N197">
            <v>4.4372529681675538E-4</v>
          </cell>
          <cell r="O197">
            <v>4.1536000783097494E-4</v>
          </cell>
          <cell r="P197">
            <v>4.0606617425947822E-4</v>
          </cell>
          <cell r="Q197">
            <v>4.2193602825209211E-4</v>
          </cell>
          <cell r="R197">
            <v>4.309637880691513E-4</v>
          </cell>
        </row>
        <row r="199"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</row>
        <row r="200"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</row>
        <row r="201">
          <cell r="H201">
            <v>0.98489382699601646</v>
          </cell>
          <cell r="I201">
            <v>0.97144604892947961</v>
          </cell>
          <cell r="J201">
            <v>0.96025191154864464</v>
          </cell>
          <cell r="K201">
            <v>0.98474974245339875</v>
          </cell>
          <cell r="L201">
            <v>0.95530037192444617</v>
          </cell>
          <cell r="M201">
            <v>0.96756912329358513</v>
          </cell>
          <cell r="N201">
            <v>0.96883070530577453</v>
          </cell>
          <cell r="O201">
            <v>0.95167606637213997</v>
          </cell>
          <cell r="P201">
            <v>0.95149755604295594</v>
          </cell>
          <cell r="Q201">
            <v>0.92041558768969345</v>
          </cell>
          <cell r="R201">
            <v>0.86976753411861252</v>
          </cell>
        </row>
        <row r="202"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H203">
            <v>1.5106173003983573E-2</v>
          </cell>
          <cell r="I203">
            <v>2.8553951070520441E-2</v>
          </cell>
          <cell r="J203">
            <v>3.9748088451355225E-2</v>
          </cell>
          <cell r="K203">
            <v>1.5250257546601358E-2</v>
          </cell>
          <cell r="L203">
            <v>2.8089907800673102E-2</v>
          </cell>
          <cell r="M203">
            <v>2.4610212098356319E-2</v>
          </cell>
          <cell r="N203">
            <v>2.9897720008523334E-2</v>
          </cell>
          <cell r="O203">
            <v>4.0660986406636325E-2</v>
          </cell>
          <cell r="P203">
            <v>4.0914201702624359E-2</v>
          </cell>
          <cell r="Q203">
            <v>6.3925332874370411E-2</v>
          </cell>
          <cell r="R203">
            <v>6.558422680904423E-2</v>
          </cell>
        </row>
        <row r="204"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8.760070181194076E-4</v>
          </cell>
          <cell r="N204">
            <v>1.2715746857021096E-3</v>
          </cell>
          <cell r="O204">
            <v>1.6101177150444545E-3</v>
          </cell>
          <cell r="P204">
            <v>1.4610581696645223E-3</v>
          </cell>
          <cell r="Q204">
            <v>2.3386503944919602E-3</v>
          </cell>
          <cell r="R204">
            <v>0</v>
          </cell>
        </row>
        <row r="205"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</row>
        <row r="206"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1.6609720274880616E-2</v>
          </cell>
          <cell r="M206">
            <v>6.944657589939153E-3</v>
          </cell>
          <cell r="N206">
            <v>0</v>
          </cell>
          <cell r="O206">
            <v>6.0528295061791021E-3</v>
          </cell>
          <cell r="P206">
            <v>6.1271840847550918E-3</v>
          </cell>
          <cell r="Q206">
            <v>1.332042904144423E-2</v>
          </cell>
          <cell r="R206">
            <v>6.4648239072343169E-2</v>
          </cell>
        </row>
        <row r="207"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</row>
        <row r="208"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</row>
        <row r="211">
          <cell r="A211" t="str">
            <v>Urban Transit</v>
          </cell>
        </row>
        <row r="212">
          <cell r="H212">
            <v>3574.467756</v>
          </cell>
          <cell r="I212">
            <v>3218.547724</v>
          </cell>
          <cell r="J212">
            <v>3225.2597479999999</v>
          </cell>
          <cell r="K212">
            <v>3394.8057659999999</v>
          </cell>
          <cell r="L212">
            <v>3002.3355959999999</v>
          </cell>
          <cell r="M212">
            <v>3230.9967449999999</v>
          </cell>
          <cell r="N212">
            <v>3323.6023049999999</v>
          </cell>
          <cell r="O212">
            <v>3490.1404950000001</v>
          </cell>
          <cell r="P212">
            <v>3532.668197</v>
          </cell>
          <cell r="Q212">
            <v>3298.8784289999999</v>
          </cell>
          <cell r="R212">
            <v>3248.3542269999998</v>
          </cell>
        </row>
        <row r="214">
          <cell r="H214">
            <v>2.8140000000000001</v>
          </cell>
          <cell r="I214">
            <v>2.6949999999999998</v>
          </cell>
          <cell r="J214">
            <v>3.08</v>
          </cell>
          <cell r="K214">
            <v>3.238</v>
          </cell>
          <cell r="L214">
            <v>3.3039999999999998</v>
          </cell>
          <cell r="M214">
            <v>3.3279999999999998</v>
          </cell>
          <cell r="N214">
            <v>3.3780000000000001</v>
          </cell>
          <cell r="O214">
            <v>3.4319999999999999</v>
          </cell>
          <cell r="P214">
            <v>3.375</v>
          </cell>
          <cell r="Q214">
            <v>3.2629999999999999</v>
          </cell>
          <cell r="R214">
            <v>3.605</v>
          </cell>
        </row>
        <row r="215">
          <cell r="H215">
            <v>108753.801806</v>
          </cell>
          <cell r="I215">
            <v>101380.841843</v>
          </cell>
          <cell r="J215">
            <v>88144.971019999997</v>
          </cell>
          <cell r="K215">
            <v>87514.752462000004</v>
          </cell>
          <cell r="L215">
            <v>75223.279326999997</v>
          </cell>
          <cell r="M215">
            <v>79708.734582000005</v>
          </cell>
          <cell r="N215">
            <v>80056.670364000005</v>
          </cell>
          <cell r="O215">
            <v>82077.538631000003</v>
          </cell>
          <cell r="P215">
            <v>84480.750828999997</v>
          </cell>
          <cell r="Q215">
            <v>81597.702544</v>
          </cell>
          <cell r="R215">
            <v>72725.515234000006</v>
          </cell>
        </row>
        <row r="216">
          <cell r="H216">
            <v>306.03319828208402</v>
          </cell>
          <cell r="I216">
            <v>273.22136876688501</v>
          </cell>
          <cell r="J216">
            <v>271.4865107416</v>
          </cell>
          <cell r="K216">
            <v>283.37276847195602</v>
          </cell>
          <cell r="L216">
            <v>248.53771489640798</v>
          </cell>
          <cell r="M216">
            <v>265.27066868889602</v>
          </cell>
          <cell r="N216">
            <v>270.431432489592</v>
          </cell>
          <cell r="O216">
            <v>281.69011258159202</v>
          </cell>
          <cell r="P216">
            <v>285.12253404787498</v>
          </cell>
          <cell r="Q216">
            <v>266.253303401072</v>
          </cell>
          <cell r="R216">
            <v>262.17548241857003</v>
          </cell>
        </row>
        <row r="217">
          <cell r="H217">
            <v>11.680000000213241</v>
          </cell>
          <cell r="I217">
            <v>11.779999999729503</v>
          </cell>
          <cell r="J217">
            <v>11.88000000143577</v>
          </cell>
          <cell r="K217">
            <v>11.979999998962381</v>
          </cell>
          <cell r="L217">
            <v>12.080000000206775</v>
          </cell>
          <cell r="M217">
            <v>12.18000000139196</v>
          </cell>
          <cell r="N217">
            <v>12.289999998901438</v>
          </cell>
          <cell r="O217">
            <v>12.390000000404966</v>
          </cell>
          <cell r="P217">
            <v>12.390000000514968</v>
          </cell>
          <cell r="Q217">
            <v>12.389999999476881</v>
          </cell>
          <cell r="R217">
            <v>12.38999999936652</v>
          </cell>
        </row>
        <row r="218">
          <cell r="H218">
            <v>1270244.4051172708</v>
          </cell>
          <cell r="I218">
            <v>1194266.3168831167</v>
          </cell>
          <cell r="J218">
            <v>1047162.2558441558</v>
          </cell>
          <cell r="K218">
            <v>1048426.7344039531</v>
          </cell>
          <cell r="L218">
            <v>908697.2142857142</v>
          </cell>
          <cell r="M218">
            <v>970852.38731971139</v>
          </cell>
          <cell r="N218">
            <v>983896.47868561279</v>
          </cell>
          <cell r="O218">
            <v>1016940.7036713286</v>
          </cell>
          <cell r="P218">
            <v>1046716.5028148149</v>
          </cell>
          <cell r="Q218">
            <v>1010995.5344774748</v>
          </cell>
          <cell r="R218">
            <v>901069.1337031899</v>
          </cell>
        </row>
        <row r="221"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2"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</row>
        <row r="223">
          <cell r="H223">
            <v>4628.8739999999998</v>
          </cell>
          <cell r="I223">
            <v>4159.4179999999997</v>
          </cell>
          <cell r="J223">
            <v>5323.7370000000001</v>
          </cell>
          <cell r="K223">
            <v>5404.0549999999994</v>
          </cell>
          <cell r="L223">
            <v>4296.8060000000005</v>
          </cell>
          <cell r="M223">
            <v>4480.5129999999999</v>
          </cell>
          <cell r="N223">
            <v>4270.9229999999998</v>
          </cell>
          <cell r="O223">
            <v>4212.74</v>
          </cell>
          <cell r="P223">
            <v>4939.2959999999994</v>
          </cell>
          <cell r="Q223">
            <v>4469.2210000000005</v>
          </cell>
          <cell r="R223">
            <v>4465.933</v>
          </cell>
        </row>
        <row r="224"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</row>
        <row r="225">
          <cell r="H225">
            <v>5.6880000000000006</v>
          </cell>
          <cell r="I225">
            <v>2.4550000000000001</v>
          </cell>
          <cell r="J225">
            <v>3.8780000000000001</v>
          </cell>
          <cell r="K225">
            <v>5.6260000000000003</v>
          </cell>
          <cell r="L225">
            <v>4.8369999999999997</v>
          </cell>
          <cell r="M225">
            <v>5.4630000000000001</v>
          </cell>
          <cell r="N225">
            <v>6.2779999999999996</v>
          </cell>
          <cell r="O225">
            <v>5.492</v>
          </cell>
          <cell r="P225">
            <v>17.768000000000001</v>
          </cell>
          <cell r="Q225">
            <v>21.606000000000002</v>
          </cell>
          <cell r="R225">
            <v>26.126000000000001</v>
          </cell>
        </row>
        <row r="226"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0.19400000000000001</v>
          </cell>
          <cell r="N226">
            <v>0.26699999999999996</v>
          </cell>
          <cell r="O226">
            <v>0.217</v>
          </cell>
          <cell r="P226">
            <v>0.63400000000000001</v>
          </cell>
          <cell r="Q226">
            <v>0.79</v>
          </cell>
          <cell r="R226">
            <v>0</v>
          </cell>
        </row>
        <row r="227">
          <cell r="H227">
            <v>507</v>
          </cell>
          <cell r="I227">
            <v>424</v>
          </cell>
          <cell r="J227">
            <v>514</v>
          </cell>
          <cell r="K227">
            <v>611</v>
          </cell>
          <cell r="L227">
            <v>674</v>
          </cell>
          <cell r="M227">
            <v>774</v>
          </cell>
          <cell r="N227">
            <v>734</v>
          </cell>
          <cell r="O227">
            <v>797</v>
          </cell>
          <cell r="P227">
            <v>756</v>
          </cell>
          <cell r="Q227">
            <v>820</v>
          </cell>
          <cell r="R227">
            <v>733</v>
          </cell>
        </row>
        <row r="228">
          <cell r="H228">
            <v>54.783000000000001</v>
          </cell>
          <cell r="I228">
            <v>50.905000000000001</v>
          </cell>
          <cell r="J228">
            <v>59.771999999999998</v>
          </cell>
          <cell r="K228">
            <v>55.883000000000003</v>
          </cell>
          <cell r="L228">
            <v>75.046999999999997</v>
          </cell>
          <cell r="M228">
            <v>111.51300000000001</v>
          </cell>
          <cell r="N228">
            <v>101.83</v>
          </cell>
          <cell r="O228">
            <v>212.68200000000002</v>
          </cell>
          <cell r="P228">
            <v>182.959</v>
          </cell>
          <cell r="Q228">
            <v>199.64100000000002</v>
          </cell>
          <cell r="R228">
            <v>212.708</v>
          </cell>
        </row>
        <row r="229"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</row>
        <row r="230"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H231">
            <v>5196.3450000000003</v>
          </cell>
          <cell r="I231">
            <v>4636.7779999999993</v>
          </cell>
          <cell r="J231">
            <v>5901.3869999999997</v>
          </cell>
          <cell r="K231">
            <v>6076.5639999999994</v>
          </cell>
          <cell r="L231">
            <v>5050.6900000000005</v>
          </cell>
          <cell r="M231">
            <v>5371.683</v>
          </cell>
          <cell r="N231">
            <v>5113.2979999999998</v>
          </cell>
          <cell r="O231">
            <v>5228.1309999999994</v>
          </cell>
          <cell r="P231">
            <v>5896.6569999999992</v>
          </cell>
          <cell r="Q231">
            <v>5511.2579999999998</v>
          </cell>
          <cell r="R231">
            <v>5437.7669999999998</v>
          </cell>
        </row>
        <row r="232">
          <cell r="H232">
            <v>1.4537395088478735E-3</v>
          </cell>
          <cell r="I232">
            <v>1.4406429227146668E-3</v>
          </cell>
          <cell r="J232">
            <v>1.8297400709073059E-3</v>
          </cell>
          <cell r="K232">
            <v>1.7899592550650802E-3</v>
          </cell>
          <cell r="L232">
            <v>1.6822536450385543E-3</v>
          </cell>
          <cell r="M232">
            <v>1.6625467073938512E-3</v>
          </cell>
          <cell r="N232">
            <v>1.5384806997839652E-3</v>
          </cell>
          <cell r="O232">
            <v>1.4979715021472221E-3</v>
          </cell>
          <cell r="P232">
            <v>1.6691794052460227E-3</v>
          </cell>
          <cell r="Q232">
            <v>1.6706459842688553E-3</v>
          </cell>
          <cell r="R232">
            <v>1.6740067800493608E-3</v>
          </cell>
        </row>
        <row r="234"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</row>
        <row r="235"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H236">
            <v>0.89079420246346219</v>
          </cell>
          <cell r="I236">
            <v>0.89704920097533247</v>
          </cell>
          <cell r="J236">
            <v>0.90211623131985752</v>
          </cell>
          <cell r="K236">
            <v>0.88932742253681518</v>
          </cell>
          <cell r="L236">
            <v>0.85073643403178578</v>
          </cell>
          <cell r="M236">
            <v>0.83409854974688569</v>
          </cell>
          <cell r="N236">
            <v>0.83525798809300766</v>
          </cell>
          <cell r="O236">
            <v>0.80578317567023483</v>
          </cell>
          <cell r="P236">
            <v>0.83764343084564696</v>
          </cell>
          <cell r="Q236">
            <v>0.81092574508397186</v>
          </cell>
          <cell r="R236">
            <v>0.82128068378067687</v>
          </cell>
        </row>
        <row r="237"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H238">
            <v>1.0946155422705767E-3</v>
          </cell>
          <cell r="I238">
            <v>5.2946248450971779E-4</v>
          </cell>
          <cell r="J238">
            <v>6.5713365349535631E-4</v>
          </cell>
          <cell r="K238">
            <v>9.2585217567032964E-4</v>
          </cell>
          <cell r="L238">
            <v>9.5769092935816679E-4</v>
          </cell>
          <cell r="M238">
            <v>1.016999700093993E-3</v>
          </cell>
          <cell r="N238">
            <v>1.2277790185512363E-3</v>
          </cell>
          <cell r="O238">
            <v>1.0504710000571907E-3</v>
          </cell>
          <cell r="P238">
            <v>3.0132327520491701E-3</v>
          </cell>
          <cell r="Q238">
            <v>3.9203390587049273E-3</v>
          </cell>
          <cell r="R238">
            <v>4.8045456894346529E-3</v>
          </cell>
        </row>
        <row r="239"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3.6115310601910052E-5</v>
          </cell>
          <cell r="N239">
            <v>5.2216788460207086E-5</v>
          </cell>
          <cell r="O239">
            <v>4.1506228516462194E-5</v>
          </cell>
          <cell r="P239">
            <v>1.0751854822147533E-4</v>
          </cell>
          <cell r="Q239">
            <v>1.4334295364143722E-4</v>
          </cell>
          <cell r="R239">
            <v>0</v>
          </cell>
        </row>
        <row r="240">
          <cell r="H240">
            <v>9.7568579453442758E-2</v>
          </cell>
          <cell r="I240">
            <v>9.144280791532397E-2</v>
          </cell>
          <cell r="J240">
            <v>8.7098168616970895E-2</v>
          </cell>
          <cell r="K240">
            <v>0.10055024517144888</v>
          </cell>
          <cell r="L240">
            <v>0.13344711316671581</v>
          </cell>
          <cell r="M240">
            <v>0.1440889196179298</v>
          </cell>
          <cell r="N240">
            <v>0.14354727614154308</v>
          </cell>
          <cell r="O240">
            <v>0.1524445351503243</v>
          </cell>
          <cell r="P240">
            <v>0.12820823731141223</v>
          </cell>
          <cell r="Q240">
            <v>0.14878635694427661</v>
          </cell>
          <cell r="R240">
            <v>0.13479797865557683</v>
          </cell>
        </row>
        <row r="241">
          <cell r="H241">
            <v>1.0542602540824368E-2</v>
          </cell>
          <cell r="I241">
            <v>1.0978528624833884E-2</v>
          </cell>
          <cell r="J241">
            <v>1.0128466409676235E-2</v>
          </cell>
          <cell r="K241">
            <v>9.1964801160655928E-3</v>
          </cell>
          <cell r="L241">
            <v>1.485876187214024E-2</v>
          </cell>
          <cell r="M241">
            <v>2.0759415624488638E-2</v>
          </cell>
          <cell r="N241">
            <v>1.9914739958437785E-2</v>
          </cell>
          <cell r="O241">
            <v>4.0680311950867347E-2</v>
          </cell>
          <cell r="P241">
            <v>3.1027580542670199E-2</v>
          </cell>
          <cell r="Q241">
            <v>3.6224215959405281E-2</v>
          </cell>
          <cell r="R241">
            <v>3.9116791874311642E-2</v>
          </cell>
        </row>
        <row r="242"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</row>
        <row r="243"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6">
          <cell r="A246" t="str">
            <v>Inter-City Bus</v>
          </cell>
        </row>
        <row r="247">
          <cell r="H247">
            <v>1579.92761</v>
          </cell>
          <cell r="I247">
            <v>1215.1786970000001</v>
          </cell>
          <cell r="J247">
            <v>1606.431439</v>
          </cell>
          <cell r="K247">
            <v>1490.861641</v>
          </cell>
          <cell r="L247">
            <v>1028.754619</v>
          </cell>
          <cell r="M247">
            <v>919.62382200000002</v>
          </cell>
          <cell r="N247">
            <v>888.08940199999995</v>
          </cell>
          <cell r="O247">
            <v>840.31197899999995</v>
          </cell>
          <cell r="P247">
            <v>1085.2830429999999</v>
          </cell>
          <cell r="Q247">
            <v>899.93588699999998</v>
          </cell>
          <cell r="R247">
            <v>851.01776099999995</v>
          </cell>
        </row>
        <row r="249">
          <cell r="H249">
            <v>0.93899999999999995</v>
          </cell>
          <cell r="I249">
            <v>0.96599999999999997</v>
          </cell>
          <cell r="J249">
            <v>1.0389999999999999</v>
          </cell>
          <cell r="K249">
            <v>1.034</v>
          </cell>
          <cell r="L249">
            <v>0.94499999999999995</v>
          </cell>
          <cell r="M249">
            <v>0.95499999999999996</v>
          </cell>
          <cell r="N249">
            <v>0.93600000000000005</v>
          </cell>
          <cell r="O249">
            <v>0.96</v>
          </cell>
          <cell r="P249">
            <v>1.139</v>
          </cell>
          <cell r="Q249">
            <v>1.0649999999999999</v>
          </cell>
          <cell r="R249">
            <v>1.0640000000000001</v>
          </cell>
        </row>
        <row r="250">
          <cell r="H250">
            <v>99677.962994000001</v>
          </cell>
          <cell r="I250">
            <v>74523.042763999998</v>
          </cell>
          <cell r="J250">
            <v>91595.514240000004</v>
          </cell>
          <cell r="K250">
            <v>85417.008961</v>
          </cell>
          <cell r="L250">
            <v>64492.252770999999</v>
          </cell>
          <cell r="M250">
            <v>57047.208628</v>
          </cell>
          <cell r="N250">
            <v>56209.328415999997</v>
          </cell>
          <cell r="O250">
            <v>51855.745159999999</v>
          </cell>
          <cell r="P250">
            <v>56447.777985000001</v>
          </cell>
          <cell r="Q250">
            <v>50059.847329999997</v>
          </cell>
          <cell r="R250">
            <v>47383.218196000002</v>
          </cell>
        </row>
        <row r="251">
          <cell r="H251">
            <v>93.597607251365986</v>
          </cell>
          <cell r="I251">
            <v>71.989259310023996</v>
          </cell>
          <cell r="J251">
            <v>95.167739295359993</v>
          </cell>
          <cell r="K251">
            <v>88.321187265673998</v>
          </cell>
          <cell r="L251">
            <v>60.945178868594994</v>
          </cell>
          <cell r="M251">
            <v>54.480084239739995</v>
          </cell>
          <cell r="N251">
            <v>52.611931397375997</v>
          </cell>
          <cell r="O251">
            <v>49.7815153536</v>
          </cell>
          <cell r="P251">
            <v>64.294019124914996</v>
          </cell>
          <cell r="Q251">
            <v>53.313737406449995</v>
          </cell>
          <cell r="R251">
            <v>50.415744160544001</v>
          </cell>
        </row>
        <row r="252">
          <cell r="H252">
            <v>16.879999995693716</v>
          </cell>
          <cell r="I252">
            <v>16.879999997871835</v>
          </cell>
          <cell r="J252">
            <v>16.879999996788023</v>
          </cell>
          <cell r="K252">
            <v>16.879999999495283</v>
          </cell>
          <cell r="L252">
            <v>16.879999995046639</v>
          </cell>
          <cell r="M252">
            <v>16.880000000609193</v>
          </cell>
          <cell r="N252">
            <v>16.880000000233657</v>
          </cell>
          <cell r="O252">
            <v>16.879999996609826</v>
          </cell>
          <cell r="P252">
            <v>16.880000002666417</v>
          </cell>
          <cell r="Q252">
            <v>16.879999992105677</v>
          </cell>
          <cell r="R252">
            <v>16.879999991471259</v>
          </cell>
        </row>
        <row r="253">
          <cell r="H253">
            <v>1682564.0149094784</v>
          </cell>
          <cell r="I253">
            <v>1257948.9616977226</v>
          </cell>
          <cell r="J253">
            <v>1546132.2800769974</v>
          </cell>
          <cell r="K253">
            <v>1441839.1112185686</v>
          </cell>
          <cell r="L253">
            <v>1088629.2264550265</v>
          </cell>
          <cell r="M253">
            <v>962956.88167539274</v>
          </cell>
          <cell r="N253">
            <v>948813.46367521363</v>
          </cell>
          <cell r="O253">
            <v>875324.97812499991</v>
          </cell>
          <cell r="P253">
            <v>952838.49253731337</v>
          </cell>
          <cell r="Q253">
            <v>845010.22253521136</v>
          </cell>
          <cell r="R253">
            <v>799828.7227443608</v>
          </cell>
        </row>
        <row r="256"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</row>
        <row r="257"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</row>
        <row r="258">
          <cell r="H258">
            <v>1153.598</v>
          </cell>
          <cell r="I258">
            <v>1011.3239999999998</v>
          </cell>
          <cell r="J258">
            <v>1214.857</v>
          </cell>
          <cell r="K258">
            <v>1204.347</v>
          </cell>
          <cell r="L258">
            <v>690.24599999999998</v>
          </cell>
          <cell r="M258">
            <v>686.63900000000001</v>
          </cell>
          <cell r="N258">
            <v>608.04399999999998</v>
          </cell>
          <cell r="O258">
            <v>635.572</v>
          </cell>
          <cell r="P258">
            <v>765.9</v>
          </cell>
          <cell r="Q258">
            <v>784.86199999999997</v>
          </cell>
          <cell r="R258">
            <v>656.48300000000006</v>
          </cell>
        </row>
        <row r="259"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</row>
        <row r="260">
          <cell r="H260">
            <v>23.768000000000001</v>
          </cell>
          <cell r="I260">
            <v>17.567</v>
          </cell>
          <cell r="J260">
            <v>16.981999999999999</v>
          </cell>
          <cell r="K260">
            <v>17.677</v>
          </cell>
          <cell r="L260">
            <v>16.27</v>
          </cell>
          <cell r="M260">
            <v>15.871</v>
          </cell>
          <cell r="N260">
            <v>14.525</v>
          </cell>
          <cell r="O260">
            <v>19.224999999999998</v>
          </cell>
          <cell r="P260">
            <v>28.809000000000001</v>
          </cell>
          <cell r="Q260">
            <v>32.585999999999999</v>
          </cell>
          <cell r="R260">
            <v>29.416999999999998</v>
          </cell>
        </row>
        <row r="261"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0.56499999999999995</v>
          </cell>
          <cell r="N261">
            <v>0.61799999999999999</v>
          </cell>
          <cell r="O261">
            <v>0.76100000000000001</v>
          </cell>
          <cell r="P261">
            <v>1.0289999999999999</v>
          </cell>
          <cell r="Q261">
            <v>1.1919999999999999</v>
          </cell>
          <cell r="R261">
            <v>0</v>
          </cell>
        </row>
        <row r="262"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</row>
        <row r="263"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</row>
        <row r="264"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</row>
        <row r="265"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</row>
        <row r="266">
          <cell r="H266">
            <v>1177.366</v>
          </cell>
          <cell r="I266">
            <v>1028.8909999999998</v>
          </cell>
          <cell r="J266">
            <v>1231.8389999999999</v>
          </cell>
          <cell r="K266">
            <v>1222.0239999999999</v>
          </cell>
          <cell r="L266">
            <v>706.51599999999996</v>
          </cell>
          <cell r="M266">
            <v>703.07500000000005</v>
          </cell>
          <cell r="N266">
            <v>623.18700000000001</v>
          </cell>
          <cell r="O266">
            <v>655.55799999999999</v>
          </cell>
          <cell r="P266">
            <v>795.73799999999994</v>
          </cell>
          <cell r="Q266">
            <v>818.64</v>
          </cell>
          <cell r="R266">
            <v>685.90000000000009</v>
          </cell>
        </row>
        <row r="267">
          <cell r="H267">
            <v>7.4520249696756675E-4</v>
          </cell>
          <cell r="I267">
            <v>8.4669933939765215E-4</v>
          </cell>
          <cell r="J267">
            <v>7.6681703936696925E-4</v>
          </cell>
          <cell r="K267">
            <v>8.1967633105129963E-4</v>
          </cell>
          <cell r="L267">
            <v>6.8676824089185435E-4</v>
          </cell>
          <cell r="M267">
            <v>7.645245623052161E-4</v>
          </cell>
          <cell r="N267">
            <v>7.0171651479745956E-4</v>
          </cell>
          <cell r="O267">
            <v>7.8013644501431052E-4</v>
          </cell>
          <cell r="P267">
            <v>7.3320780706236468E-4</v>
          </cell>
          <cell r="Q267">
            <v>9.0966480148824201E-4</v>
          </cell>
          <cell r="R267">
            <v>8.0597612815274733E-4</v>
          </cell>
        </row>
        <row r="269"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</row>
        <row r="270"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</row>
        <row r="271">
          <cell r="H271">
            <v>0.97981256465703948</v>
          </cell>
          <cell r="I271">
            <v>0.98292627693312506</v>
          </cell>
          <cell r="J271">
            <v>0.98621410752541527</v>
          </cell>
          <cell r="K271">
            <v>0.98553465398388251</v>
          </cell>
          <cell r="L271">
            <v>0.97697150524545806</v>
          </cell>
          <cell r="M271">
            <v>0.97662269316929196</v>
          </cell>
          <cell r="N271">
            <v>0.97570071262718894</v>
          </cell>
          <cell r="O271">
            <v>0.96951299503628974</v>
          </cell>
          <cell r="P271">
            <v>0.96250273331171821</v>
          </cell>
          <cell r="Q271">
            <v>0.95873888400273621</v>
          </cell>
          <cell r="R271">
            <v>0.95711182388103222</v>
          </cell>
        </row>
        <row r="272"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</row>
        <row r="273">
          <cell r="H273">
            <v>2.0187435342960473E-2</v>
          </cell>
          <cell r="I273">
            <v>1.7073723066874918E-2</v>
          </cell>
          <cell r="J273">
            <v>1.3785892474584747E-2</v>
          </cell>
          <cell r="K273">
            <v>1.4465346016117524E-2</v>
          </cell>
          <cell r="L273">
            <v>2.3028494754542005E-2</v>
          </cell>
          <cell r="M273">
            <v>2.2573694129360309E-2</v>
          </cell>
          <cell r="N273">
            <v>2.3307610717168362E-2</v>
          </cell>
          <cell r="O273">
            <v>2.9326161834650782E-2</v>
          </cell>
          <cell r="P273">
            <v>3.6204127489198712E-2</v>
          </cell>
          <cell r="Q273">
            <v>3.9805042509527995E-2</v>
          </cell>
          <cell r="R273">
            <v>4.2888176118967773E-2</v>
          </cell>
        </row>
        <row r="274"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8.0361270134765128E-4</v>
          </cell>
          <cell r="N274">
            <v>9.9167665564268829E-4</v>
          </cell>
          <cell r="O274">
            <v>1.1608431290595189E-3</v>
          </cell>
          <cell r="P274">
            <v>1.2931391990831152E-3</v>
          </cell>
          <cell r="Q274">
            <v>1.4560734877357567E-3</v>
          </cell>
          <cell r="R274">
            <v>0</v>
          </cell>
        </row>
        <row r="275"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</row>
        <row r="276"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</row>
        <row r="277"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</row>
        <row r="278"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</row>
        <row r="281">
          <cell r="A281" t="str">
            <v>Rail</v>
          </cell>
        </row>
        <row r="284">
          <cell r="H284">
            <v>23103.766780039146</v>
          </cell>
          <cell r="I284">
            <v>21621.571799273341</v>
          </cell>
          <cell r="J284">
            <v>20535.198193343997</v>
          </cell>
          <cell r="K284">
            <v>28562.109372947973</v>
          </cell>
          <cell r="L284">
            <v>19842.310509252595</v>
          </cell>
          <cell r="M284">
            <v>26667.087956967585</v>
          </cell>
          <cell r="N284">
            <v>31954.591672988056</v>
          </cell>
          <cell r="O284">
            <v>33653.848896130592</v>
          </cell>
          <cell r="P284">
            <v>28278.774293137489</v>
          </cell>
          <cell r="Q284">
            <v>36933.139591365871</v>
          </cell>
          <cell r="R284">
            <v>38494.563801442622</v>
          </cell>
        </row>
        <row r="285">
          <cell r="H285">
            <v>231037.66780039144</v>
          </cell>
          <cell r="I285">
            <v>216215.71799273338</v>
          </cell>
          <cell r="J285">
            <v>205351.98193343997</v>
          </cell>
          <cell r="K285">
            <v>285621.0937294797</v>
          </cell>
          <cell r="L285">
            <v>198423.10509252592</v>
          </cell>
          <cell r="M285">
            <v>266670.87956967583</v>
          </cell>
          <cell r="N285">
            <v>319545.91672988056</v>
          </cell>
          <cell r="O285">
            <v>336538.48896130588</v>
          </cell>
          <cell r="P285">
            <v>282787.74293137487</v>
          </cell>
          <cell r="Q285">
            <v>369331.39591365866</v>
          </cell>
          <cell r="R285">
            <v>384945.63801442622</v>
          </cell>
        </row>
        <row r="287">
          <cell r="H287">
            <v>97.000784946373571</v>
          </cell>
          <cell r="I287">
            <v>88.975107836771727</v>
          </cell>
          <cell r="J287">
            <v>83.152410183372155</v>
          </cell>
          <cell r="K287">
            <v>132.21460325754904</v>
          </cell>
          <cell r="L287">
            <v>93.533878453629143</v>
          </cell>
          <cell r="M287">
            <v>109.68042607383818</v>
          </cell>
          <cell r="N287">
            <v>127.45769985494573</v>
          </cell>
          <cell r="O287">
            <v>124.59426224244517</v>
          </cell>
          <cell r="P287">
            <v>99.997499100540836</v>
          </cell>
          <cell r="Q287">
            <v>117.98501602802142</v>
          </cell>
          <cell r="R287">
            <v>126.13358017186547</v>
          </cell>
        </row>
        <row r="289">
          <cell r="H289">
            <v>231134.66858533781</v>
          </cell>
          <cell r="I289">
            <v>216304.69310057015</v>
          </cell>
          <cell r="J289">
            <v>205435.13434362333</v>
          </cell>
          <cell r="K289">
            <v>285753.30833273724</v>
          </cell>
          <cell r="L289">
            <v>198516.63897097955</v>
          </cell>
          <cell r="M289">
            <v>266780.55999574967</v>
          </cell>
          <cell r="N289">
            <v>319673.37442973553</v>
          </cell>
          <cell r="O289">
            <v>336663.08322354831</v>
          </cell>
          <cell r="P289">
            <v>282887.74043047545</v>
          </cell>
          <cell r="Q289">
            <v>369449.38092968671</v>
          </cell>
          <cell r="R289">
            <v>385071.77159459807</v>
          </cell>
        </row>
        <row r="290">
          <cell r="H290">
            <v>0.99958032784289752</v>
          </cell>
          <cell r="I290">
            <v>0.99958865844951683</v>
          </cell>
          <cell r="J290">
            <v>0.99959523763815261</v>
          </cell>
          <cell r="K290">
            <v>0.99953731208212793</v>
          </cell>
          <cell r="L290">
            <v>0.99952883607672149</v>
          </cell>
          <cell r="M290">
            <v>0.99958887399413365</v>
          </cell>
          <cell r="N290">
            <v>0.99960128772037282</v>
          </cell>
          <cell r="O290">
            <v>0.99962991409378943</v>
          </cell>
          <cell r="P290">
            <v>0.99964651172599983</v>
          </cell>
          <cell r="Q290">
            <v>0.99968064632905551</v>
          </cell>
          <cell r="R290">
            <v>0.99967244137463118</v>
          </cell>
        </row>
        <row r="291">
          <cell r="H291">
            <v>4.196721571024715E-4</v>
          </cell>
          <cell r="I291">
            <v>4.1134155048315593E-4</v>
          </cell>
          <cell r="J291">
            <v>4.0476236184744504E-4</v>
          </cell>
          <cell r="K291">
            <v>4.6268791787213727E-4</v>
          </cell>
          <cell r="L291">
            <v>4.711639232785043E-4</v>
          </cell>
          <cell r="M291">
            <v>4.1112600586634045E-4</v>
          </cell>
          <cell r="N291">
            <v>3.9871227962703237E-4</v>
          </cell>
          <cell r="O291">
            <v>3.7008590621061082E-4</v>
          </cell>
          <cell r="P291">
            <v>3.534882740000426E-4</v>
          </cell>
          <cell r="Q291">
            <v>3.1935367094437284E-4</v>
          </cell>
          <cell r="R291">
            <v>3.2755862536882702E-4</v>
          </cell>
        </row>
        <row r="296">
          <cell r="H296">
            <v>175.04</v>
          </cell>
          <cell r="I296">
            <v>165.52199999999999</v>
          </cell>
          <cell r="J296">
            <v>160.48399999999998</v>
          </cell>
          <cell r="K296">
            <v>264.74700000000001</v>
          </cell>
          <cell r="L296">
            <v>198.148</v>
          </cell>
          <cell r="M296">
            <v>193.11800000000002</v>
          </cell>
          <cell r="N296">
            <v>250.76999999999998</v>
          </cell>
          <cell r="O296">
            <v>215.74199999999999</v>
          </cell>
          <cell r="P296">
            <v>153.76600000000002</v>
          </cell>
          <cell r="Q296">
            <v>176.31199999999998</v>
          </cell>
          <cell r="R296">
            <v>186.92400000000001</v>
          </cell>
        </row>
        <row r="304">
          <cell r="H304">
            <v>175.04</v>
          </cell>
          <cell r="I304">
            <v>165.52199999999999</v>
          </cell>
          <cell r="J304">
            <v>160.48399999999998</v>
          </cell>
          <cell r="K304">
            <v>264.74700000000001</v>
          </cell>
          <cell r="L304">
            <v>198.148</v>
          </cell>
          <cell r="M304">
            <v>193.11800000000002</v>
          </cell>
          <cell r="N304">
            <v>250.76999999999998</v>
          </cell>
          <cell r="O304">
            <v>215.74199999999999</v>
          </cell>
          <cell r="P304">
            <v>153.76600000000002</v>
          </cell>
          <cell r="Q304">
            <v>176.31199999999998</v>
          </cell>
          <cell r="R304">
            <v>186.92400000000001</v>
          </cell>
        </row>
        <row r="305">
          <cell r="A305" t="str">
            <v>Passenger</v>
          </cell>
          <cell r="H305">
            <v>1.8045214798701891E-3</v>
          </cell>
          <cell r="I305">
            <v>1.860318060009059E-3</v>
          </cell>
          <cell r="J305">
            <v>1.9299981761934748E-3</v>
          </cell>
          <cell r="K305">
            <v>2.0024036186402409E-3</v>
          </cell>
          <cell r="L305">
            <v>2.1184623504972573E-3</v>
          </cell>
          <cell r="M305">
            <v>1.7607334956010353E-3</v>
          </cell>
          <cell r="N305">
            <v>1.9674762708364484E-3</v>
          </cell>
          <cell r="O305">
            <v>1.7315564626900113E-3</v>
          </cell>
          <cell r="P305">
            <v>1.5376984562923772E-3</v>
          </cell>
          <cell r="Q305">
            <v>1.494359249467118E-3</v>
          </cell>
          <cell r="R305">
            <v>1.4819527024072694E-3</v>
          </cell>
        </row>
        <row r="307"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</row>
        <row r="308"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</row>
        <row r="309">
          <cell r="H309">
            <v>1</v>
          </cell>
          <cell r="I309">
            <v>1</v>
          </cell>
          <cell r="J309">
            <v>1</v>
          </cell>
          <cell r="K309">
            <v>1</v>
          </cell>
          <cell r="L309">
            <v>1</v>
          </cell>
          <cell r="M309">
            <v>1</v>
          </cell>
          <cell r="N309">
            <v>1</v>
          </cell>
          <cell r="O309">
            <v>1</v>
          </cell>
          <cell r="P309">
            <v>1</v>
          </cell>
          <cell r="Q309">
            <v>1</v>
          </cell>
          <cell r="R309">
            <v>1</v>
          </cell>
        </row>
        <row r="310"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</row>
        <row r="311"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</row>
        <row r="312"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</row>
        <row r="313"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</row>
        <row r="314"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</row>
        <row r="315"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</row>
        <row r="316"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</row>
        <row r="319">
          <cell r="A319" t="str">
            <v>Air</v>
          </cell>
        </row>
        <row r="322">
          <cell r="H322">
            <v>220.11944443977973</v>
          </cell>
          <cell r="I322">
            <v>226.01659147364154</v>
          </cell>
          <cell r="J322">
            <v>199.36284867172427</v>
          </cell>
          <cell r="K322">
            <v>199.72519739657699</v>
          </cell>
          <cell r="L322">
            <v>181.98406461090383</v>
          </cell>
          <cell r="M322">
            <v>252.97227054139057</v>
          </cell>
          <cell r="N322">
            <v>277.55474022884562</v>
          </cell>
          <cell r="O322">
            <v>224.5677416632326</v>
          </cell>
          <cell r="P322">
            <v>221.25566934213208</v>
          </cell>
          <cell r="Q322">
            <v>217.85358443338271</v>
          </cell>
          <cell r="R322">
            <v>175.24686103341958</v>
          </cell>
        </row>
        <row r="323">
          <cell r="H323">
            <v>2201.1944443977973</v>
          </cell>
          <cell r="I323">
            <v>2260.1659147364153</v>
          </cell>
          <cell r="J323">
            <v>1993.6284867172426</v>
          </cell>
          <cell r="K323">
            <v>1997.2519739657698</v>
          </cell>
          <cell r="L323">
            <v>1819.8406461090383</v>
          </cell>
          <cell r="M323">
            <v>2529.7227054139057</v>
          </cell>
          <cell r="N323">
            <v>2775.5474022884559</v>
          </cell>
          <cell r="O323">
            <v>2245.6774166323257</v>
          </cell>
          <cell r="P323">
            <v>2212.5566934213207</v>
          </cell>
          <cell r="Q323">
            <v>2178.5358443338268</v>
          </cell>
          <cell r="R323">
            <v>1752.4686103341958</v>
          </cell>
        </row>
        <row r="325">
          <cell r="H325">
            <v>10828.508243729839</v>
          </cell>
          <cell r="I325">
            <v>12049.719245171074</v>
          </cell>
          <cell r="J325">
            <v>12610.953873259015</v>
          </cell>
          <cell r="K325">
            <v>14304.800151278791</v>
          </cell>
          <cell r="L325">
            <v>13713.058994728917</v>
          </cell>
          <cell r="M325">
            <v>16533.812345087139</v>
          </cell>
          <cell r="N325">
            <v>18459.710257704439</v>
          </cell>
          <cell r="O325">
            <v>15348.398771878745</v>
          </cell>
          <cell r="P325">
            <v>15177.661414589624</v>
          </cell>
          <cell r="Q325">
            <v>15284.45717018699</v>
          </cell>
          <cell r="R325">
            <v>13479.171801652768</v>
          </cell>
        </row>
        <row r="327">
          <cell r="H327">
            <v>13029.702688127636</v>
          </cell>
          <cell r="I327">
            <v>14309.88515990749</v>
          </cell>
          <cell r="J327">
            <v>14604.582359976259</v>
          </cell>
          <cell r="K327">
            <v>16302.05212524456</v>
          </cell>
          <cell r="L327">
            <v>15532.899640837957</v>
          </cell>
          <cell r="M327">
            <v>19063.535050501046</v>
          </cell>
          <cell r="N327">
            <v>21235.257659992894</v>
          </cell>
          <cell r="O327">
            <v>17594.07618851107</v>
          </cell>
          <cell r="P327">
            <v>17390.218108010944</v>
          </cell>
          <cell r="Q327">
            <v>17462.993014520816</v>
          </cell>
          <cell r="R327">
            <v>15231.640411986964</v>
          </cell>
        </row>
        <row r="328">
          <cell r="H328">
            <v>0.16893665934553326</v>
          </cell>
          <cell r="I328">
            <v>0.15794437827277621</v>
          </cell>
          <cell r="J328">
            <v>0.13650705220991224</v>
          </cell>
          <cell r="K328">
            <v>0.12251537159993024</v>
          </cell>
          <cell r="L328">
            <v>0.11716039427206799</v>
          </cell>
          <cell r="M328">
            <v>0.13269955958915486</v>
          </cell>
          <cell r="N328">
            <v>0.13070467270654179</v>
          </cell>
          <cell r="O328">
            <v>0.12763826827683927</v>
          </cell>
          <cell r="P328">
            <v>0.12722995650078067</v>
          </cell>
          <cell r="Q328">
            <v>0.1247515727986796</v>
          </cell>
          <cell r="R328">
            <v>0.11505448940056659</v>
          </cell>
        </row>
        <row r="329">
          <cell r="H329">
            <v>0.83106334065446674</v>
          </cell>
          <cell r="I329">
            <v>0.84205562172722381</v>
          </cell>
          <cell r="J329">
            <v>0.86349294779008767</v>
          </cell>
          <cell r="K329">
            <v>0.8774846284000698</v>
          </cell>
          <cell r="L329">
            <v>0.88283960572793196</v>
          </cell>
          <cell r="M329">
            <v>0.86730044041084509</v>
          </cell>
          <cell r="N329">
            <v>0.86929532729345826</v>
          </cell>
          <cell r="O329">
            <v>0.87236173172316078</v>
          </cell>
          <cell r="P329">
            <v>0.87277004349921938</v>
          </cell>
          <cell r="Q329">
            <v>0.87524842720132046</v>
          </cell>
          <cell r="R329">
            <v>0.88494551059943338</v>
          </cell>
        </row>
        <row r="332">
          <cell r="H332">
            <v>34769.838000000003</v>
          </cell>
          <cell r="I332">
            <v>35798.515199999994</v>
          </cell>
          <cell r="J332">
            <v>35866.768800000005</v>
          </cell>
          <cell r="K332">
            <v>37461.2736</v>
          </cell>
          <cell r="L332">
            <v>34288.458599999998</v>
          </cell>
          <cell r="M332">
            <v>38553.751199999999</v>
          </cell>
          <cell r="N332">
            <v>40430.246399999996</v>
          </cell>
          <cell r="O332">
            <v>36068.055</v>
          </cell>
          <cell r="P332">
            <v>37197.555</v>
          </cell>
          <cell r="Q332">
            <v>34330.439999999995</v>
          </cell>
          <cell r="R332">
            <v>29366.847600000001</v>
          </cell>
        </row>
        <row r="333">
          <cell r="H333">
            <v>421.85699999999997</v>
          </cell>
          <cell r="I333">
            <v>338.22719999999998</v>
          </cell>
          <cell r="J333">
            <v>343.98360000000002</v>
          </cell>
          <cell r="K333">
            <v>286.75200000000001</v>
          </cell>
          <cell r="L333">
            <v>262.28819999999996</v>
          </cell>
          <cell r="M333">
            <v>208.3296</v>
          </cell>
          <cell r="N333">
            <v>216.0204</v>
          </cell>
          <cell r="O333">
            <v>240.76499999999999</v>
          </cell>
          <cell r="P333">
            <v>206.17500000000001</v>
          </cell>
          <cell r="Q333">
            <v>190.29</v>
          </cell>
          <cell r="R333">
            <v>210.16919999999996</v>
          </cell>
        </row>
        <row r="342">
          <cell r="H342">
            <v>35191.695000000007</v>
          </cell>
          <cell r="I342">
            <v>36136.742399999996</v>
          </cell>
          <cell r="J342">
            <v>36210.752400000005</v>
          </cell>
          <cell r="K342">
            <v>37748.025600000001</v>
          </cell>
          <cell r="L342">
            <v>34550.746800000001</v>
          </cell>
          <cell r="M342">
            <v>38762.080799999996</v>
          </cell>
          <cell r="N342">
            <v>40646.266799999998</v>
          </cell>
          <cell r="O342">
            <v>36308.82</v>
          </cell>
          <cell r="P342">
            <v>37403.730000000003</v>
          </cell>
          <cell r="Q342">
            <v>34520.729999999996</v>
          </cell>
          <cell r="R342">
            <v>29577.016800000001</v>
          </cell>
        </row>
        <row r="343">
          <cell r="A343" t="str">
            <v>Passenger</v>
          </cell>
          <cell r="H343">
            <v>3.2499116413728987E-3</v>
          </cell>
          <cell r="I343">
            <v>2.9989696576940414E-3</v>
          </cell>
          <cell r="J343">
            <v>2.8713729955656521E-3</v>
          </cell>
          <cell r="K343">
            <v>2.6388362787875428E-3</v>
          </cell>
          <cell r="L343">
            <v>2.519550657025596E-3</v>
          </cell>
          <cell r="M343">
            <v>2.3444127700843155E-3</v>
          </cell>
          <cell r="N343">
            <v>2.2018908332017651E-3</v>
          </cell>
          <cell r="O343">
            <v>2.3656422106079775E-3</v>
          </cell>
          <cell r="P343">
            <v>2.4643934910845641E-3</v>
          </cell>
          <cell r="Q343">
            <v>2.2585512599907183E-3</v>
          </cell>
          <cell r="R343">
            <v>2.1942755263623368E-3</v>
          </cell>
        </row>
        <row r="345">
          <cell r="H345">
            <v>0.98801259785867079</v>
          </cell>
          <cell r="I345">
            <v>0.99064035168814768</v>
          </cell>
          <cell r="J345">
            <v>0.99050051221802282</v>
          </cell>
          <cell r="K345">
            <v>0.99240352321897329</v>
          </cell>
          <cell r="L345">
            <v>0.99240860981910806</v>
          </cell>
          <cell r="M345">
            <v>0.99462542784854835</v>
          </cell>
          <cell r="N345">
            <v>0.99468535693418214</v>
          </cell>
          <cell r="O345">
            <v>0.99336896654862372</v>
          </cell>
          <cell r="P345">
            <v>0.99448784920648281</v>
          </cell>
          <cell r="Q345">
            <v>0.99448766002341205</v>
          </cell>
          <cell r="R345">
            <v>0.99289417180166728</v>
          </cell>
        </row>
        <row r="346">
          <cell r="H346">
            <v>1.198740214132908E-2</v>
          </cell>
          <cell r="I346">
            <v>9.359648311852261E-3</v>
          </cell>
          <cell r="J346">
            <v>9.4994877819771558E-3</v>
          </cell>
          <cell r="K346">
            <v>7.5964767810266613E-3</v>
          </cell>
          <cell r="L346">
            <v>7.5913901808918336E-3</v>
          </cell>
          <cell r="M346">
            <v>5.3745721514516839E-3</v>
          </cell>
          <cell r="N346">
            <v>5.3146430658177939E-3</v>
          </cell>
          <cell r="O346">
            <v>6.6310334513762772E-3</v>
          </cell>
          <cell r="P346">
            <v>5.512150793517117E-3</v>
          </cell>
          <cell r="Q346">
            <v>5.5123399765879813E-3</v>
          </cell>
          <cell r="R346">
            <v>7.1058281983326982E-3</v>
          </cell>
        </row>
        <row r="347"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</row>
        <row r="348"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</row>
        <row r="349"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</row>
        <row r="350"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</row>
        <row r="351"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</row>
        <row r="352"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</row>
        <row r="353"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</row>
        <row r="354"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</row>
      </sheetData>
      <sheetData sheetId="14">
        <row r="3">
          <cell r="H3">
            <v>73866.530921556958</v>
          </cell>
          <cell r="I3">
            <v>71614.713578353083</v>
          </cell>
          <cell r="J3">
            <v>75466.377421237528</v>
          </cell>
          <cell r="K3">
            <v>75358.446962959642</v>
          </cell>
          <cell r="L3">
            <v>73645.792560937087</v>
          </cell>
          <cell r="M3">
            <v>77735.559805375291</v>
          </cell>
          <cell r="N3">
            <v>76060.075773818666</v>
          </cell>
          <cell r="O3">
            <v>75079.879929550443</v>
          </cell>
          <cell r="P3">
            <v>76673.657326245855</v>
          </cell>
          <cell r="Q3">
            <v>77467.38090383797</v>
          </cell>
          <cell r="R3">
            <v>77778.929045239347</v>
          </cell>
        </row>
        <row r="11">
          <cell r="H11">
            <v>421.85699999999997</v>
          </cell>
          <cell r="I11">
            <v>338.22719999999998</v>
          </cell>
          <cell r="J11">
            <v>343.98360000000002</v>
          </cell>
          <cell r="K11">
            <v>286.75200000000001</v>
          </cell>
          <cell r="L11">
            <v>262.28819999999996</v>
          </cell>
          <cell r="M11">
            <v>208.3296</v>
          </cell>
          <cell r="N11">
            <v>216.0204</v>
          </cell>
          <cell r="O11">
            <v>240.76499999999999</v>
          </cell>
          <cell r="P11">
            <v>206.17500000000001</v>
          </cell>
          <cell r="Q11">
            <v>190.29</v>
          </cell>
          <cell r="R11">
            <v>210.16919999999996</v>
          </cell>
        </row>
        <row r="12">
          <cell r="H12">
            <v>175.04</v>
          </cell>
          <cell r="I12">
            <v>165.52199999999999</v>
          </cell>
          <cell r="J12">
            <v>160.48399999999998</v>
          </cell>
          <cell r="K12">
            <v>264.74700000000001</v>
          </cell>
          <cell r="L12">
            <v>198.148</v>
          </cell>
          <cell r="M12">
            <v>193.11800000000002</v>
          </cell>
          <cell r="N12">
            <v>250.76999999999998</v>
          </cell>
          <cell r="O12">
            <v>215.74199999999999</v>
          </cell>
          <cell r="P12">
            <v>153.76600000000002</v>
          </cell>
          <cell r="Q12">
            <v>176.31199999999998</v>
          </cell>
          <cell r="R12">
            <v>186.92400000000001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</row>
        <row r="14">
          <cell r="H14">
            <v>11239.264999999999</v>
          </cell>
          <cell r="I14">
            <v>8818.3960000000006</v>
          </cell>
          <cell r="J14">
            <v>10653.472000000002</v>
          </cell>
          <cell r="K14">
            <v>11030.754999999999</v>
          </cell>
          <cell r="L14">
            <v>8437.634</v>
          </cell>
          <cell r="M14">
            <v>8763.2989999999991</v>
          </cell>
          <cell r="N14">
            <v>8346.7659999999996</v>
          </cell>
          <cell r="O14">
            <v>8369.628999999999</v>
          </cell>
          <cell r="P14">
            <v>9467.2139999999981</v>
          </cell>
          <cell r="Q14">
            <v>9002.4329999999991</v>
          </cell>
          <cell r="R14">
            <v>8922.5280000000002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H16">
            <v>110514.72799999999</v>
          </cell>
          <cell r="I16">
            <v>103403.52100000002</v>
          </cell>
          <cell r="J16">
            <v>108986.43400000001</v>
          </cell>
          <cell r="K16">
            <v>103850.49600000001</v>
          </cell>
          <cell r="L16">
            <v>104871.658</v>
          </cell>
          <cell r="M16">
            <v>102044.802</v>
          </cell>
          <cell r="N16">
            <v>94663.888999999996</v>
          </cell>
          <cell r="O16">
            <v>97589.467000000004</v>
          </cell>
          <cell r="P16">
            <v>100475.851</v>
          </cell>
          <cell r="Q16">
            <v>103166.24199999998</v>
          </cell>
          <cell r="R16">
            <v>111007.15299999999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3632.201</v>
          </cell>
          <cell r="N17">
            <v>4026.6889999999994</v>
          </cell>
          <cell r="O17">
            <v>3863.84</v>
          </cell>
          <cell r="P17">
            <v>3587.9340000000002</v>
          </cell>
          <cell r="Q17">
            <v>3773.8319999999999</v>
          </cell>
          <cell r="R17">
            <v>0</v>
          </cell>
        </row>
        <row r="18">
          <cell r="H18">
            <v>507</v>
          </cell>
          <cell r="I18">
            <v>424</v>
          </cell>
          <cell r="J18">
            <v>514</v>
          </cell>
          <cell r="K18">
            <v>611</v>
          </cell>
          <cell r="L18">
            <v>674</v>
          </cell>
          <cell r="M18">
            <v>774</v>
          </cell>
          <cell r="N18">
            <v>734</v>
          </cell>
          <cell r="O18">
            <v>797</v>
          </cell>
          <cell r="P18">
            <v>756</v>
          </cell>
          <cell r="Q18">
            <v>820</v>
          </cell>
          <cell r="R18">
            <v>733</v>
          </cell>
        </row>
        <row r="19">
          <cell r="H19">
            <v>128.38800000000001</v>
          </cell>
          <cell r="I19">
            <v>140.92700000000002</v>
          </cell>
          <cell r="J19">
            <v>141.41199999999998</v>
          </cell>
          <cell r="K19">
            <v>139.57499999999999</v>
          </cell>
          <cell r="L19">
            <v>224.7</v>
          </cell>
          <cell r="M19">
            <v>297.73699999999997</v>
          </cell>
          <cell r="N19">
            <v>380.91399999999999</v>
          </cell>
          <cell r="O19">
            <v>468.43299999999999</v>
          </cell>
          <cell r="P19">
            <v>350.137</v>
          </cell>
          <cell r="Q19">
            <v>341.86500000000001</v>
          </cell>
          <cell r="R19">
            <v>398.13199999999995</v>
          </cell>
        </row>
        <row r="20">
          <cell r="H20">
            <v>35366.735000000008</v>
          </cell>
          <cell r="I20">
            <v>36302.264399999993</v>
          </cell>
          <cell r="J20">
            <v>36371.236400000002</v>
          </cell>
          <cell r="K20">
            <v>38012.772600000004</v>
          </cell>
          <cell r="L20">
            <v>34748.894800000002</v>
          </cell>
          <cell r="M20">
            <v>38955.198799999998</v>
          </cell>
          <cell r="N20">
            <v>40897.036799999994</v>
          </cell>
          <cell r="O20">
            <v>36524.561999999998</v>
          </cell>
          <cell r="P20">
            <v>37557.496000000006</v>
          </cell>
          <cell r="Q20">
            <v>34697.041999999994</v>
          </cell>
          <cell r="R20">
            <v>29763.9408</v>
          </cell>
        </row>
        <row r="21">
          <cell r="H21">
            <v>158353.01300000001</v>
          </cell>
          <cell r="I21">
            <v>149592.85760000002</v>
          </cell>
          <cell r="J21">
            <v>157171.022</v>
          </cell>
          <cell r="K21">
            <v>154196.09760000001</v>
          </cell>
          <cell r="L21">
            <v>149417.323</v>
          </cell>
          <cell r="M21">
            <v>154868.68539999999</v>
          </cell>
          <cell r="N21">
            <v>149516.0852</v>
          </cell>
          <cell r="O21">
            <v>148069.43799999999</v>
          </cell>
          <cell r="P21">
            <v>152554.573</v>
          </cell>
          <cell r="Q21">
            <v>152168.01599999997</v>
          </cell>
          <cell r="R21">
            <v>151221.84699999998</v>
          </cell>
        </row>
        <row r="22">
          <cell r="H22">
            <v>2.1437721661541681E-3</v>
          </cell>
          <cell r="I22">
            <v>2.0888564671327167E-3</v>
          </cell>
          <cell r="J22">
            <v>2.0826628675006385E-3</v>
          </cell>
          <cell r="K22">
            <v>2.0461687284477987E-3</v>
          </cell>
          <cell r="L22">
            <v>2.0288643492615949E-3</v>
          </cell>
          <cell r="M22">
            <v>1.9922502106853169E-3</v>
          </cell>
          <cell r="N22">
            <v>1.9657630324300349E-3</v>
          </cell>
          <cell r="O22">
            <v>1.9721586946987355E-3</v>
          </cell>
          <cell r="P22">
            <v>1.9896608342403884E-3</v>
          </cell>
          <cell r="Q22">
            <v>1.9642850219615607E-3</v>
          </cell>
          <cell r="R22">
            <v>1.9442521111603796E-3</v>
          </cell>
        </row>
        <row r="24">
          <cell r="H24">
            <v>2.6640288808397979E-3</v>
          </cell>
          <cell r="I24">
            <v>2.2609849522655279E-3</v>
          </cell>
          <cell r="J24">
            <v>2.1885942817118031E-3</v>
          </cell>
          <cell r="K24">
            <v>1.8596579580364165E-3</v>
          </cell>
          <cell r="L24">
            <v>1.7554069015143575E-3</v>
          </cell>
          <cell r="M24">
            <v>1.3452015781106386E-3</v>
          </cell>
          <cell r="N24">
            <v>1.4447970578619724E-3</v>
          </cell>
          <cell r="O24">
            <v>1.6260276479201602E-3</v>
          </cell>
          <cell r="P24">
            <v>1.3514835769623242E-3</v>
          </cell>
          <cell r="Q24">
            <v>1.2505256032253192E-3</v>
          </cell>
          <cell r="R24">
            <v>1.3898071222473562E-3</v>
          </cell>
        </row>
        <row r="25">
          <cell r="H25">
            <v>1.1053783990835715E-3</v>
          </cell>
          <cell r="I25">
            <v>1.1064833084651227E-3</v>
          </cell>
          <cell r="J25">
            <v>1.021078809298574E-3</v>
          </cell>
          <cell r="K25">
            <v>1.7169500663160751E-3</v>
          </cell>
          <cell r="L25">
            <v>1.3261380676723809E-3</v>
          </cell>
          <cell r="M25">
            <v>1.2469790099993968E-3</v>
          </cell>
          <cell r="N25">
            <v>1.6772108476794173E-3</v>
          </cell>
          <cell r="O25">
            <v>1.4570326119560202E-3</v>
          </cell>
          <cell r="P25">
            <v>1.0079409418949376E-3</v>
          </cell>
          <cell r="Q25">
            <v>1.1586666149343762E-3</v>
          </cell>
          <cell r="R25">
            <v>1.2360912375313075E-3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27">
          <cell r="H27">
            <v>7.0976009783912344E-2</v>
          </cell>
          <cell r="I27">
            <v>5.8949311761793632E-2</v>
          </cell>
          <cell r="J27">
            <v>6.7782673068067234E-2</v>
          </cell>
          <cell r="K27">
            <v>7.1537186554583715E-2</v>
          </cell>
          <cell r="L27">
            <v>5.6470252783206401E-2</v>
          </cell>
          <cell r="M27">
            <v>5.6585351501924737E-2</v>
          </cell>
          <cell r="N27">
            <v>5.5825204283772939E-2</v>
          </cell>
          <cell r="O27">
            <v>5.6525027129501221E-2</v>
          </cell>
          <cell r="P27">
            <v>6.2057884033407493E-2</v>
          </cell>
          <cell r="Q27">
            <v>5.9161138040992794E-2</v>
          </cell>
          <cell r="R27">
            <v>5.9002903198239615E-2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H29">
            <v>0.69790101183613085</v>
          </cell>
          <cell r="I29">
            <v>0.6912330084401036</v>
          </cell>
          <cell r="J29">
            <v>0.6934257512176768</v>
          </cell>
          <cell r="K29">
            <v>0.67349626622457404</v>
          </cell>
          <cell r="L29">
            <v>0.70187081319881495</v>
          </cell>
          <cell r="M29">
            <v>0.65891178540345507</v>
          </cell>
          <cell r="N29">
            <v>0.63313514979590968</v>
          </cell>
          <cell r="O29">
            <v>0.65907906667411009</v>
          </cell>
          <cell r="P29">
            <v>0.65862234755820781</v>
          </cell>
          <cell r="Q29">
            <v>0.67797586320636527</v>
          </cell>
          <cell r="R29">
            <v>0.73406822626627488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2.3453424367996866E-2</v>
          </cell>
          <cell r="N30">
            <v>2.6931476935165229E-2</v>
          </cell>
          <cell r="O30">
            <v>2.6094783989117323E-2</v>
          </cell>
          <cell r="P30">
            <v>2.3519019649447023E-2</v>
          </cell>
          <cell r="Q30">
            <v>2.4800428494776462E-2</v>
          </cell>
          <cell r="R30">
            <v>0</v>
          </cell>
        </row>
        <row r="31">
          <cell r="H31">
            <v>3.2017073145302259E-3</v>
          </cell>
          <cell r="I31">
            <v>2.8343599206704369E-3</v>
          </cell>
          <cell r="J31">
            <v>3.2703229479541084E-3</v>
          </cell>
          <cell r="K31">
            <v>3.9624867912351107E-3</v>
          </cell>
          <cell r="L31">
            <v>4.5108558128832219E-3</v>
          </cell>
          <cell r="M31">
            <v>4.9977824632583857E-3</v>
          </cell>
          <cell r="N31">
            <v>4.9091708027144089E-3</v>
          </cell>
          <cell r="O31">
            <v>5.3826097455708585E-3</v>
          </cell>
          <cell r="P31">
            <v>4.9556036579775286E-3</v>
          </cell>
          <cell r="Q31">
            <v>5.388780254583855E-3</v>
          </cell>
          <cell r="R31">
            <v>4.8471832247889424E-3</v>
          </cell>
        </row>
        <row r="32">
          <cell r="H32">
            <v>8.1077080611026962E-4</v>
          </cell>
          <cell r="I32">
            <v>9.420703786328366E-4</v>
          </cell>
          <cell r="J32">
            <v>8.9973328543985665E-4</v>
          </cell>
          <cell r="K32">
            <v>9.051785497326359E-4</v>
          </cell>
          <cell r="L32">
            <v>1.503841693108101E-3</v>
          </cell>
          <cell r="M32">
            <v>1.9225126062831549E-3</v>
          </cell>
          <cell r="N32">
            <v>2.5476456228135645E-3</v>
          </cell>
          <cell r="O32">
            <v>3.1636035520037566E-3</v>
          </cell>
          <cell r="P32">
            <v>2.2951589920546006E-3</v>
          </cell>
          <cell r="Q32">
            <v>2.2466284899186704E-3</v>
          </cell>
          <cell r="R32">
            <v>2.632767737587546E-3</v>
          </cell>
        </row>
        <row r="33">
          <cell r="H33">
            <v>0.22334109297939286</v>
          </cell>
          <cell r="I33">
            <v>0.24267378123806888</v>
          </cell>
          <cell r="J33">
            <v>0.23141184638985171</v>
          </cell>
          <cell r="K33">
            <v>0.24652227385552203</v>
          </cell>
          <cell r="L33">
            <v>0.23256269154280057</v>
          </cell>
          <cell r="M33">
            <v>0.25153696306897172</v>
          </cell>
          <cell r="N33">
            <v>0.27352934465408268</v>
          </cell>
          <cell r="O33">
            <v>0.24667184864982064</v>
          </cell>
          <cell r="P33">
            <v>0.24619056159004821</v>
          </cell>
          <cell r="Q33">
            <v>0.22801796929520327</v>
          </cell>
          <cell r="R33">
            <v>0.1968230212133304</v>
          </cell>
        </row>
        <row r="36">
          <cell r="A36" t="str">
            <v>LDV (car + light truck)</v>
          </cell>
        </row>
        <row r="37">
          <cell r="H37">
            <v>53336.700162880748</v>
          </cell>
          <cell r="I37">
            <v>50067.321544345235</v>
          </cell>
          <cell r="J37">
            <v>53356.906212795155</v>
          </cell>
          <cell r="K37">
            <v>51206.910800423298</v>
          </cell>
          <cell r="L37">
            <v>51447.615458754539</v>
          </cell>
          <cell r="M37">
            <v>52290.523821214323</v>
          </cell>
          <cell r="N37">
            <v>49030.67073925928</v>
          </cell>
          <cell r="O37">
            <v>50910.265397429255</v>
          </cell>
          <cell r="P37">
            <v>52469.840503555693</v>
          </cell>
          <cell r="Q37">
            <v>53955.349095622958</v>
          </cell>
          <cell r="R37">
            <v>56330.853634414714</v>
          </cell>
        </row>
        <row r="38">
          <cell r="H38">
            <v>145.90700000000001</v>
          </cell>
          <cell r="I38">
            <v>156.80599999999998</v>
          </cell>
          <cell r="J38">
            <v>167.21799999999999</v>
          </cell>
          <cell r="K38">
            <v>154.96699999999998</v>
          </cell>
          <cell r="L38">
            <v>130.11700000000002</v>
          </cell>
          <cell r="M38">
            <v>126.08199999999999</v>
          </cell>
          <cell r="N38">
            <v>125.81399999999999</v>
          </cell>
          <cell r="O38">
            <v>133.178</v>
          </cell>
          <cell r="P38">
            <v>143.56399999999999</v>
          </cell>
          <cell r="Q38">
            <v>148.78</v>
          </cell>
          <cell r="R38">
            <v>152.89400000000001</v>
          </cell>
        </row>
        <row r="39">
          <cell r="H39">
            <v>1985.6260000000002</v>
          </cell>
          <cell r="I39">
            <v>2067.355</v>
          </cell>
          <cell r="J39">
            <v>2209.7849999999999</v>
          </cell>
          <cell r="K39">
            <v>2414.3940000000002</v>
          </cell>
          <cell r="L39">
            <v>2464.0439999999999</v>
          </cell>
          <cell r="M39">
            <v>2467.0080000000003</v>
          </cell>
          <cell r="N39">
            <v>2479.2420000000002</v>
          </cell>
          <cell r="O39">
            <v>2461.2110000000002</v>
          </cell>
          <cell r="P39">
            <v>2590.241</v>
          </cell>
          <cell r="Q39">
            <v>2666.9490000000001</v>
          </cell>
          <cell r="R39">
            <v>2792.5789999999997</v>
          </cell>
        </row>
        <row r="40">
          <cell r="H40">
            <v>16394.548550828982</v>
          </cell>
          <cell r="I40">
            <v>14784.853587308931</v>
          </cell>
          <cell r="J40">
            <v>14733.343724443048</v>
          </cell>
          <cell r="K40">
            <v>12932.066180607062</v>
          </cell>
          <cell r="L40">
            <v>12730.198494703352</v>
          </cell>
          <cell r="M40">
            <v>12907.834792066336</v>
          </cell>
          <cell r="N40">
            <v>12032.640434728437</v>
          </cell>
          <cell r="O40">
            <v>12576.836470430791</v>
          </cell>
          <cell r="P40">
            <v>12305.486609091311</v>
          </cell>
          <cell r="Q40">
            <v>12277.17566324821</v>
          </cell>
          <cell r="R40">
            <v>12226.946714558429</v>
          </cell>
        </row>
        <row r="41">
          <cell r="H41">
            <v>32553.441860788353</v>
          </cell>
          <cell r="I41">
            <v>30565.540987991059</v>
          </cell>
          <cell r="J41">
            <v>32557.521962118379</v>
          </cell>
          <cell r="K41">
            <v>31223.102994060609</v>
          </cell>
          <cell r="L41">
            <v>31367.769219682828</v>
          </cell>
          <cell r="M41">
            <v>31843.731694705992</v>
          </cell>
          <cell r="N41">
            <v>29831.827536677003</v>
          </cell>
          <cell r="O41">
            <v>30954.248266225441</v>
          </cell>
          <cell r="P41">
            <v>31874.175939819288</v>
          </cell>
          <cell r="Q41">
            <v>32742.601357924152</v>
          </cell>
          <cell r="R41">
            <v>34144.714629194867</v>
          </cell>
        </row>
        <row r="46"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</row>
        <row r="48">
          <cell r="H48">
            <v>3298.1489999999999</v>
          </cell>
          <cell r="I48">
            <v>1581.567</v>
          </cell>
          <cell r="J48">
            <v>1849.5650000000001</v>
          </cell>
          <cell r="K48">
            <v>1889.232</v>
          </cell>
          <cell r="L48">
            <v>1587.1109999999999</v>
          </cell>
          <cell r="M48">
            <v>1673.174</v>
          </cell>
          <cell r="N48">
            <v>1649.1100000000001</v>
          </cell>
          <cell r="O48">
            <v>1795.422</v>
          </cell>
          <cell r="P48">
            <v>2097.4520000000002</v>
          </cell>
          <cell r="Q48">
            <v>2229.5749999999998</v>
          </cell>
          <cell r="R48">
            <v>2396.9429999999998</v>
          </cell>
        </row>
        <row r="49"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</row>
        <row r="50">
          <cell r="H50">
            <v>110452.163</v>
          </cell>
          <cell r="I50">
            <v>103322.77000000002</v>
          </cell>
          <cell r="J50">
            <v>108871.80500000001</v>
          </cell>
          <cell r="K50">
            <v>103787.96400000001</v>
          </cell>
          <cell r="L50">
            <v>104795.757</v>
          </cell>
          <cell r="M50">
            <v>101974.557</v>
          </cell>
          <cell r="N50">
            <v>94586.962</v>
          </cell>
          <cell r="O50">
            <v>97491.01</v>
          </cell>
          <cell r="P50">
            <v>100357.698</v>
          </cell>
          <cell r="Q50">
            <v>103006.567</v>
          </cell>
          <cell r="R50">
            <v>110845.80499999999</v>
          </cell>
        </row>
        <row r="51"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3629.701</v>
          </cell>
          <cell r="N51">
            <v>4023.4169999999995</v>
          </cell>
          <cell r="O51">
            <v>3859.942</v>
          </cell>
          <cell r="P51">
            <v>3583.7150000000001</v>
          </cell>
          <cell r="Q51">
            <v>3767.991</v>
          </cell>
          <cell r="R51">
            <v>0</v>
          </cell>
        </row>
        <row r="52"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H53">
            <v>73.605000000000004</v>
          </cell>
          <cell r="I53">
            <v>90.022000000000006</v>
          </cell>
          <cell r="J53">
            <v>81.639999999999986</v>
          </cell>
          <cell r="K53">
            <v>83.691999999999993</v>
          </cell>
          <cell r="L53">
            <v>117.253</v>
          </cell>
          <cell r="M53">
            <v>172.422</v>
          </cell>
          <cell r="N53">
            <v>279.084</v>
          </cell>
          <cell r="O53">
            <v>244.774</v>
          </cell>
          <cell r="P53">
            <v>156.459</v>
          </cell>
          <cell r="Q53">
            <v>120.24399999999999</v>
          </cell>
          <cell r="R53">
            <v>81.128999999999991</v>
          </cell>
        </row>
        <row r="54"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H55">
            <v>1335.2</v>
          </cell>
          <cell r="I55">
            <v>1523.8149999999998</v>
          </cell>
          <cell r="J55">
            <v>2138.2389999999996</v>
          </cell>
          <cell r="K55">
            <v>2578.9490000000001</v>
          </cell>
          <cell r="L55">
            <v>1777.0529999999999</v>
          </cell>
          <cell r="M55">
            <v>1925.019</v>
          </cell>
          <cell r="N55">
            <v>1807.0650000000001</v>
          </cell>
          <cell r="O55">
            <v>1720.2740000000001</v>
          </cell>
          <cell r="P55">
            <v>1537.5230000000001</v>
          </cell>
          <cell r="Q55">
            <v>1306.1680000000001</v>
          </cell>
          <cell r="R55">
            <v>1368.8319999999999</v>
          </cell>
        </row>
        <row r="56">
          <cell r="H56">
            <v>115159.117</v>
          </cell>
          <cell r="I56">
            <v>106518.17400000001</v>
          </cell>
          <cell r="J56">
            <v>112941.24900000001</v>
          </cell>
          <cell r="K56">
            <v>108339.837</v>
          </cell>
          <cell r="L56">
            <v>108277.174</v>
          </cell>
          <cell r="M56">
            <v>109374.87300000001</v>
          </cell>
          <cell r="N56">
            <v>102345.63800000001</v>
          </cell>
          <cell r="O56">
            <v>105111.42200000001</v>
          </cell>
          <cell r="P56">
            <v>107732.84700000001</v>
          </cell>
          <cell r="Q56">
            <v>110430.545</v>
          </cell>
          <cell r="R56">
            <v>114692.70899999999</v>
          </cell>
        </row>
        <row r="57">
          <cell r="H57">
            <v>2.1590971441488626E-3</v>
          </cell>
          <cell r="I57">
            <v>2.1274989497022637E-3</v>
          </cell>
          <cell r="J57">
            <v>2.1167128496838586E-3</v>
          </cell>
          <cell r="K57">
            <v>2.1157268678489469E-3</v>
          </cell>
          <cell r="L57">
            <v>2.1046101560684696E-3</v>
          </cell>
          <cell r="M57">
            <v>2.0916767514886987E-3</v>
          </cell>
          <cell r="N57">
            <v>2.0873799288666671E-3</v>
          </cell>
          <cell r="O57">
            <v>2.0646410145272521E-3</v>
          </cell>
          <cell r="P57">
            <v>2.053233742776469E-3</v>
          </cell>
          <cell r="Q57">
            <v>2.0467024465783412E-3</v>
          </cell>
          <cell r="R57">
            <v>2.0360548722437562E-3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1">
          <cell r="H61">
            <v>2.8639929568060163E-2</v>
          </cell>
          <cell r="I61">
            <v>1.4847860610152778E-2</v>
          </cell>
          <cell r="J61">
            <v>1.6376346254148473E-2</v>
          </cell>
          <cell r="K61">
            <v>1.7438017744110138E-2</v>
          </cell>
          <cell r="L61">
            <v>1.4657853925888387E-2</v>
          </cell>
          <cell r="M61">
            <v>1.5297608619851836E-2</v>
          </cell>
          <cell r="N61">
            <v>1.6113143971998103E-2</v>
          </cell>
          <cell r="O61">
            <v>1.7081131297034494E-2</v>
          </cell>
          <cell r="P61">
            <v>1.9469011154973005E-2</v>
          </cell>
          <cell r="Q61">
            <v>2.0189839686112206E-2</v>
          </cell>
          <cell r="R61">
            <v>2.0898826271511295E-2</v>
          </cell>
        </row>
        <row r="62"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3">
          <cell r="H63">
            <v>0.95912651883219979</v>
          </cell>
          <cell r="I63">
            <v>0.97000132578314768</v>
          </cell>
          <cell r="J63">
            <v>0.96396848772232013</v>
          </cell>
          <cell r="K63">
            <v>0.95798523307728445</v>
          </cell>
          <cell r="L63">
            <v>0.9678471752504364</v>
          </cell>
          <cell r="M63">
            <v>0.9323398894369459</v>
          </cell>
          <cell r="N63">
            <v>0.92419143451917307</v>
          </cell>
          <cell r="O63">
            <v>0.92750158018031559</v>
          </cell>
          <cell r="P63">
            <v>0.931542243564769</v>
          </cell>
          <cell r="Q63">
            <v>0.93277242270243255</v>
          </cell>
          <cell r="R63">
            <v>0.96645903620604168</v>
          </cell>
        </row>
        <row r="64"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3.3185876247828879E-2</v>
          </cell>
          <cell r="N64">
            <v>3.9312051579569997E-2</v>
          </cell>
          <cell r="O64">
            <v>3.6722383986014379E-2</v>
          </cell>
          <cell r="P64">
            <v>3.3264831477070309E-2</v>
          </cell>
          <cell r="Q64">
            <v>3.4120912832586309E-2</v>
          </cell>
          <cell r="R64">
            <v>0</v>
          </cell>
        </row>
        <row r="65"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</row>
        <row r="66">
          <cell r="H66">
            <v>6.3915912102729998E-4</v>
          </cell>
          <cell r="I66">
            <v>8.4513277518257109E-4</v>
          </cell>
          <cell r="J66">
            <v>7.2285370245905444E-4</v>
          </cell>
          <cell r="K66">
            <v>7.7249516260579189E-4</v>
          </cell>
          <cell r="L66">
            <v>1.0828967516274483E-3</v>
          </cell>
          <cell r="M66">
            <v>1.5764315447479422E-3</v>
          </cell>
          <cell r="N66">
            <v>2.7268773291539792E-3</v>
          </cell>
          <cell r="O66">
            <v>2.3287098142388369E-3</v>
          </cell>
          <cell r="P66">
            <v>1.4522868777430526E-3</v>
          </cell>
          <cell r="Q66">
            <v>1.0888654040419703E-3</v>
          </cell>
          <cell r="R66">
            <v>7.0735969799091589E-4</v>
          </cell>
        </row>
        <row r="67"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H68">
            <v>1.1594392478712736E-2</v>
          </cell>
          <cell r="I68">
            <v>1.4305680831517066E-2</v>
          </cell>
          <cell r="J68">
            <v>1.8932312321072342E-2</v>
          </cell>
          <cell r="K68">
            <v>2.3804254015999674E-2</v>
          </cell>
          <cell r="L68">
            <v>1.6412074072047724E-2</v>
          </cell>
          <cell r="M68">
            <v>1.7600194150625435E-2</v>
          </cell>
          <cell r="N68">
            <v>1.7656492600104753E-2</v>
          </cell>
          <cell r="O68">
            <v>1.6366194722396581E-2</v>
          </cell>
          <cell r="P68">
            <v>1.4271626925444567E-2</v>
          </cell>
          <cell r="Q68">
            <v>1.1827959374826957E-2</v>
          </cell>
          <cell r="R68">
            <v>1.1934777824456131E-2</v>
          </cell>
        </row>
        <row r="71">
          <cell r="A71" t="str">
            <v>Car</v>
          </cell>
        </row>
        <row r="72">
          <cell r="H72">
            <v>31915.163319368825</v>
          </cell>
          <cell r="I72">
            <v>30412.993381284072</v>
          </cell>
          <cell r="J72">
            <v>32175.680051466479</v>
          </cell>
          <cell r="K72">
            <v>30614.851316572796</v>
          </cell>
          <cell r="L72">
            <v>30402.396547694276</v>
          </cell>
          <cell r="M72">
            <v>30320.788448032647</v>
          </cell>
          <cell r="N72">
            <v>27942.423515657807</v>
          </cell>
          <cell r="O72">
            <v>28779.206953899247</v>
          </cell>
          <cell r="P72">
            <v>29159.557618821615</v>
          </cell>
          <cell r="Q72">
            <v>29352.893581214463</v>
          </cell>
          <cell r="R72">
            <v>30087.005056925242</v>
          </cell>
        </row>
        <row r="73">
          <cell r="H73">
            <v>90.822000000000003</v>
          </cell>
          <cell r="I73">
            <v>98.766999999999996</v>
          </cell>
          <cell r="J73">
            <v>101.97199999999999</v>
          </cell>
          <cell r="K73">
            <v>96.99</v>
          </cell>
          <cell r="L73">
            <v>76.206000000000003</v>
          </cell>
          <cell r="M73">
            <v>68.668999999999997</v>
          </cell>
          <cell r="N73">
            <v>67.188000000000002</v>
          </cell>
          <cell r="O73">
            <v>72.909000000000006</v>
          </cell>
          <cell r="P73">
            <v>77.400999999999996</v>
          </cell>
          <cell r="Q73">
            <v>77.213999999999999</v>
          </cell>
          <cell r="R73">
            <v>75.010999999999996</v>
          </cell>
        </row>
        <row r="74">
          <cell r="H74">
            <v>1270.5450000000001</v>
          </cell>
          <cell r="I74">
            <v>1335.7750000000001</v>
          </cell>
          <cell r="J74">
            <v>1415.2380000000001</v>
          </cell>
          <cell r="K74">
            <v>1534.0650000000001</v>
          </cell>
          <cell r="L74">
            <v>1551.422</v>
          </cell>
          <cell r="M74">
            <v>1529.5050000000001</v>
          </cell>
          <cell r="N74">
            <v>1515.538</v>
          </cell>
          <cell r="O74">
            <v>1498.857</v>
          </cell>
          <cell r="P74">
            <v>1557.2139999999999</v>
          </cell>
          <cell r="Q74">
            <v>1577.15</v>
          </cell>
          <cell r="R74">
            <v>1630.846</v>
          </cell>
        </row>
        <row r="75">
          <cell r="H75">
            <v>15868.142</v>
          </cell>
          <cell r="I75">
            <v>14381.032999999999</v>
          </cell>
          <cell r="J75">
            <v>14358.45</v>
          </cell>
          <cell r="K75">
            <v>12602.1</v>
          </cell>
          <cell r="L75">
            <v>12373.072</v>
          </cell>
          <cell r="M75">
            <v>12515.102999999999</v>
          </cell>
          <cell r="N75">
            <v>11638.239</v>
          </cell>
          <cell r="O75">
            <v>12118.638000000001</v>
          </cell>
          <cell r="P75">
            <v>11817.156999999999</v>
          </cell>
          <cell r="Q75">
            <v>11743.66</v>
          </cell>
          <cell r="R75">
            <v>11639.565000000001</v>
          </cell>
        </row>
        <row r="76">
          <cell r="H76">
            <v>20161.188477390002</v>
          </cell>
          <cell r="I76">
            <v>19209.824355574998</v>
          </cell>
          <cell r="J76">
            <v>20320.624061100003</v>
          </cell>
          <cell r="K76">
            <v>19332.440536499998</v>
          </cell>
          <cell r="L76">
            <v>19195.856108384003</v>
          </cell>
          <cell r="M76">
            <v>19141.912614015</v>
          </cell>
          <cell r="N76">
            <v>17638.193457582001</v>
          </cell>
          <cell r="O76">
            <v>18164.105396766001</v>
          </cell>
          <cell r="P76">
            <v>18401.842320598</v>
          </cell>
          <cell r="Q76">
            <v>18521.513369</v>
          </cell>
          <cell r="R76">
            <v>18982.338021990003</v>
          </cell>
        </row>
        <row r="77">
          <cell r="H77">
            <v>1.5830000971996494</v>
          </cell>
          <cell r="I77">
            <v>1.5831999719694332</v>
          </cell>
          <cell r="J77">
            <v>1.5834001925689252</v>
          </cell>
          <cell r="K77">
            <v>1.5835999215293797</v>
          </cell>
          <cell r="L77">
            <v>1.5837999814145143</v>
          </cell>
          <cell r="M77">
            <v>1.5839999408331269</v>
          </cell>
          <cell r="N77">
            <v>1.5841998548692866</v>
          </cell>
          <cell r="O77">
            <v>1.5843999098916919</v>
          </cell>
          <cell r="P77">
            <v>1.5845999064007861</v>
          </cell>
          <cell r="Q77">
            <v>1.5847999564842936</v>
          </cell>
          <cell r="R77">
            <v>1.5849999627059157</v>
          </cell>
        </row>
        <row r="78">
          <cell r="H78">
            <v>25119.270328377839</v>
          </cell>
          <cell r="I78">
            <v>22768.051042491494</v>
          </cell>
          <cell r="J78">
            <v>22735.172494991286</v>
          </cell>
          <cell r="K78">
            <v>19956.684571105397</v>
          </cell>
          <cell r="L78">
            <v>19596.471203640449</v>
          </cell>
          <cell r="M78">
            <v>19823.922411520489</v>
          </cell>
          <cell r="N78">
            <v>18437.296534734072</v>
          </cell>
          <cell r="O78">
            <v>19200.768955210035</v>
          </cell>
          <cell r="P78">
            <v>18725.465876123391</v>
          </cell>
          <cell r="Q78">
            <v>18611.351856966339</v>
          </cell>
          <cell r="R78">
            <v>18448.710090913082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</row>
        <row r="82"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950.88099999999997</v>
          </cell>
          <cell r="I83">
            <v>1109.2329999999999</v>
          </cell>
          <cell r="J83">
            <v>1313.8789999999999</v>
          </cell>
          <cell r="K83">
            <v>1251.9940000000001</v>
          </cell>
          <cell r="L83">
            <v>1027.4849999999999</v>
          </cell>
          <cell r="M83">
            <v>1087.086</v>
          </cell>
          <cell r="N83">
            <v>1070.2570000000001</v>
          </cell>
          <cell r="O83">
            <v>1180.5740000000001</v>
          </cell>
          <cell r="P83">
            <v>1339.2250000000001</v>
          </cell>
          <cell r="Q83">
            <v>1347.981</v>
          </cell>
          <cell r="R83">
            <v>1332.9949999999999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5">
          <cell r="H85">
            <v>60278.320999999996</v>
          </cell>
          <cell r="I85">
            <v>56287.941000000006</v>
          </cell>
          <cell r="J85">
            <v>58666.317000000003</v>
          </cell>
          <cell r="K85">
            <v>55444.645000000004</v>
          </cell>
          <cell r="L85">
            <v>55384.78</v>
          </cell>
          <cell r="M85">
            <v>52710.698000000004</v>
          </cell>
          <cell r="N85">
            <v>47900.959000000003</v>
          </cell>
          <cell r="O85">
            <v>48976.028999999995</v>
          </cell>
          <cell r="P85">
            <v>49464.016000000003</v>
          </cell>
          <cell r="Q85">
            <v>49704.932999999997</v>
          </cell>
          <cell r="R85">
            <v>52592.724999999999</v>
          </cell>
        </row>
        <row r="86"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1876.194</v>
          </cell>
          <cell r="N86">
            <v>2037.5489999999998</v>
          </cell>
          <cell r="O86">
            <v>1939.098</v>
          </cell>
          <cell r="P86">
            <v>1766.3310000000001</v>
          </cell>
          <cell r="Q86">
            <v>1818.212</v>
          </cell>
          <cell r="R86">
            <v>0</v>
          </cell>
        </row>
        <row r="87"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H88">
            <v>73.163000000000011</v>
          </cell>
          <cell r="I88">
            <v>88.960999999999999</v>
          </cell>
          <cell r="J88">
            <v>80.60499999999999</v>
          </cell>
          <cell r="K88">
            <v>82.559999999999988</v>
          </cell>
          <cell r="L88">
            <v>115.961</v>
          </cell>
          <cell r="M88">
            <v>170.28700000000001</v>
          </cell>
          <cell r="N88">
            <v>275.05900000000003</v>
          </cell>
          <cell r="O88">
            <v>240.40100000000001</v>
          </cell>
          <cell r="P88">
            <v>152.863</v>
          </cell>
          <cell r="Q88">
            <v>116.62599999999999</v>
          </cell>
          <cell r="R88">
            <v>78.131999999999991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H90">
            <v>1000.9570000000001</v>
          </cell>
          <cell r="I90">
            <v>1130.5149999999999</v>
          </cell>
          <cell r="J90">
            <v>1571.6319999999998</v>
          </cell>
          <cell r="K90">
            <v>1885.7860000000001</v>
          </cell>
          <cell r="L90">
            <v>1316.1659999999999</v>
          </cell>
          <cell r="M90">
            <v>1437.578</v>
          </cell>
          <cell r="N90">
            <v>1357.5609999999999</v>
          </cell>
          <cell r="O90">
            <v>1305.8590000000002</v>
          </cell>
          <cell r="P90">
            <v>1169.22</v>
          </cell>
          <cell r="Q90">
            <v>999.11300000000006</v>
          </cell>
          <cell r="R90">
            <v>1050.636</v>
          </cell>
        </row>
        <row r="91">
          <cell r="H91">
            <v>62303.322</v>
          </cell>
          <cell r="I91">
            <v>58616.650000000009</v>
          </cell>
          <cell r="J91">
            <v>61632.433000000005</v>
          </cell>
          <cell r="K91">
            <v>58664.985000000001</v>
          </cell>
          <cell r="L91">
            <v>57844.392</v>
          </cell>
          <cell r="M91">
            <v>57281.843000000008</v>
          </cell>
          <cell r="N91">
            <v>52641.385000000002</v>
          </cell>
          <cell r="O91">
            <v>53641.960999999988</v>
          </cell>
          <cell r="P91">
            <v>53891.654999999999</v>
          </cell>
          <cell r="Q91">
            <v>53986.864999999991</v>
          </cell>
          <cell r="R91">
            <v>55054.487999999998</v>
          </cell>
        </row>
        <row r="92">
          <cell r="H92">
            <v>1.9521542589816254E-3</v>
          </cell>
          <cell r="I92">
            <v>1.9273554978666539E-3</v>
          </cell>
          <cell r="J92">
            <v>1.9154974471842117E-3</v>
          </cell>
          <cell r="K92">
            <v>1.916226356723894E-3</v>
          </cell>
          <cell r="L92">
            <v>1.9026260613782741E-3</v>
          </cell>
          <cell r="M92">
            <v>1.8891937159937779E-3</v>
          </cell>
          <cell r="N92">
            <v>1.8839233816101131E-3</v>
          </cell>
          <cell r="O92">
            <v>1.8639138001935848E-3</v>
          </cell>
          <cell r="P92">
            <v>1.848164355045447E-3</v>
          </cell>
          <cell r="Q92">
            <v>1.8392348560331035E-3</v>
          </cell>
          <cell r="R92">
            <v>1.8298427475860676E-3</v>
          </cell>
        </row>
        <row r="94"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</row>
        <row r="95"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H96">
            <v>1.5262123583073146E-2</v>
          </cell>
          <cell r="I96">
            <v>1.8923514052747809E-2</v>
          </cell>
          <cell r="J96">
            <v>2.1317980421120156E-2</v>
          </cell>
          <cell r="K96">
            <v>2.1341418565094666E-2</v>
          </cell>
          <cell r="L96">
            <v>1.7762914683241895E-2</v>
          </cell>
          <cell r="M96">
            <v>1.8977846086411707E-2</v>
          </cell>
          <cell r="N96">
            <v>2.0331095012032833E-2</v>
          </cell>
          <cell r="O96">
            <v>2.2008404949998013E-2</v>
          </cell>
          <cell r="P96">
            <v>2.4850322373658782E-2</v>
          </cell>
          <cell r="Q96">
            <v>2.4968684512427241E-2</v>
          </cell>
          <cell r="R96">
            <v>2.4212285835806882E-2</v>
          </cell>
        </row>
        <row r="97"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</row>
        <row r="98">
          <cell r="H98">
            <v>0.96749770421551518</v>
          </cell>
          <cell r="I98">
            <v>0.96027222640666088</v>
          </cell>
          <cell r="J98">
            <v>0.95187410498624969</v>
          </cell>
          <cell r="K98">
            <v>0.94510626739272163</v>
          </cell>
          <cell r="L98">
            <v>0.95747881661544643</v>
          </cell>
          <cell r="M98">
            <v>0.9201990585393699</v>
          </cell>
          <cell r="N98">
            <v>0.90994868391095718</v>
          </cell>
          <cell r="O98">
            <v>0.9130171247840847</v>
          </cell>
          <cell r="P98">
            <v>0.91784184397380275</v>
          </cell>
          <cell r="Q98">
            <v>0.92068567048670091</v>
          </cell>
          <cell r="R98">
            <v>0.95528497149950797</v>
          </cell>
        </row>
        <row r="99"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3.27537296591522E-2</v>
          </cell>
          <cell r="N99">
            <v>3.8706219450723035E-2</v>
          </cell>
          <cell r="O99">
            <v>3.6148902162618561E-2</v>
          </cell>
          <cell r="P99">
            <v>3.2775593920802766E-2</v>
          </cell>
          <cell r="Q99">
            <v>3.3678784645116921E-2</v>
          </cell>
          <cell r="R99">
            <v>0</v>
          </cell>
        </row>
        <row r="100"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1.1743033541614363E-3</v>
          </cell>
          <cell r="I101">
            <v>1.5176745856339451E-3</v>
          </cell>
          <cell r="J101">
            <v>1.3078341398594468E-3</v>
          </cell>
          <cell r="K101">
            <v>1.4073130675819655E-3</v>
          </cell>
          <cell r="L101">
            <v>2.0047060050350255E-3</v>
          </cell>
          <cell r="M101">
            <v>2.9727919194220058E-3</v>
          </cell>
          <cell r="N101">
            <v>5.225147476647889E-3</v>
          </cell>
          <cell r="O101">
            <v>4.4815848548117035E-3</v>
          </cell>
          <cell r="P101">
            <v>2.8364873930852561E-3</v>
          </cell>
          <cell r="Q101">
            <v>2.1602662054927622E-3</v>
          </cell>
          <cell r="R101">
            <v>1.4191758535652896E-3</v>
          </cell>
        </row>
        <row r="102"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3">
          <cell r="H103">
            <v>1.6065868847250232E-2</v>
          </cell>
          <cell r="I103">
            <v>1.9286584954957331E-2</v>
          </cell>
          <cell r="J103">
            <v>2.5500080452770697E-2</v>
          </cell>
          <cell r="K103">
            <v>3.2145000974601802E-2</v>
          </cell>
          <cell r="L103">
            <v>2.275356269627659E-2</v>
          </cell>
          <cell r="M103">
            <v>2.5096573795644107E-2</v>
          </cell>
          <cell r="N103">
            <v>2.5788854149639107E-2</v>
          </cell>
          <cell r="O103">
            <v>2.434398324848714E-2</v>
          </cell>
          <cell r="P103">
            <v>2.1695752338650579E-2</v>
          </cell>
          <cell r="Q103">
            <v>1.8506594150262293E-2</v>
          </cell>
          <cell r="R103">
            <v>1.9083566811119921E-2</v>
          </cell>
        </row>
        <row r="106">
          <cell r="A106" t="str">
            <v>Light Truck</v>
          </cell>
        </row>
        <row r="107">
          <cell r="H107">
            <v>21149.85793051192</v>
          </cell>
          <cell r="I107">
            <v>19385.344190061161</v>
          </cell>
          <cell r="J107">
            <v>20894.502661328679</v>
          </cell>
          <cell r="K107">
            <v>20308.062536850503</v>
          </cell>
          <cell r="L107">
            <v>20793.277715060263</v>
          </cell>
          <cell r="M107">
            <v>21703.597263181677</v>
          </cell>
          <cell r="N107">
            <v>20840.140822601476</v>
          </cell>
          <cell r="O107">
            <v>21864.747740530005</v>
          </cell>
          <cell r="P107">
            <v>23036.342909734078</v>
          </cell>
          <cell r="Q107">
            <v>24322.325725408497</v>
          </cell>
          <cell r="R107">
            <v>25938.277392489472</v>
          </cell>
        </row>
        <row r="108">
          <cell r="H108">
            <v>55.085000000000001</v>
          </cell>
          <cell r="I108">
            <v>58.039000000000001</v>
          </cell>
          <cell r="J108">
            <v>65.245999999999995</v>
          </cell>
          <cell r="K108">
            <v>57.976999999999997</v>
          </cell>
          <cell r="L108">
            <v>53.911000000000001</v>
          </cell>
          <cell r="M108">
            <v>57.412999999999997</v>
          </cell>
          <cell r="N108">
            <v>58.625999999999998</v>
          </cell>
          <cell r="O108">
            <v>60.268999999999998</v>
          </cell>
          <cell r="P108">
            <v>66.162999999999997</v>
          </cell>
          <cell r="Q108">
            <v>71.566000000000003</v>
          </cell>
          <cell r="R108">
            <v>77.882999999999996</v>
          </cell>
        </row>
        <row r="109">
          <cell r="H109">
            <v>715.08100000000002</v>
          </cell>
          <cell r="I109">
            <v>731.58</v>
          </cell>
          <cell r="J109">
            <v>794.54700000000003</v>
          </cell>
          <cell r="K109">
            <v>880.32899999999995</v>
          </cell>
          <cell r="L109">
            <v>912.62199999999996</v>
          </cell>
          <cell r="M109">
            <v>937.50300000000004</v>
          </cell>
          <cell r="N109">
            <v>963.70399999999995</v>
          </cell>
          <cell r="O109">
            <v>962.35400000000004</v>
          </cell>
          <cell r="P109">
            <v>1033.027</v>
          </cell>
          <cell r="Q109">
            <v>1089.799</v>
          </cell>
          <cell r="R109">
            <v>1161.7329999999999</v>
          </cell>
        </row>
        <row r="110">
          <cell r="H110">
            <v>17329.859670999998</v>
          </cell>
          <cell r="I110">
            <v>15522.180257</v>
          </cell>
          <cell r="J110">
            <v>15401.100125000001</v>
          </cell>
          <cell r="K110">
            <v>13507.066628</v>
          </cell>
          <cell r="L110">
            <v>13337.299682999999</v>
          </cell>
          <cell r="M110">
            <v>13548.563663999999</v>
          </cell>
          <cell r="N110">
            <v>12652.883125</v>
          </cell>
          <cell r="O110">
            <v>13290.476134</v>
          </cell>
          <cell r="P110">
            <v>13041.608418</v>
          </cell>
          <cell r="Q110">
            <v>13049.276049</v>
          </cell>
          <cell r="R110">
            <v>13051.515802</v>
          </cell>
        </row>
        <row r="111">
          <cell r="H111">
            <v>12392.253383398351</v>
          </cell>
          <cell r="I111">
            <v>11355.716632416061</v>
          </cell>
          <cell r="J111">
            <v>12236.897901018376</v>
          </cell>
          <cell r="K111">
            <v>11890.662457560611</v>
          </cell>
          <cell r="L111">
            <v>12171.913111298825</v>
          </cell>
          <cell r="M111">
            <v>12701.819080690992</v>
          </cell>
          <cell r="N111">
            <v>12193.634079095</v>
          </cell>
          <cell r="O111">
            <v>12790.142869459438</v>
          </cell>
          <cell r="P111">
            <v>13472.333619221286</v>
          </cell>
          <cell r="Q111">
            <v>14221.087988924151</v>
          </cell>
          <cell r="R111">
            <v>15162.376607204866</v>
          </cell>
        </row>
        <row r="112">
          <cell r="H112">
            <v>1.7066999258460898</v>
          </cell>
          <cell r="I112">
            <v>1.7071000287840665</v>
          </cell>
          <cell r="J112">
            <v>1.7074999587591397</v>
          </cell>
          <cell r="K112">
            <v>1.7079000105614581</v>
          </cell>
          <cell r="L112">
            <v>1.7082998806291578</v>
          </cell>
          <cell r="M112">
            <v>1.7086999212715113</v>
          </cell>
          <cell r="N112">
            <v>1.7091000670858423</v>
          </cell>
          <cell r="O112">
            <v>1.7094998831278962</v>
          </cell>
          <cell r="P112">
            <v>1.7098999743346319</v>
          </cell>
          <cell r="Q112">
            <v>1.7102999253187603</v>
          </cell>
          <cell r="R112">
            <v>1.7106999822286506</v>
          </cell>
        </row>
        <row r="113">
          <cell r="H113">
            <v>29576.87021541884</v>
          </cell>
          <cell r="I113">
            <v>26497.914363516171</v>
          </cell>
          <cell r="J113">
            <v>26297.377828282883</v>
          </cell>
          <cell r="K113">
            <v>23068.719236615518</v>
          </cell>
          <cell r="L113">
            <v>22784.107456384205</v>
          </cell>
          <cell r="M113">
            <v>23150.429666018856</v>
          </cell>
          <cell r="N113">
            <v>21625.043397766822</v>
          </cell>
          <cell r="O113">
            <v>22720.067397787094</v>
          </cell>
          <cell r="P113">
            <v>22299.84589922052</v>
          </cell>
          <cell r="Q113">
            <v>22318.175852068587</v>
          </cell>
          <cell r="R113">
            <v>22327.227850538351</v>
          </cell>
        </row>
        <row r="116"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</row>
        <row r="118">
          <cell r="H118">
            <v>2347.268</v>
          </cell>
          <cell r="I118">
            <v>472.334</v>
          </cell>
          <cell r="J118">
            <v>535.68600000000004</v>
          </cell>
          <cell r="K118">
            <v>637.23799999999994</v>
          </cell>
          <cell r="L118">
            <v>559.62599999999998</v>
          </cell>
          <cell r="M118">
            <v>586.08800000000008</v>
          </cell>
          <cell r="N118">
            <v>578.85299999999995</v>
          </cell>
          <cell r="O118">
            <v>614.84799999999996</v>
          </cell>
          <cell r="P118">
            <v>758.22699999999998</v>
          </cell>
          <cell r="Q118">
            <v>881.59399999999994</v>
          </cell>
          <cell r="R118">
            <v>1063.9479999999999</v>
          </cell>
        </row>
        <row r="119"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H120">
            <v>50173.841999999997</v>
          </cell>
          <cell r="I120">
            <v>47034.829000000005</v>
          </cell>
          <cell r="J120">
            <v>50205.488000000005</v>
          </cell>
          <cell r="K120">
            <v>48343.319000000003</v>
          </cell>
          <cell r="L120">
            <v>49410.976999999999</v>
          </cell>
          <cell r="M120">
            <v>49263.858999999997</v>
          </cell>
          <cell r="N120">
            <v>46686.002999999997</v>
          </cell>
          <cell r="O120">
            <v>48514.981</v>
          </cell>
          <cell r="P120">
            <v>50893.682000000001</v>
          </cell>
          <cell r="Q120">
            <v>53301.633999999998</v>
          </cell>
          <cell r="R120">
            <v>58253.079999999994</v>
          </cell>
        </row>
        <row r="121"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1753.5069999999998</v>
          </cell>
          <cell r="N121">
            <v>1985.8679999999999</v>
          </cell>
          <cell r="O121">
            <v>1920.8440000000001</v>
          </cell>
          <cell r="P121">
            <v>1817.384</v>
          </cell>
          <cell r="Q121">
            <v>1949.779</v>
          </cell>
          <cell r="R121">
            <v>0</v>
          </cell>
        </row>
        <row r="122"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0.442</v>
          </cell>
          <cell r="I123">
            <v>1.0610000000000002</v>
          </cell>
          <cell r="J123">
            <v>1.0349999999999999</v>
          </cell>
          <cell r="K123">
            <v>1.1319999999999999</v>
          </cell>
          <cell r="L123">
            <v>1.292</v>
          </cell>
          <cell r="M123">
            <v>2.1350000000000002</v>
          </cell>
          <cell r="N123">
            <v>4.0250000000000004</v>
          </cell>
          <cell r="O123">
            <v>4.3730000000000002</v>
          </cell>
          <cell r="P123">
            <v>3.5959999999999996</v>
          </cell>
          <cell r="Q123">
            <v>3.6180000000000003</v>
          </cell>
          <cell r="R123">
            <v>2.9969999999999999</v>
          </cell>
        </row>
        <row r="124"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H125">
            <v>334.24299999999999</v>
          </cell>
          <cell r="I125">
            <v>393.29999999999995</v>
          </cell>
          <cell r="J125">
            <v>566.60699999999997</v>
          </cell>
          <cell r="K125">
            <v>693.16300000000001</v>
          </cell>
          <cell r="L125">
            <v>460.887</v>
          </cell>
          <cell r="M125">
            <v>487.44100000000003</v>
          </cell>
          <cell r="N125">
            <v>449.50400000000002</v>
          </cell>
          <cell r="O125">
            <v>414.41499999999996</v>
          </cell>
          <cell r="P125">
            <v>368.303</v>
          </cell>
          <cell r="Q125">
            <v>307.05500000000001</v>
          </cell>
          <cell r="R125">
            <v>318.19599999999997</v>
          </cell>
        </row>
        <row r="126">
          <cell r="H126">
            <v>52855.795000000006</v>
          </cell>
          <cell r="I126">
            <v>47901.524000000012</v>
          </cell>
          <cell r="J126">
            <v>51308.816000000006</v>
          </cell>
          <cell r="K126">
            <v>49674.851999999999</v>
          </cell>
          <cell r="L126">
            <v>50432.781999999999</v>
          </cell>
          <cell r="M126">
            <v>52093.03</v>
          </cell>
          <cell r="N126">
            <v>49704.253000000004</v>
          </cell>
          <cell r="O126">
            <v>51469.460999999996</v>
          </cell>
          <cell r="P126">
            <v>53841.191999999995</v>
          </cell>
          <cell r="Q126">
            <v>56443.68</v>
          </cell>
          <cell r="R126">
            <v>59638.220999999998</v>
          </cell>
        </row>
        <row r="127">
          <cell r="H127">
            <v>2.4991087492718992E-3</v>
          </cell>
          <cell r="I127">
            <v>2.4710174619731054E-3</v>
          </cell>
          <cell r="J127">
            <v>2.4556131740317423E-3</v>
          </cell>
          <cell r="K127">
            <v>2.4460655421885396E-3</v>
          </cell>
          <cell r="L127">
            <v>2.4254368498850126E-3</v>
          </cell>
          <cell r="M127">
            <v>2.4002025732559754E-3</v>
          </cell>
          <cell r="N127">
            <v>2.3850248145202034E-3</v>
          </cell>
          <cell r="O127">
            <v>2.3539929026755997E-3</v>
          </cell>
          <cell r="P127">
            <v>2.3372282749467683E-3</v>
          </cell>
          <cell r="Q127">
            <v>2.3206530755829693E-3</v>
          </cell>
          <cell r="R127">
            <v>2.2992359938778539E-3</v>
          </cell>
        </row>
        <row r="129"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H131">
            <v>4.4408905400060671E-2</v>
          </cell>
          <cell r="I131">
            <v>9.860521347922039E-3</v>
          </cell>
          <cell r="J131">
            <v>1.0440428015333661E-2</v>
          </cell>
          <cell r="K131">
            <v>1.2828181148883946E-2</v>
          </cell>
          <cell r="L131">
            <v>1.1096472925090669E-2</v>
          </cell>
          <cell r="M131">
            <v>1.1250794971995295E-2</v>
          </cell>
          <cell r="N131">
            <v>1.1645945066310521E-2</v>
          </cell>
          <cell r="O131">
            <v>1.1945879907310473E-2</v>
          </cell>
          <cell r="P131">
            <v>1.4082656268085596E-2</v>
          </cell>
          <cell r="Q131">
            <v>1.5619002871534952E-2</v>
          </cell>
          <cell r="R131">
            <v>1.7840035838761856E-2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0.94925905475454475</v>
          </cell>
          <cell r="I133">
            <v>0.98190673432436082</v>
          </cell>
          <cell r="J133">
            <v>0.97849632702496969</v>
          </cell>
          <cell r="K133">
            <v>0.97319502834150373</v>
          </cell>
          <cell r="L133">
            <v>0.97973926958857827</v>
          </cell>
          <cell r="M133">
            <v>0.94569002801334456</v>
          </cell>
          <cell r="N133">
            <v>0.93927582011945721</v>
          </cell>
          <cell r="O133">
            <v>0.94259741713634815</v>
          </cell>
          <cell r="P133">
            <v>0.94525548394248038</v>
          </cell>
          <cell r="Q133">
            <v>0.9443330767944258</v>
          </cell>
          <cell r="R133">
            <v>0.9767742736658761</v>
          </cell>
        </row>
        <row r="134"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3.3661067517093933E-2</v>
          </cell>
          <cell r="N134">
            <v>3.9953683641518557E-2</v>
          </cell>
          <cell r="O134">
            <v>3.7320072188049537E-2</v>
          </cell>
          <cell r="P134">
            <v>3.3754527574352371E-2</v>
          </cell>
          <cell r="Q134">
            <v>3.4543796577402468E-2</v>
          </cell>
          <cell r="R134">
            <v>0</v>
          </cell>
        </row>
        <row r="135"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H136">
            <v>8.3623754027349316E-6</v>
          </cell>
          <cell r="I136">
            <v>2.2149608434170069E-5</v>
          </cell>
          <cell r="J136">
            <v>2.0171972005746532E-5</v>
          </cell>
          <cell r="K136">
            <v>2.2788190692545999E-5</v>
          </cell>
          <cell r="L136">
            <v>2.5618257584917684E-5</v>
          </cell>
          <cell r="M136">
            <v>4.0984369693987858E-5</v>
          </cell>
          <cell r="N136">
            <v>8.097898584251935E-5</v>
          </cell>
          <cell r="O136">
            <v>8.4963003595471895E-5</v>
          </cell>
          <cell r="P136">
            <v>6.678901165486826E-5</v>
          </cell>
          <cell r="Q136">
            <v>6.4099293313263771E-5</v>
          </cell>
          <cell r="R136">
            <v>5.0253008049988615E-5</v>
          </cell>
        </row>
        <row r="137"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H138">
            <v>6.3236774699916998E-3</v>
          </cell>
          <cell r="I138">
            <v>8.2105947192828328E-3</v>
          </cell>
          <cell r="J138">
            <v>1.1043072987690847E-2</v>
          </cell>
          <cell r="K138">
            <v>1.3954002318919844E-2</v>
          </cell>
          <cell r="L138">
            <v>9.1386392287460955E-3</v>
          </cell>
          <cell r="M138">
            <v>9.3571251278721946E-3</v>
          </cell>
          <cell r="N138">
            <v>9.0435721868710097E-3</v>
          </cell>
          <cell r="O138">
            <v>8.0516677646964279E-3</v>
          </cell>
          <cell r="P138">
            <v>6.8405432034268493E-3</v>
          </cell>
          <cell r="Q138">
            <v>5.4400244633234403E-3</v>
          </cell>
          <cell r="R138">
            <v>5.3354374873120372E-3</v>
          </cell>
        </row>
        <row r="141">
          <cell r="A141" t="str">
            <v>Motorcycle</v>
          </cell>
        </row>
        <row r="142">
          <cell r="H142">
            <v>271.67891300000002</v>
          </cell>
          <cell r="I142">
            <v>268.98397299999999</v>
          </cell>
          <cell r="J142">
            <v>286.7235</v>
          </cell>
          <cell r="K142">
            <v>283.99694699999998</v>
          </cell>
          <cell r="L142">
            <v>251.94119599999999</v>
          </cell>
          <cell r="M142">
            <v>266.13810999999998</v>
          </cell>
          <cell r="N142">
            <v>248.10640100000001</v>
          </cell>
          <cell r="O142">
            <v>266.31070299999999</v>
          </cell>
          <cell r="P142">
            <v>273.939975</v>
          </cell>
          <cell r="Q142">
            <v>280.12978900000002</v>
          </cell>
          <cell r="R142">
            <v>305.57118500000001</v>
          </cell>
        </row>
        <row r="144">
          <cell r="H144">
            <v>41.4</v>
          </cell>
          <cell r="I144">
            <v>45.936999999999998</v>
          </cell>
          <cell r="J144">
            <v>49.137</v>
          </cell>
          <cell r="K144">
            <v>54.856999999999999</v>
          </cell>
          <cell r="L144">
            <v>57.253999999999998</v>
          </cell>
          <cell r="M144">
            <v>59.655999999999999</v>
          </cell>
          <cell r="N144">
            <v>59.406999999999996</v>
          </cell>
          <cell r="O144">
            <v>61.19</v>
          </cell>
          <cell r="P144">
            <v>63.826999999999998</v>
          </cell>
          <cell r="Q144">
            <v>64.715999999999994</v>
          </cell>
          <cell r="R144">
            <v>70.501000000000005</v>
          </cell>
        </row>
        <row r="145">
          <cell r="H145">
            <v>5166.9967790000001</v>
          </cell>
          <cell r="I145">
            <v>4610.3953410000004</v>
          </cell>
          <cell r="J145">
            <v>4594.8113780000003</v>
          </cell>
          <cell r="K145">
            <v>4076.3397519999999</v>
          </cell>
          <cell r="L145">
            <v>4085.3120180000001</v>
          </cell>
          <cell r="M145">
            <v>4141.7397019999999</v>
          </cell>
          <cell r="N145">
            <v>3877.3539839999999</v>
          </cell>
          <cell r="O145">
            <v>4040.620938</v>
          </cell>
          <cell r="P145">
            <v>3984.5532170000001</v>
          </cell>
          <cell r="Q145">
            <v>4018.6959569999999</v>
          </cell>
          <cell r="R145">
            <v>4023.9579549999999</v>
          </cell>
        </row>
        <row r="146">
          <cell r="H146">
            <v>213.91366665059999</v>
          </cell>
          <cell r="I146">
            <v>211.78773077951701</v>
          </cell>
          <cell r="J146">
            <v>225.77524668078601</v>
          </cell>
          <cell r="K146">
            <v>223.615769775464</v>
          </cell>
          <cell r="L146">
            <v>233.900454278572</v>
          </cell>
          <cell r="M146">
            <v>247.07962366251201</v>
          </cell>
          <cell r="N146">
            <v>230.34196812748797</v>
          </cell>
          <cell r="O146">
            <v>247.24559519621999</v>
          </cell>
          <cell r="P146">
            <v>254.32207818145901</v>
          </cell>
          <cell r="Q146">
            <v>260.073927553212</v>
          </cell>
          <cell r="R146">
            <v>283.69305978545498</v>
          </cell>
        </row>
        <row r="147">
          <cell r="H147">
            <v>1.2700399990981035</v>
          </cell>
          <cell r="I147">
            <v>1.2700640023383956</v>
          </cell>
          <cell r="J147">
            <v>1.2699509986822697</v>
          </cell>
          <cell r="K147">
            <v>1.270021999276552</v>
          </cell>
          <cell r="L147">
            <v>1.0771299986443881</v>
          </cell>
          <cell r="M147">
            <v>1.077134998244615</v>
          </cell>
          <cell r="N147">
            <v>1.0771219982920346</v>
          </cell>
          <cell r="O147">
            <v>1.0771099998309352</v>
          </cell>
          <cell r="P147">
            <v>1.0771380013832053</v>
          </cell>
          <cell r="Q147">
            <v>1.0771160017287182</v>
          </cell>
          <cell r="R147">
            <v>1.077119000482742</v>
          </cell>
        </row>
        <row r="148">
          <cell r="H148">
            <v>6562.2925845410637</v>
          </cell>
          <cell r="I148">
            <v>5855.4971591527528</v>
          </cell>
          <cell r="J148">
            <v>5835.1852982477558</v>
          </cell>
          <cell r="K148">
            <v>5177.0411615655239</v>
          </cell>
          <cell r="L148">
            <v>4400.4121284102421</v>
          </cell>
          <cell r="M148">
            <v>4461.2127866434221</v>
          </cell>
          <cell r="N148">
            <v>4176.3832713316615</v>
          </cell>
          <cell r="O148">
            <v>4352.1932178460538</v>
          </cell>
          <cell r="P148">
            <v>4291.9136885644011</v>
          </cell>
          <cell r="Q148">
            <v>4328.6017213672048</v>
          </cell>
          <cell r="R148">
            <v>4334.2815704741788</v>
          </cell>
        </row>
        <row r="155">
          <cell r="H155">
            <v>321.94</v>
          </cell>
          <cell r="I155">
            <v>318.74099999999999</v>
          </cell>
          <cell r="J155">
            <v>331.89000000000004</v>
          </cell>
          <cell r="K155">
            <v>328.71499999999997</v>
          </cell>
          <cell r="L155">
            <v>442.072</v>
          </cell>
          <cell r="M155">
            <v>466.98</v>
          </cell>
          <cell r="N155">
            <v>435.346</v>
          </cell>
          <cell r="O155">
            <v>467.29399999999998</v>
          </cell>
          <cell r="P155">
            <v>480.66900000000004</v>
          </cell>
          <cell r="Q155">
            <v>491.53999999999996</v>
          </cell>
          <cell r="R155">
            <v>536.17999999999995</v>
          </cell>
        </row>
        <row r="161">
          <cell r="H161">
            <v>321.94</v>
          </cell>
          <cell r="I161">
            <v>318.74099999999999</v>
          </cell>
          <cell r="J161">
            <v>331.89000000000004</v>
          </cell>
          <cell r="K161">
            <v>328.71499999999997</v>
          </cell>
          <cell r="L161">
            <v>442.072</v>
          </cell>
          <cell r="M161">
            <v>466.98</v>
          </cell>
          <cell r="N161">
            <v>435.346</v>
          </cell>
          <cell r="O161">
            <v>467.29399999999998</v>
          </cell>
          <cell r="P161">
            <v>480.66900000000004</v>
          </cell>
          <cell r="Q161">
            <v>491.53999999999996</v>
          </cell>
          <cell r="R161">
            <v>536.17999999999995</v>
          </cell>
        </row>
        <row r="162">
          <cell r="H162">
            <v>1.1850017965877239E-3</v>
          </cell>
          <cell r="I162">
            <v>1.1849813817717682E-3</v>
          </cell>
          <cell r="J162">
            <v>1.1575263276292318E-3</v>
          </cell>
          <cell r="K162">
            <v>1.1574596257895688E-3</v>
          </cell>
          <cell r="L162">
            <v>1.7546634175698683E-3</v>
          </cell>
          <cell r="M162">
            <v>1.7546528755314301E-3</v>
          </cell>
          <cell r="N162">
            <v>1.7546746002736139E-3</v>
          </cell>
          <cell r="O162">
            <v>1.75469477845207E-3</v>
          </cell>
          <cell r="P162">
            <v>1.7546508135587004E-3</v>
          </cell>
          <cell r="Q162">
            <v>1.7546866463387797E-3</v>
          </cell>
          <cell r="R162">
            <v>1.7546811555546377E-3</v>
          </cell>
        </row>
        <row r="164"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</row>
        <row r="168"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M168">
            <v>1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</row>
        <row r="169"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0"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</row>
        <row r="172"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</row>
        <row r="173"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</row>
        <row r="176">
          <cell r="A176" t="str">
            <v>School Bus</v>
          </cell>
        </row>
        <row r="177">
          <cell r="H177">
            <v>4449.9263639999999</v>
          </cell>
          <cell r="I177">
            <v>4974.9712600000003</v>
          </cell>
          <cell r="J177">
            <v>4583.6737380000004</v>
          </cell>
          <cell r="K177">
            <v>4828.8540009999997</v>
          </cell>
          <cell r="L177">
            <v>4360.4940139999999</v>
          </cell>
          <cell r="M177">
            <v>4650.922646</v>
          </cell>
          <cell r="N177">
            <v>4230.5453699999998</v>
          </cell>
          <cell r="O177">
            <v>4366.1690239999998</v>
          </cell>
          <cell r="P177">
            <v>4308.2066690000001</v>
          </cell>
          <cell r="Q177">
            <v>3910.775306</v>
          </cell>
          <cell r="R177">
            <v>3743.3980409999999</v>
          </cell>
        </row>
        <row r="179">
          <cell r="H179">
            <v>5.4980000000000002</v>
          </cell>
          <cell r="I179">
            <v>5.7679999999999998</v>
          </cell>
          <cell r="J179">
            <v>5.7089999999999996</v>
          </cell>
          <cell r="K179">
            <v>5.7949999999999999</v>
          </cell>
          <cell r="L179">
            <v>5.8220000000000001</v>
          </cell>
          <cell r="M179">
            <v>5.9050000000000002</v>
          </cell>
          <cell r="N179">
            <v>5.8460000000000001</v>
          </cell>
          <cell r="O179">
            <v>5.7910000000000004</v>
          </cell>
          <cell r="P179">
            <v>5.8239999999999998</v>
          </cell>
          <cell r="Q179">
            <v>6.157</v>
          </cell>
          <cell r="R179">
            <v>5.8780000000000001</v>
          </cell>
        </row>
        <row r="180">
          <cell r="H180">
            <v>39156.837817</v>
          </cell>
          <cell r="I180">
            <v>41268.533705000002</v>
          </cell>
          <cell r="J180">
            <v>37997.424195</v>
          </cell>
          <cell r="K180">
            <v>39011.206878999998</v>
          </cell>
          <cell r="L180">
            <v>34690.523305000002</v>
          </cell>
          <cell r="M180">
            <v>36096.448005999999</v>
          </cell>
          <cell r="N180">
            <v>32819.272670999999</v>
          </cell>
          <cell r="O180">
            <v>33840.112080999999</v>
          </cell>
          <cell r="P180">
            <v>33201.673606999997</v>
          </cell>
          <cell r="Q180">
            <v>28508.772883000001</v>
          </cell>
          <cell r="R180">
            <v>28583.883985</v>
          </cell>
        </row>
        <row r="181">
          <cell r="H181">
            <v>215.284294317866</v>
          </cell>
          <cell r="I181">
            <v>238.03690241044001</v>
          </cell>
          <cell r="J181">
            <v>216.92729472925498</v>
          </cell>
          <cell r="K181">
            <v>226.06994386380498</v>
          </cell>
          <cell r="L181">
            <v>201.96822668171001</v>
          </cell>
          <cell r="M181">
            <v>213.14952547543001</v>
          </cell>
          <cell r="N181">
            <v>191.86146803466599</v>
          </cell>
          <cell r="O181">
            <v>195.96808906107103</v>
          </cell>
          <cell r="P181">
            <v>193.36654708716796</v>
          </cell>
          <cell r="Q181">
            <v>175.52851464063102</v>
          </cell>
          <cell r="R181">
            <v>168.01607006383</v>
          </cell>
        </row>
        <row r="182">
          <cell r="H182">
            <v>20.670000002088912</v>
          </cell>
          <cell r="I182">
            <v>20.899999998411189</v>
          </cell>
          <cell r="J182">
            <v>21.130000001709526</v>
          </cell>
          <cell r="K182">
            <v>21.360000000305771</v>
          </cell>
          <cell r="L182">
            <v>21.589999999712237</v>
          </cell>
          <cell r="M182">
            <v>21.820000000591683</v>
          </cell>
          <cell r="N182">
            <v>22.049999999143207</v>
          </cell>
          <cell r="O182">
            <v>22.279999998567813</v>
          </cell>
          <cell r="P182">
            <v>22.279999999471976</v>
          </cell>
          <cell r="Q182">
            <v>22.279999998898987</v>
          </cell>
          <cell r="R182">
            <v>22.27999999986827</v>
          </cell>
        </row>
        <row r="183">
          <cell r="H183">
            <v>809371.83775918523</v>
          </cell>
          <cell r="I183">
            <v>862512.3543689322</v>
          </cell>
          <cell r="J183">
            <v>802885.57330530754</v>
          </cell>
          <cell r="K183">
            <v>833279.37894736847</v>
          </cell>
          <cell r="L183">
            <v>748968.39814496739</v>
          </cell>
          <cell r="M183">
            <v>787624.49551227759</v>
          </cell>
          <cell r="N183">
            <v>723664.96236743068</v>
          </cell>
          <cell r="O183">
            <v>753957.69711621467</v>
          </cell>
          <cell r="P183">
            <v>739733.28794642864</v>
          </cell>
          <cell r="Q183">
            <v>635175.45980185154</v>
          </cell>
          <cell r="R183">
            <v>636848.93518203462</v>
          </cell>
        </row>
        <row r="186"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</row>
        <row r="187"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</row>
        <row r="188">
          <cell r="H188">
            <v>2158.6439999999998</v>
          </cell>
          <cell r="I188">
            <v>2066.087</v>
          </cell>
          <cell r="J188">
            <v>2265.3130000000001</v>
          </cell>
          <cell r="K188">
            <v>2533.1210000000001</v>
          </cell>
          <cell r="L188">
            <v>1863.471</v>
          </cell>
          <cell r="M188">
            <v>1922.973</v>
          </cell>
          <cell r="N188">
            <v>1818.6890000000001</v>
          </cell>
          <cell r="O188">
            <v>1725.895</v>
          </cell>
          <cell r="P188">
            <v>1664.566</v>
          </cell>
          <cell r="Q188">
            <v>1518.7750000000001</v>
          </cell>
          <cell r="R188">
            <v>1403.1690000000001</v>
          </cell>
        </row>
        <row r="189"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</row>
        <row r="190">
          <cell r="H190">
            <v>33.109000000000002</v>
          </cell>
          <cell r="I190">
            <v>60.728999999999999</v>
          </cell>
          <cell r="J190">
            <v>93.769000000000005</v>
          </cell>
          <cell r="K190">
            <v>39.228999999999999</v>
          </cell>
          <cell r="L190">
            <v>54.794000000000004</v>
          </cell>
          <cell r="M190">
            <v>48.911000000000001</v>
          </cell>
          <cell r="N190">
            <v>56.124000000000002</v>
          </cell>
          <cell r="O190">
            <v>73.739999999999995</v>
          </cell>
          <cell r="P190">
            <v>71.576000000000008</v>
          </cell>
          <cell r="Q190">
            <v>105.48299999999999</v>
          </cell>
          <cell r="R190">
            <v>105.80499999999999</v>
          </cell>
        </row>
        <row r="191"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1.7409999999999999</v>
          </cell>
          <cell r="N191">
            <v>2.387</v>
          </cell>
          <cell r="O191">
            <v>2.92</v>
          </cell>
          <cell r="P191">
            <v>2.556</v>
          </cell>
          <cell r="Q191">
            <v>3.859</v>
          </cell>
          <cell r="R191">
            <v>0</v>
          </cell>
        </row>
        <row r="192"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</row>
        <row r="193"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32.4</v>
          </cell>
          <cell r="M193">
            <v>13.802</v>
          </cell>
          <cell r="N193">
            <v>0</v>
          </cell>
          <cell r="O193">
            <v>10.977</v>
          </cell>
          <cell r="P193">
            <v>10.718999999999999</v>
          </cell>
          <cell r="Q193">
            <v>21.98</v>
          </cell>
          <cell r="R193">
            <v>104.295</v>
          </cell>
        </row>
        <row r="194"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</row>
        <row r="195"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</row>
        <row r="196">
          <cell r="H196">
            <v>2191.7529999999997</v>
          </cell>
          <cell r="I196">
            <v>2126.8159999999998</v>
          </cell>
          <cell r="J196">
            <v>2359.0820000000003</v>
          </cell>
          <cell r="K196">
            <v>2572.35</v>
          </cell>
          <cell r="L196">
            <v>1950.6650000000002</v>
          </cell>
          <cell r="M196">
            <v>1987.4269999999999</v>
          </cell>
          <cell r="N196">
            <v>1877.2</v>
          </cell>
          <cell r="O196">
            <v>1813.5320000000002</v>
          </cell>
          <cell r="P196">
            <v>1749.4170000000001</v>
          </cell>
          <cell r="Q196">
            <v>1650.097</v>
          </cell>
          <cell r="R196">
            <v>1613.2690000000002</v>
          </cell>
        </row>
        <row r="197">
          <cell r="H197">
            <v>4.9253691425802651E-4</v>
          </cell>
          <cell r="I197">
            <v>4.2750317315400928E-4</v>
          </cell>
          <cell r="J197">
            <v>5.1467057536022209E-4</v>
          </cell>
          <cell r="K197">
            <v>5.327040327720192E-4</v>
          </cell>
          <cell r="L197">
            <v>4.4734954198701033E-4</v>
          </cell>
          <cell r="M197">
            <v>4.2731886794747603E-4</v>
          </cell>
          <cell r="N197">
            <v>4.4372529681675538E-4</v>
          </cell>
          <cell r="O197">
            <v>4.1536000783097494E-4</v>
          </cell>
          <cell r="P197">
            <v>4.0606617425947822E-4</v>
          </cell>
          <cell r="Q197">
            <v>4.2193602825209211E-4</v>
          </cell>
          <cell r="R197">
            <v>4.309637880691513E-4</v>
          </cell>
        </row>
        <row r="199"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</row>
        <row r="200"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</row>
        <row r="201">
          <cell r="H201">
            <v>0.98489382699601646</v>
          </cell>
          <cell r="I201">
            <v>0.97144604892947961</v>
          </cell>
          <cell r="J201">
            <v>0.96025191154864464</v>
          </cell>
          <cell r="K201">
            <v>0.98474974245339875</v>
          </cell>
          <cell r="L201">
            <v>0.95530037192444617</v>
          </cell>
          <cell r="M201">
            <v>0.96756912329358513</v>
          </cell>
          <cell r="N201">
            <v>0.96883070530577453</v>
          </cell>
          <cell r="O201">
            <v>0.95167606637213997</v>
          </cell>
          <cell r="P201">
            <v>0.95149755604295594</v>
          </cell>
          <cell r="Q201">
            <v>0.92041558768969345</v>
          </cell>
          <cell r="R201">
            <v>0.86976753411861252</v>
          </cell>
        </row>
        <row r="202"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H203">
            <v>1.5106173003983573E-2</v>
          </cell>
          <cell r="I203">
            <v>2.8553951070520441E-2</v>
          </cell>
          <cell r="J203">
            <v>3.9748088451355225E-2</v>
          </cell>
          <cell r="K203">
            <v>1.5250257546601358E-2</v>
          </cell>
          <cell r="L203">
            <v>2.8089907800673102E-2</v>
          </cell>
          <cell r="M203">
            <v>2.4610212098356319E-2</v>
          </cell>
          <cell r="N203">
            <v>2.9897720008523334E-2</v>
          </cell>
          <cell r="O203">
            <v>4.0660986406636325E-2</v>
          </cell>
          <cell r="P203">
            <v>4.0914201702624359E-2</v>
          </cell>
          <cell r="Q203">
            <v>6.3925332874370411E-2</v>
          </cell>
          <cell r="R203">
            <v>6.558422680904423E-2</v>
          </cell>
        </row>
        <row r="204"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8.760070181194076E-4</v>
          </cell>
          <cell r="N204">
            <v>1.2715746857021096E-3</v>
          </cell>
          <cell r="O204">
            <v>1.6101177150444545E-3</v>
          </cell>
          <cell r="P204">
            <v>1.4610581696645223E-3</v>
          </cell>
          <cell r="Q204">
            <v>2.3386503944919602E-3</v>
          </cell>
          <cell r="R204">
            <v>0</v>
          </cell>
        </row>
        <row r="205"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</row>
        <row r="206"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1.6609720274880616E-2</v>
          </cell>
          <cell r="M206">
            <v>6.944657589939153E-3</v>
          </cell>
          <cell r="N206">
            <v>0</v>
          </cell>
          <cell r="O206">
            <v>6.0528295061791021E-3</v>
          </cell>
          <cell r="P206">
            <v>6.1271840847550918E-3</v>
          </cell>
          <cell r="Q206">
            <v>1.332042904144423E-2</v>
          </cell>
          <cell r="R206">
            <v>6.4648239072343169E-2</v>
          </cell>
        </row>
        <row r="207"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</row>
        <row r="208"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</row>
        <row r="211">
          <cell r="A211" t="str">
            <v>Urban Transit</v>
          </cell>
        </row>
        <row r="212">
          <cell r="H212">
            <v>3574.467756</v>
          </cell>
          <cell r="I212">
            <v>3218.547724</v>
          </cell>
          <cell r="J212">
            <v>3225.2597479999999</v>
          </cell>
          <cell r="K212">
            <v>3394.8057659999999</v>
          </cell>
          <cell r="L212">
            <v>3002.3355959999999</v>
          </cell>
          <cell r="M212">
            <v>3230.9967449999999</v>
          </cell>
          <cell r="N212">
            <v>3323.6023049999999</v>
          </cell>
          <cell r="O212">
            <v>3490.1404950000001</v>
          </cell>
          <cell r="P212">
            <v>3532.668197</v>
          </cell>
          <cell r="Q212">
            <v>3298.8784289999999</v>
          </cell>
          <cell r="R212">
            <v>3248.3542269999998</v>
          </cell>
        </row>
        <row r="214">
          <cell r="H214">
            <v>2.8140000000000001</v>
          </cell>
          <cell r="I214">
            <v>2.6949999999999998</v>
          </cell>
          <cell r="J214">
            <v>3.08</v>
          </cell>
          <cell r="K214">
            <v>3.238</v>
          </cell>
          <cell r="L214">
            <v>3.3039999999999998</v>
          </cell>
          <cell r="M214">
            <v>3.3279999999999998</v>
          </cell>
          <cell r="N214">
            <v>3.3780000000000001</v>
          </cell>
          <cell r="O214">
            <v>3.4319999999999999</v>
          </cell>
          <cell r="P214">
            <v>3.375</v>
          </cell>
          <cell r="Q214">
            <v>3.2629999999999999</v>
          </cell>
          <cell r="R214">
            <v>3.605</v>
          </cell>
        </row>
        <row r="215">
          <cell r="H215">
            <v>108753.801806</v>
          </cell>
          <cell r="I215">
            <v>101380.841843</v>
          </cell>
          <cell r="J215">
            <v>88144.971019999997</v>
          </cell>
          <cell r="K215">
            <v>87514.752462000004</v>
          </cell>
          <cell r="L215">
            <v>75223.279326999997</v>
          </cell>
          <cell r="M215">
            <v>79708.734582000005</v>
          </cell>
          <cell r="N215">
            <v>80056.670364000005</v>
          </cell>
          <cell r="O215">
            <v>82077.538631000003</v>
          </cell>
          <cell r="P215">
            <v>84480.750828999997</v>
          </cell>
          <cell r="Q215">
            <v>81597.702544</v>
          </cell>
          <cell r="R215">
            <v>72725.515234000006</v>
          </cell>
        </row>
        <row r="216">
          <cell r="H216">
            <v>306.03319828208402</v>
          </cell>
          <cell r="I216">
            <v>273.22136876688501</v>
          </cell>
          <cell r="J216">
            <v>271.4865107416</v>
          </cell>
          <cell r="K216">
            <v>283.37276847195602</v>
          </cell>
          <cell r="L216">
            <v>248.53771489640798</v>
          </cell>
          <cell r="M216">
            <v>265.27066868889602</v>
          </cell>
          <cell r="N216">
            <v>270.431432489592</v>
          </cell>
          <cell r="O216">
            <v>281.69011258159202</v>
          </cell>
          <cell r="P216">
            <v>285.12253404787498</v>
          </cell>
          <cell r="Q216">
            <v>266.253303401072</v>
          </cell>
          <cell r="R216">
            <v>262.17548241857003</v>
          </cell>
        </row>
        <row r="217">
          <cell r="H217">
            <v>11.680000000213241</v>
          </cell>
          <cell r="I217">
            <v>11.779999999729503</v>
          </cell>
          <cell r="J217">
            <v>11.88000000143577</v>
          </cell>
          <cell r="K217">
            <v>11.979999998962381</v>
          </cell>
          <cell r="L217">
            <v>12.080000000206775</v>
          </cell>
          <cell r="M217">
            <v>12.18000000139196</v>
          </cell>
          <cell r="N217">
            <v>12.289999998901438</v>
          </cell>
          <cell r="O217">
            <v>12.390000000404966</v>
          </cell>
          <cell r="P217">
            <v>12.390000000514968</v>
          </cell>
          <cell r="Q217">
            <v>12.389999999476881</v>
          </cell>
          <cell r="R217">
            <v>12.38999999936652</v>
          </cell>
        </row>
        <row r="218">
          <cell r="H218">
            <v>1270244.4051172708</v>
          </cell>
          <cell r="I218">
            <v>1194266.3168831167</v>
          </cell>
          <cell r="J218">
            <v>1047162.2558441558</v>
          </cell>
          <cell r="K218">
            <v>1048426.7344039531</v>
          </cell>
          <cell r="L218">
            <v>908697.2142857142</v>
          </cell>
          <cell r="M218">
            <v>970852.38731971139</v>
          </cell>
          <cell r="N218">
            <v>983896.47868561279</v>
          </cell>
          <cell r="O218">
            <v>1016940.7036713286</v>
          </cell>
          <cell r="P218">
            <v>1046716.5028148149</v>
          </cell>
          <cell r="Q218">
            <v>1010995.5344774748</v>
          </cell>
          <cell r="R218">
            <v>901069.1337031899</v>
          </cell>
        </row>
        <row r="221"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2"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</row>
        <row r="223">
          <cell r="H223">
            <v>4628.8739999999998</v>
          </cell>
          <cell r="I223">
            <v>4159.4179999999997</v>
          </cell>
          <cell r="J223">
            <v>5323.7370000000001</v>
          </cell>
          <cell r="K223">
            <v>5404.0549999999994</v>
          </cell>
          <cell r="L223">
            <v>4296.8060000000005</v>
          </cell>
          <cell r="M223">
            <v>4480.5129999999999</v>
          </cell>
          <cell r="N223">
            <v>4270.9229999999998</v>
          </cell>
          <cell r="O223">
            <v>4212.74</v>
          </cell>
          <cell r="P223">
            <v>4939.2959999999994</v>
          </cell>
          <cell r="Q223">
            <v>4469.2210000000005</v>
          </cell>
          <cell r="R223">
            <v>4465.933</v>
          </cell>
        </row>
        <row r="224"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</row>
        <row r="225">
          <cell r="H225">
            <v>5.6880000000000006</v>
          </cell>
          <cell r="I225">
            <v>2.4550000000000001</v>
          </cell>
          <cell r="J225">
            <v>3.8780000000000001</v>
          </cell>
          <cell r="K225">
            <v>5.6260000000000003</v>
          </cell>
          <cell r="L225">
            <v>4.8369999999999997</v>
          </cell>
          <cell r="M225">
            <v>5.4630000000000001</v>
          </cell>
          <cell r="N225">
            <v>6.2779999999999996</v>
          </cell>
          <cell r="O225">
            <v>5.492</v>
          </cell>
          <cell r="P225">
            <v>17.768000000000001</v>
          </cell>
          <cell r="Q225">
            <v>21.606000000000002</v>
          </cell>
          <cell r="R225">
            <v>26.126000000000001</v>
          </cell>
        </row>
        <row r="226"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0.19400000000000001</v>
          </cell>
          <cell r="N226">
            <v>0.26699999999999996</v>
          </cell>
          <cell r="O226">
            <v>0.217</v>
          </cell>
          <cell r="P226">
            <v>0.63400000000000001</v>
          </cell>
          <cell r="Q226">
            <v>0.79</v>
          </cell>
          <cell r="R226">
            <v>0</v>
          </cell>
        </row>
        <row r="227">
          <cell r="H227">
            <v>507</v>
          </cell>
          <cell r="I227">
            <v>424</v>
          </cell>
          <cell r="J227">
            <v>514</v>
          </cell>
          <cell r="K227">
            <v>611</v>
          </cell>
          <cell r="L227">
            <v>674</v>
          </cell>
          <cell r="M227">
            <v>774</v>
          </cell>
          <cell r="N227">
            <v>734</v>
          </cell>
          <cell r="O227">
            <v>797</v>
          </cell>
          <cell r="P227">
            <v>756</v>
          </cell>
          <cell r="Q227">
            <v>820</v>
          </cell>
          <cell r="R227">
            <v>733</v>
          </cell>
        </row>
        <row r="228">
          <cell r="H228">
            <v>54.783000000000001</v>
          </cell>
          <cell r="I228">
            <v>50.905000000000001</v>
          </cell>
          <cell r="J228">
            <v>59.771999999999998</v>
          </cell>
          <cell r="K228">
            <v>55.883000000000003</v>
          </cell>
          <cell r="L228">
            <v>75.046999999999997</v>
          </cell>
          <cell r="M228">
            <v>111.51300000000001</v>
          </cell>
          <cell r="N228">
            <v>101.83</v>
          </cell>
          <cell r="O228">
            <v>212.68200000000002</v>
          </cell>
          <cell r="P228">
            <v>182.959</v>
          </cell>
          <cell r="Q228">
            <v>199.64100000000002</v>
          </cell>
          <cell r="R228">
            <v>212.708</v>
          </cell>
        </row>
        <row r="229"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</row>
        <row r="230"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H231">
            <v>5196.3450000000003</v>
          </cell>
          <cell r="I231">
            <v>4636.7779999999993</v>
          </cell>
          <cell r="J231">
            <v>5901.3869999999997</v>
          </cell>
          <cell r="K231">
            <v>6076.5639999999994</v>
          </cell>
          <cell r="L231">
            <v>5050.6900000000005</v>
          </cell>
          <cell r="M231">
            <v>5371.683</v>
          </cell>
          <cell r="N231">
            <v>5113.2979999999998</v>
          </cell>
          <cell r="O231">
            <v>5228.1309999999994</v>
          </cell>
          <cell r="P231">
            <v>5896.6569999999992</v>
          </cell>
          <cell r="Q231">
            <v>5511.2579999999998</v>
          </cell>
          <cell r="R231">
            <v>5437.7669999999998</v>
          </cell>
        </row>
        <row r="232">
          <cell r="H232">
            <v>1.4537395088478735E-3</v>
          </cell>
          <cell r="I232">
            <v>1.4406429227146668E-3</v>
          </cell>
          <cell r="J232">
            <v>1.8297400709073059E-3</v>
          </cell>
          <cell r="K232">
            <v>1.7899592550650802E-3</v>
          </cell>
          <cell r="L232">
            <v>1.6822536450385543E-3</v>
          </cell>
          <cell r="M232">
            <v>1.6625467073938512E-3</v>
          </cell>
          <cell r="N232">
            <v>1.5384806997839652E-3</v>
          </cell>
          <cell r="O232">
            <v>1.4979715021472221E-3</v>
          </cell>
          <cell r="P232">
            <v>1.6691794052460227E-3</v>
          </cell>
          <cell r="Q232">
            <v>1.6706459842688553E-3</v>
          </cell>
          <cell r="R232">
            <v>1.6740067800493608E-3</v>
          </cell>
        </row>
        <row r="234"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</row>
        <row r="235"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H236">
            <v>0.89079420246346219</v>
          </cell>
          <cell r="I236">
            <v>0.89704920097533247</v>
          </cell>
          <cell r="J236">
            <v>0.90211623131985752</v>
          </cell>
          <cell r="K236">
            <v>0.88932742253681518</v>
          </cell>
          <cell r="L236">
            <v>0.85073643403178578</v>
          </cell>
          <cell r="M236">
            <v>0.83409854974688569</v>
          </cell>
          <cell r="N236">
            <v>0.83525798809300766</v>
          </cell>
          <cell r="O236">
            <v>0.80578317567023483</v>
          </cell>
          <cell r="P236">
            <v>0.83764343084564696</v>
          </cell>
          <cell r="Q236">
            <v>0.81092574508397186</v>
          </cell>
          <cell r="R236">
            <v>0.82128068378067687</v>
          </cell>
        </row>
        <row r="237"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H238">
            <v>1.0946155422705767E-3</v>
          </cell>
          <cell r="I238">
            <v>5.2946248450971779E-4</v>
          </cell>
          <cell r="J238">
            <v>6.5713365349535631E-4</v>
          </cell>
          <cell r="K238">
            <v>9.2585217567032964E-4</v>
          </cell>
          <cell r="L238">
            <v>9.5769092935816679E-4</v>
          </cell>
          <cell r="M238">
            <v>1.016999700093993E-3</v>
          </cell>
          <cell r="N238">
            <v>1.2277790185512363E-3</v>
          </cell>
          <cell r="O238">
            <v>1.0504710000571907E-3</v>
          </cell>
          <cell r="P238">
            <v>3.0132327520491701E-3</v>
          </cell>
          <cell r="Q238">
            <v>3.9203390587049273E-3</v>
          </cell>
          <cell r="R238">
            <v>4.8045456894346529E-3</v>
          </cell>
        </row>
        <row r="239"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3.6115310601910052E-5</v>
          </cell>
          <cell r="N239">
            <v>5.2216788460207086E-5</v>
          </cell>
          <cell r="O239">
            <v>4.1506228516462194E-5</v>
          </cell>
          <cell r="P239">
            <v>1.0751854822147533E-4</v>
          </cell>
          <cell r="Q239">
            <v>1.4334295364143722E-4</v>
          </cell>
          <cell r="R239">
            <v>0</v>
          </cell>
        </row>
        <row r="240">
          <cell r="H240">
            <v>9.7568579453442758E-2</v>
          </cell>
          <cell r="I240">
            <v>9.144280791532397E-2</v>
          </cell>
          <cell r="J240">
            <v>8.7098168616970895E-2</v>
          </cell>
          <cell r="K240">
            <v>0.10055024517144888</v>
          </cell>
          <cell r="L240">
            <v>0.13344711316671581</v>
          </cell>
          <cell r="M240">
            <v>0.1440889196179298</v>
          </cell>
          <cell r="N240">
            <v>0.14354727614154308</v>
          </cell>
          <cell r="O240">
            <v>0.1524445351503243</v>
          </cell>
          <cell r="P240">
            <v>0.12820823731141223</v>
          </cell>
          <cell r="Q240">
            <v>0.14878635694427661</v>
          </cell>
          <cell r="R240">
            <v>0.13479797865557683</v>
          </cell>
        </row>
        <row r="241">
          <cell r="H241">
            <v>1.0542602540824368E-2</v>
          </cell>
          <cell r="I241">
            <v>1.0978528624833884E-2</v>
          </cell>
          <cell r="J241">
            <v>1.0128466409676235E-2</v>
          </cell>
          <cell r="K241">
            <v>9.1964801160655928E-3</v>
          </cell>
          <cell r="L241">
            <v>1.485876187214024E-2</v>
          </cell>
          <cell r="M241">
            <v>2.0759415624488638E-2</v>
          </cell>
          <cell r="N241">
            <v>1.9914739958437785E-2</v>
          </cell>
          <cell r="O241">
            <v>4.0680311950867347E-2</v>
          </cell>
          <cell r="P241">
            <v>3.1027580542670199E-2</v>
          </cell>
          <cell r="Q241">
            <v>3.6224215959405281E-2</v>
          </cell>
          <cell r="R241">
            <v>3.9116791874311642E-2</v>
          </cell>
        </row>
        <row r="242"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</row>
        <row r="243"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6">
          <cell r="A246" t="str">
            <v>Inter-City Bus</v>
          </cell>
        </row>
        <row r="247">
          <cell r="H247">
            <v>1579.92761</v>
          </cell>
          <cell r="I247">
            <v>1215.1786970000001</v>
          </cell>
          <cell r="J247">
            <v>1606.431439</v>
          </cell>
          <cell r="K247">
            <v>1490.861641</v>
          </cell>
          <cell r="L247">
            <v>1028.754619</v>
          </cell>
          <cell r="M247">
            <v>919.62382200000002</v>
          </cell>
          <cell r="N247">
            <v>888.08940199999995</v>
          </cell>
          <cell r="O247">
            <v>840.31197899999995</v>
          </cell>
          <cell r="P247">
            <v>1085.2830429999999</v>
          </cell>
          <cell r="Q247">
            <v>899.93588699999998</v>
          </cell>
          <cell r="R247">
            <v>851.01776099999995</v>
          </cell>
        </row>
        <row r="249">
          <cell r="H249">
            <v>0.93899999999999995</v>
          </cell>
          <cell r="I249">
            <v>0.96599999999999997</v>
          </cell>
          <cell r="J249">
            <v>1.0389999999999999</v>
          </cell>
          <cell r="K249">
            <v>1.034</v>
          </cell>
          <cell r="L249">
            <v>0.94499999999999995</v>
          </cell>
          <cell r="M249">
            <v>0.95499999999999996</v>
          </cell>
          <cell r="N249">
            <v>0.93600000000000005</v>
          </cell>
          <cell r="O249">
            <v>0.96</v>
          </cell>
          <cell r="P249">
            <v>1.139</v>
          </cell>
          <cell r="Q249">
            <v>1.0649999999999999</v>
          </cell>
          <cell r="R249">
            <v>1.0640000000000001</v>
          </cell>
        </row>
        <row r="250">
          <cell r="H250">
            <v>99677.962994000001</v>
          </cell>
          <cell r="I250">
            <v>74523.042763999998</v>
          </cell>
          <cell r="J250">
            <v>91595.514240000004</v>
          </cell>
          <cell r="K250">
            <v>85417.008961</v>
          </cell>
          <cell r="L250">
            <v>64492.252770999999</v>
          </cell>
          <cell r="M250">
            <v>57047.208628</v>
          </cell>
          <cell r="N250">
            <v>56209.328415999997</v>
          </cell>
          <cell r="O250">
            <v>51855.745159999999</v>
          </cell>
          <cell r="P250">
            <v>56447.777985000001</v>
          </cell>
          <cell r="Q250">
            <v>50059.847329999997</v>
          </cell>
          <cell r="R250">
            <v>47383.218196000002</v>
          </cell>
        </row>
        <row r="251">
          <cell r="H251">
            <v>93.597607251365986</v>
          </cell>
          <cell r="I251">
            <v>71.989259310023996</v>
          </cell>
          <cell r="J251">
            <v>95.167739295359993</v>
          </cell>
          <cell r="K251">
            <v>88.321187265673998</v>
          </cell>
          <cell r="L251">
            <v>60.945178868594994</v>
          </cell>
          <cell r="M251">
            <v>54.480084239739995</v>
          </cell>
          <cell r="N251">
            <v>52.611931397375997</v>
          </cell>
          <cell r="O251">
            <v>49.7815153536</v>
          </cell>
          <cell r="P251">
            <v>64.294019124914996</v>
          </cell>
          <cell r="Q251">
            <v>53.313737406449995</v>
          </cell>
          <cell r="R251">
            <v>50.415744160544001</v>
          </cell>
        </row>
        <row r="252">
          <cell r="H252">
            <v>16.879999995693716</v>
          </cell>
          <cell r="I252">
            <v>16.879999997871835</v>
          </cell>
          <cell r="J252">
            <v>16.879999996788023</v>
          </cell>
          <cell r="K252">
            <v>16.879999999495283</v>
          </cell>
          <cell r="L252">
            <v>16.879999995046639</v>
          </cell>
          <cell r="M252">
            <v>16.880000000609193</v>
          </cell>
          <cell r="N252">
            <v>16.880000000233657</v>
          </cell>
          <cell r="O252">
            <v>16.879999996609826</v>
          </cell>
          <cell r="P252">
            <v>16.880000002666417</v>
          </cell>
          <cell r="Q252">
            <v>16.879999992105677</v>
          </cell>
          <cell r="R252">
            <v>16.879999991471259</v>
          </cell>
        </row>
        <row r="253">
          <cell r="H253">
            <v>1682564.0149094784</v>
          </cell>
          <cell r="I253">
            <v>1257948.9616977226</v>
          </cell>
          <cell r="J253">
            <v>1546132.2800769974</v>
          </cell>
          <cell r="K253">
            <v>1441839.1112185686</v>
          </cell>
          <cell r="L253">
            <v>1088629.2264550265</v>
          </cell>
          <cell r="M253">
            <v>962956.88167539274</v>
          </cell>
          <cell r="N253">
            <v>948813.46367521363</v>
          </cell>
          <cell r="O253">
            <v>875324.97812499991</v>
          </cell>
          <cell r="P253">
            <v>952838.49253731337</v>
          </cell>
          <cell r="Q253">
            <v>845010.22253521136</v>
          </cell>
          <cell r="R253">
            <v>799828.7227443608</v>
          </cell>
        </row>
        <row r="256"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</row>
        <row r="257"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</row>
        <row r="258">
          <cell r="H258">
            <v>1153.598</v>
          </cell>
          <cell r="I258">
            <v>1011.3239999999998</v>
          </cell>
          <cell r="J258">
            <v>1214.857</v>
          </cell>
          <cell r="K258">
            <v>1204.347</v>
          </cell>
          <cell r="L258">
            <v>690.24599999999998</v>
          </cell>
          <cell r="M258">
            <v>686.63900000000001</v>
          </cell>
          <cell r="N258">
            <v>608.04399999999998</v>
          </cell>
          <cell r="O258">
            <v>635.572</v>
          </cell>
          <cell r="P258">
            <v>765.9</v>
          </cell>
          <cell r="Q258">
            <v>784.86199999999997</v>
          </cell>
          <cell r="R258">
            <v>656.48300000000006</v>
          </cell>
        </row>
        <row r="259"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</row>
        <row r="260">
          <cell r="H260">
            <v>23.768000000000001</v>
          </cell>
          <cell r="I260">
            <v>17.567</v>
          </cell>
          <cell r="J260">
            <v>16.981999999999999</v>
          </cell>
          <cell r="K260">
            <v>17.677</v>
          </cell>
          <cell r="L260">
            <v>16.27</v>
          </cell>
          <cell r="M260">
            <v>15.871</v>
          </cell>
          <cell r="N260">
            <v>14.525</v>
          </cell>
          <cell r="O260">
            <v>19.224999999999998</v>
          </cell>
          <cell r="P260">
            <v>28.809000000000001</v>
          </cell>
          <cell r="Q260">
            <v>32.585999999999999</v>
          </cell>
          <cell r="R260">
            <v>29.416999999999998</v>
          </cell>
        </row>
        <row r="261"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0.56499999999999995</v>
          </cell>
          <cell r="N261">
            <v>0.61799999999999999</v>
          </cell>
          <cell r="O261">
            <v>0.76100000000000001</v>
          </cell>
          <cell r="P261">
            <v>1.0289999999999999</v>
          </cell>
          <cell r="Q261">
            <v>1.1919999999999999</v>
          </cell>
          <cell r="R261">
            <v>0</v>
          </cell>
        </row>
        <row r="262"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</row>
        <row r="263"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</row>
        <row r="264"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</row>
        <row r="265"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</row>
        <row r="266">
          <cell r="H266">
            <v>1177.366</v>
          </cell>
          <cell r="I266">
            <v>1028.8909999999998</v>
          </cell>
          <cell r="J266">
            <v>1231.8389999999999</v>
          </cell>
          <cell r="K266">
            <v>1222.0239999999999</v>
          </cell>
          <cell r="L266">
            <v>706.51599999999996</v>
          </cell>
          <cell r="M266">
            <v>703.07500000000005</v>
          </cell>
          <cell r="N266">
            <v>623.18700000000001</v>
          </cell>
          <cell r="O266">
            <v>655.55799999999999</v>
          </cell>
          <cell r="P266">
            <v>795.73799999999994</v>
          </cell>
          <cell r="Q266">
            <v>818.64</v>
          </cell>
          <cell r="R266">
            <v>685.90000000000009</v>
          </cell>
        </row>
        <row r="267">
          <cell r="H267">
            <v>7.4520249696756675E-4</v>
          </cell>
          <cell r="I267">
            <v>8.4669933939765215E-4</v>
          </cell>
          <cell r="J267">
            <v>7.6681703936696925E-4</v>
          </cell>
          <cell r="K267">
            <v>8.1967633105129963E-4</v>
          </cell>
          <cell r="L267">
            <v>6.8676824089185435E-4</v>
          </cell>
          <cell r="M267">
            <v>7.645245623052161E-4</v>
          </cell>
          <cell r="N267">
            <v>7.0171651479745956E-4</v>
          </cell>
          <cell r="O267">
            <v>7.8013644501431052E-4</v>
          </cell>
          <cell r="P267">
            <v>7.3320780706236468E-4</v>
          </cell>
          <cell r="Q267">
            <v>9.0966480148824201E-4</v>
          </cell>
          <cell r="R267">
            <v>8.0597612815274733E-4</v>
          </cell>
        </row>
        <row r="269"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</row>
        <row r="270"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</row>
        <row r="271">
          <cell r="H271">
            <v>0.97981256465703948</v>
          </cell>
          <cell r="I271">
            <v>0.98292627693312506</v>
          </cell>
          <cell r="J271">
            <v>0.98621410752541527</v>
          </cell>
          <cell r="K271">
            <v>0.98553465398388251</v>
          </cell>
          <cell r="L271">
            <v>0.97697150524545806</v>
          </cell>
          <cell r="M271">
            <v>0.97662269316929196</v>
          </cell>
          <cell r="N271">
            <v>0.97570071262718894</v>
          </cell>
          <cell r="O271">
            <v>0.96951299503628974</v>
          </cell>
          <cell r="P271">
            <v>0.96250273331171821</v>
          </cell>
          <cell r="Q271">
            <v>0.95873888400273621</v>
          </cell>
          <cell r="R271">
            <v>0.95711182388103222</v>
          </cell>
        </row>
        <row r="272"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</row>
        <row r="273">
          <cell r="H273">
            <v>2.0187435342960473E-2</v>
          </cell>
          <cell r="I273">
            <v>1.7073723066874918E-2</v>
          </cell>
          <cell r="J273">
            <v>1.3785892474584747E-2</v>
          </cell>
          <cell r="K273">
            <v>1.4465346016117524E-2</v>
          </cell>
          <cell r="L273">
            <v>2.3028494754542005E-2</v>
          </cell>
          <cell r="M273">
            <v>2.2573694129360309E-2</v>
          </cell>
          <cell r="N273">
            <v>2.3307610717168362E-2</v>
          </cell>
          <cell r="O273">
            <v>2.9326161834650782E-2</v>
          </cell>
          <cell r="P273">
            <v>3.6204127489198712E-2</v>
          </cell>
          <cell r="Q273">
            <v>3.9805042509527995E-2</v>
          </cell>
          <cell r="R273">
            <v>4.2888176118967773E-2</v>
          </cell>
        </row>
        <row r="274"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8.0361270134765128E-4</v>
          </cell>
          <cell r="N274">
            <v>9.9167665564268829E-4</v>
          </cell>
          <cell r="O274">
            <v>1.1608431290595189E-3</v>
          </cell>
          <cell r="P274">
            <v>1.2931391990831152E-3</v>
          </cell>
          <cell r="Q274">
            <v>1.4560734877357567E-3</v>
          </cell>
          <cell r="R274">
            <v>0</v>
          </cell>
        </row>
        <row r="275"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</row>
        <row r="276"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</row>
        <row r="277"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</row>
        <row r="278"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</row>
        <row r="281">
          <cell r="A281" t="str">
            <v>Rail</v>
          </cell>
        </row>
        <row r="284">
          <cell r="H284">
            <v>23103.766780039146</v>
          </cell>
          <cell r="I284">
            <v>21621.571799273341</v>
          </cell>
          <cell r="J284">
            <v>20535.198193343997</v>
          </cell>
          <cell r="K284">
            <v>28562.109372947973</v>
          </cell>
          <cell r="L284">
            <v>19842.310509252595</v>
          </cell>
          <cell r="M284">
            <v>26667.087956967585</v>
          </cell>
          <cell r="N284">
            <v>31954.591672988056</v>
          </cell>
          <cell r="O284">
            <v>33653.848896130592</v>
          </cell>
          <cell r="P284">
            <v>28278.774293137489</v>
          </cell>
          <cell r="Q284">
            <v>36933.139591365871</v>
          </cell>
          <cell r="R284">
            <v>38494.563801442622</v>
          </cell>
        </row>
        <row r="285">
          <cell r="H285">
            <v>231037.66780039144</v>
          </cell>
          <cell r="I285">
            <v>216215.71799273338</v>
          </cell>
          <cell r="J285">
            <v>205351.98193343997</v>
          </cell>
          <cell r="K285">
            <v>285621.0937294797</v>
          </cell>
          <cell r="L285">
            <v>198423.10509252592</v>
          </cell>
          <cell r="M285">
            <v>266670.87956967583</v>
          </cell>
          <cell r="N285">
            <v>319545.91672988056</v>
          </cell>
          <cell r="O285">
            <v>336538.48896130588</v>
          </cell>
          <cell r="P285">
            <v>282787.74293137487</v>
          </cell>
          <cell r="Q285">
            <v>369331.39591365866</v>
          </cell>
          <cell r="R285">
            <v>384945.63801442622</v>
          </cell>
        </row>
        <row r="287">
          <cell r="H287">
            <v>97.000784946373571</v>
          </cell>
          <cell r="I287">
            <v>88.975107836771727</v>
          </cell>
          <cell r="J287">
            <v>83.152410183372155</v>
          </cell>
          <cell r="K287">
            <v>132.21460325754904</v>
          </cell>
          <cell r="L287">
            <v>93.533878453629143</v>
          </cell>
          <cell r="M287">
            <v>109.68042607383818</v>
          </cell>
          <cell r="N287">
            <v>127.45769985494573</v>
          </cell>
          <cell r="O287">
            <v>124.59426224244517</v>
          </cell>
          <cell r="P287">
            <v>99.997499100540836</v>
          </cell>
          <cell r="Q287">
            <v>117.98501602802142</v>
          </cell>
          <cell r="R287">
            <v>126.13358017186547</v>
          </cell>
        </row>
        <row r="289">
          <cell r="H289">
            <v>231134.66858533781</v>
          </cell>
          <cell r="I289">
            <v>216304.69310057015</v>
          </cell>
          <cell r="J289">
            <v>205435.13434362333</v>
          </cell>
          <cell r="K289">
            <v>285753.30833273724</v>
          </cell>
          <cell r="L289">
            <v>198516.63897097955</v>
          </cell>
          <cell r="M289">
            <v>266780.55999574967</v>
          </cell>
          <cell r="N289">
            <v>319673.37442973553</v>
          </cell>
          <cell r="O289">
            <v>336663.08322354831</v>
          </cell>
          <cell r="P289">
            <v>282887.74043047545</v>
          </cell>
          <cell r="Q289">
            <v>369449.38092968671</v>
          </cell>
          <cell r="R289">
            <v>385071.77159459807</v>
          </cell>
        </row>
        <row r="290">
          <cell r="H290">
            <v>0.99958032784289752</v>
          </cell>
          <cell r="I290">
            <v>0.99958865844951683</v>
          </cell>
          <cell r="J290">
            <v>0.99959523763815261</v>
          </cell>
          <cell r="K290">
            <v>0.99953731208212793</v>
          </cell>
          <cell r="L290">
            <v>0.99952883607672149</v>
          </cell>
          <cell r="M290">
            <v>0.99958887399413365</v>
          </cell>
          <cell r="N290">
            <v>0.99960128772037282</v>
          </cell>
          <cell r="O290">
            <v>0.99962991409378943</v>
          </cell>
          <cell r="P290">
            <v>0.99964651172599983</v>
          </cell>
          <cell r="Q290">
            <v>0.99968064632905551</v>
          </cell>
          <cell r="R290">
            <v>0.99967244137463118</v>
          </cell>
        </row>
        <row r="291">
          <cell r="H291">
            <v>4.196721571024715E-4</v>
          </cell>
          <cell r="I291">
            <v>4.1134155048315593E-4</v>
          </cell>
          <cell r="J291">
            <v>4.0476236184744504E-4</v>
          </cell>
          <cell r="K291">
            <v>4.6268791787213727E-4</v>
          </cell>
          <cell r="L291">
            <v>4.711639232785043E-4</v>
          </cell>
          <cell r="M291">
            <v>4.1112600586634045E-4</v>
          </cell>
          <cell r="N291">
            <v>3.9871227962703237E-4</v>
          </cell>
          <cell r="O291">
            <v>3.7008590621061082E-4</v>
          </cell>
          <cell r="P291">
            <v>3.534882740000426E-4</v>
          </cell>
          <cell r="Q291">
            <v>3.1935367094437284E-4</v>
          </cell>
          <cell r="R291">
            <v>3.2755862536882702E-4</v>
          </cell>
        </row>
        <row r="296">
          <cell r="H296">
            <v>175.04</v>
          </cell>
          <cell r="I296">
            <v>165.52199999999999</v>
          </cell>
          <cell r="J296">
            <v>160.48399999999998</v>
          </cell>
          <cell r="K296">
            <v>264.74700000000001</v>
          </cell>
          <cell r="L296">
            <v>198.148</v>
          </cell>
          <cell r="M296">
            <v>193.11800000000002</v>
          </cell>
          <cell r="N296">
            <v>250.76999999999998</v>
          </cell>
          <cell r="O296">
            <v>215.74199999999999</v>
          </cell>
          <cell r="P296">
            <v>153.76600000000002</v>
          </cell>
          <cell r="Q296">
            <v>176.31199999999998</v>
          </cell>
          <cell r="R296">
            <v>186.92400000000001</v>
          </cell>
        </row>
        <row r="304">
          <cell r="H304">
            <v>175.04</v>
          </cell>
          <cell r="I304">
            <v>165.52199999999999</v>
          </cell>
          <cell r="J304">
            <v>160.48399999999998</v>
          </cell>
          <cell r="K304">
            <v>264.74700000000001</v>
          </cell>
          <cell r="L304">
            <v>198.148</v>
          </cell>
          <cell r="M304">
            <v>193.11800000000002</v>
          </cell>
          <cell r="N304">
            <v>250.76999999999998</v>
          </cell>
          <cell r="O304">
            <v>215.74199999999999</v>
          </cell>
          <cell r="P304">
            <v>153.76600000000002</v>
          </cell>
          <cell r="Q304">
            <v>176.31199999999998</v>
          </cell>
          <cell r="R304">
            <v>186.92400000000001</v>
          </cell>
        </row>
        <row r="305">
          <cell r="A305" t="str">
            <v>Passenger</v>
          </cell>
          <cell r="H305">
            <v>1.8045214798701891E-3</v>
          </cell>
          <cell r="I305">
            <v>1.860318060009059E-3</v>
          </cell>
          <cell r="J305">
            <v>1.9299981761934748E-3</v>
          </cell>
          <cell r="K305">
            <v>2.0024036186402409E-3</v>
          </cell>
          <cell r="L305">
            <v>2.1184623504972573E-3</v>
          </cell>
          <cell r="M305">
            <v>1.7607334956010353E-3</v>
          </cell>
          <cell r="N305">
            <v>1.9674762708364484E-3</v>
          </cell>
          <cell r="O305">
            <v>1.7315564626900113E-3</v>
          </cell>
          <cell r="P305">
            <v>1.5376984562923772E-3</v>
          </cell>
          <cell r="Q305">
            <v>1.494359249467118E-3</v>
          </cell>
          <cell r="R305">
            <v>1.4819527024072694E-3</v>
          </cell>
        </row>
        <row r="307"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</row>
        <row r="308"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</row>
        <row r="309">
          <cell r="H309">
            <v>1</v>
          </cell>
          <cell r="I309">
            <v>1</v>
          </cell>
          <cell r="J309">
            <v>1</v>
          </cell>
          <cell r="K309">
            <v>1</v>
          </cell>
          <cell r="L309">
            <v>1</v>
          </cell>
          <cell r="M309">
            <v>1</v>
          </cell>
          <cell r="N309">
            <v>1</v>
          </cell>
          <cell r="O309">
            <v>1</v>
          </cell>
          <cell r="P309">
            <v>1</v>
          </cell>
          <cell r="Q309">
            <v>1</v>
          </cell>
          <cell r="R309">
            <v>1</v>
          </cell>
        </row>
        <row r="310"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</row>
        <row r="311"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</row>
        <row r="312"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</row>
        <row r="313"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</row>
        <row r="314"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</row>
        <row r="315"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</row>
        <row r="316"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</row>
        <row r="319">
          <cell r="A319" t="str">
            <v>Air</v>
          </cell>
        </row>
        <row r="322">
          <cell r="H322">
            <v>220.11944443977973</v>
          </cell>
          <cell r="I322">
            <v>226.01659147364154</v>
          </cell>
          <cell r="J322">
            <v>199.36284867172427</v>
          </cell>
          <cell r="K322">
            <v>199.72519739657699</v>
          </cell>
          <cell r="L322">
            <v>181.98406461090383</v>
          </cell>
          <cell r="M322">
            <v>252.97227054139057</v>
          </cell>
          <cell r="N322">
            <v>277.55474022884562</v>
          </cell>
          <cell r="O322">
            <v>224.5677416632326</v>
          </cell>
          <cell r="P322">
            <v>221.25566934213208</v>
          </cell>
          <cell r="Q322">
            <v>217.85358443338271</v>
          </cell>
          <cell r="R322">
            <v>175.24686103341958</v>
          </cell>
        </row>
        <row r="323">
          <cell r="H323">
            <v>2201.1944443977973</v>
          </cell>
          <cell r="I323">
            <v>2260.1659147364153</v>
          </cell>
          <cell r="J323">
            <v>1993.6284867172426</v>
          </cell>
          <cell r="K323">
            <v>1997.2519739657698</v>
          </cell>
          <cell r="L323">
            <v>1819.8406461090383</v>
          </cell>
          <cell r="M323">
            <v>2529.7227054139057</v>
          </cell>
          <cell r="N323">
            <v>2775.5474022884559</v>
          </cell>
          <cell r="O323">
            <v>2245.6774166323257</v>
          </cell>
          <cell r="P323">
            <v>2212.5566934213207</v>
          </cell>
          <cell r="Q323">
            <v>2178.5358443338268</v>
          </cell>
          <cell r="R323">
            <v>1752.4686103341958</v>
          </cell>
        </row>
        <row r="325">
          <cell r="H325">
            <v>10828.508243729839</v>
          </cell>
          <cell r="I325">
            <v>12049.719245171074</v>
          </cell>
          <cell r="J325">
            <v>12610.953873259015</v>
          </cell>
          <cell r="K325">
            <v>14304.800151278791</v>
          </cell>
          <cell r="L325">
            <v>13713.058994728917</v>
          </cell>
          <cell r="M325">
            <v>16533.812345087139</v>
          </cell>
          <cell r="N325">
            <v>18459.710257704439</v>
          </cell>
          <cell r="O325">
            <v>15348.398771878745</v>
          </cell>
          <cell r="P325">
            <v>15177.661414589624</v>
          </cell>
          <cell r="Q325">
            <v>15284.45717018699</v>
          </cell>
          <cell r="R325">
            <v>13479.171801652768</v>
          </cell>
        </row>
        <row r="327">
          <cell r="H327">
            <v>13029.702688127636</v>
          </cell>
          <cell r="I327">
            <v>14309.88515990749</v>
          </cell>
          <cell r="J327">
            <v>14604.582359976259</v>
          </cell>
          <cell r="K327">
            <v>16302.05212524456</v>
          </cell>
          <cell r="L327">
            <v>15532.899640837957</v>
          </cell>
          <cell r="M327">
            <v>19063.535050501046</v>
          </cell>
          <cell r="N327">
            <v>21235.257659992894</v>
          </cell>
          <cell r="O327">
            <v>17594.07618851107</v>
          </cell>
          <cell r="P327">
            <v>17390.218108010944</v>
          </cell>
          <cell r="Q327">
            <v>17462.993014520816</v>
          </cell>
          <cell r="R327">
            <v>15231.640411986964</v>
          </cell>
        </row>
        <row r="328">
          <cell r="H328">
            <v>0.16893665934553326</v>
          </cell>
          <cell r="I328">
            <v>0.15794437827277621</v>
          </cell>
          <cell r="J328">
            <v>0.13650705220991224</v>
          </cell>
          <cell r="K328">
            <v>0.12251537159993024</v>
          </cell>
          <cell r="L328">
            <v>0.11716039427206799</v>
          </cell>
          <cell r="M328">
            <v>0.13269955958915486</v>
          </cell>
          <cell r="N328">
            <v>0.13070467270654179</v>
          </cell>
          <cell r="O328">
            <v>0.12763826827683927</v>
          </cell>
          <cell r="P328">
            <v>0.12722995650078067</v>
          </cell>
          <cell r="Q328">
            <v>0.1247515727986796</v>
          </cell>
          <cell r="R328">
            <v>0.11505448940056659</v>
          </cell>
        </row>
        <row r="329">
          <cell r="H329">
            <v>0.83106334065446674</v>
          </cell>
          <cell r="I329">
            <v>0.84205562172722381</v>
          </cell>
          <cell r="J329">
            <v>0.86349294779008767</v>
          </cell>
          <cell r="K329">
            <v>0.8774846284000698</v>
          </cell>
          <cell r="L329">
            <v>0.88283960572793196</v>
          </cell>
          <cell r="M329">
            <v>0.86730044041084509</v>
          </cell>
          <cell r="N329">
            <v>0.86929532729345826</v>
          </cell>
          <cell r="O329">
            <v>0.87236173172316078</v>
          </cell>
          <cell r="P329">
            <v>0.87277004349921938</v>
          </cell>
          <cell r="Q329">
            <v>0.87524842720132046</v>
          </cell>
          <cell r="R329">
            <v>0.88494551059943338</v>
          </cell>
        </row>
        <row r="332">
          <cell r="H332">
            <v>34769.838000000003</v>
          </cell>
          <cell r="I332">
            <v>35798.515199999994</v>
          </cell>
          <cell r="J332">
            <v>35866.768800000005</v>
          </cell>
          <cell r="K332">
            <v>37461.2736</v>
          </cell>
          <cell r="L332">
            <v>34288.458599999998</v>
          </cell>
          <cell r="M332">
            <v>38553.751199999999</v>
          </cell>
          <cell r="N332">
            <v>40430.246399999996</v>
          </cell>
          <cell r="O332">
            <v>36068.055</v>
          </cell>
          <cell r="P332">
            <v>37197.555</v>
          </cell>
          <cell r="Q332">
            <v>34330.439999999995</v>
          </cell>
          <cell r="R332">
            <v>29366.847600000001</v>
          </cell>
        </row>
        <row r="333">
          <cell r="H333">
            <v>421.85699999999997</v>
          </cell>
          <cell r="I333">
            <v>338.22719999999998</v>
          </cell>
          <cell r="J333">
            <v>343.98360000000002</v>
          </cell>
          <cell r="K333">
            <v>286.75200000000001</v>
          </cell>
          <cell r="L333">
            <v>262.28819999999996</v>
          </cell>
          <cell r="M333">
            <v>208.3296</v>
          </cell>
          <cell r="N333">
            <v>216.0204</v>
          </cell>
          <cell r="O333">
            <v>240.76499999999999</v>
          </cell>
          <cell r="P333">
            <v>206.17500000000001</v>
          </cell>
          <cell r="Q333">
            <v>190.29</v>
          </cell>
          <cell r="R333">
            <v>210.16919999999996</v>
          </cell>
        </row>
        <row r="342">
          <cell r="H342">
            <v>35191.695000000007</v>
          </cell>
          <cell r="I342">
            <v>36136.742399999996</v>
          </cell>
          <cell r="J342">
            <v>36210.752400000005</v>
          </cell>
          <cell r="K342">
            <v>37748.025600000001</v>
          </cell>
          <cell r="L342">
            <v>34550.746800000001</v>
          </cell>
          <cell r="M342">
            <v>38762.080799999996</v>
          </cell>
          <cell r="N342">
            <v>40646.266799999998</v>
          </cell>
          <cell r="O342">
            <v>36308.82</v>
          </cell>
          <cell r="P342">
            <v>37403.730000000003</v>
          </cell>
          <cell r="Q342">
            <v>34520.729999999996</v>
          </cell>
          <cell r="R342">
            <v>29577.016800000001</v>
          </cell>
        </row>
        <row r="343">
          <cell r="A343" t="str">
            <v>Passenger</v>
          </cell>
          <cell r="H343">
            <v>3.2499116413728987E-3</v>
          </cell>
          <cell r="I343">
            <v>2.9989696576940414E-3</v>
          </cell>
          <cell r="J343">
            <v>2.8713729955656521E-3</v>
          </cell>
          <cell r="K343">
            <v>2.6388362787875428E-3</v>
          </cell>
          <cell r="L343">
            <v>2.519550657025596E-3</v>
          </cell>
          <cell r="M343">
            <v>2.3444127700843155E-3</v>
          </cell>
          <cell r="N343">
            <v>2.2018908332017651E-3</v>
          </cell>
          <cell r="O343">
            <v>2.3656422106079775E-3</v>
          </cell>
          <cell r="P343">
            <v>2.4643934910845641E-3</v>
          </cell>
          <cell r="Q343">
            <v>2.2585512599907183E-3</v>
          </cell>
          <cell r="R343">
            <v>2.1942755263623368E-3</v>
          </cell>
        </row>
        <row r="345">
          <cell r="H345">
            <v>0.98801259785867079</v>
          </cell>
          <cell r="I345">
            <v>0.99064035168814768</v>
          </cell>
          <cell r="J345">
            <v>0.99050051221802282</v>
          </cell>
          <cell r="K345">
            <v>0.99240352321897329</v>
          </cell>
          <cell r="L345">
            <v>0.99240860981910806</v>
          </cell>
          <cell r="M345">
            <v>0.99462542784854835</v>
          </cell>
          <cell r="N345">
            <v>0.99468535693418214</v>
          </cell>
          <cell r="O345">
            <v>0.99336896654862372</v>
          </cell>
          <cell r="P345">
            <v>0.99448784920648281</v>
          </cell>
          <cell r="Q345">
            <v>0.99448766002341205</v>
          </cell>
          <cell r="R345">
            <v>0.99289417180166728</v>
          </cell>
        </row>
        <row r="346">
          <cell r="H346">
            <v>1.198740214132908E-2</v>
          </cell>
          <cell r="I346">
            <v>9.359648311852261E-3</v>
          </cell>
          <cell r="J346">
            <v>9.4994877819771558E-3</v>
          </cell>
          <cell r="K346">
            <v>7.5964767810266613E-3</v>
          </cell>
          <cell r="L346">
            <v>7.5913901808918336E-3</v>
          </cell>
          <cell r="M346">
            <v>5.3745721514516839E-3</v>
          </cell>
          <cell r="N346">
            <v>5.3146430658177939E-3</v>
          </cell>
          <cell r="O346">
            <v>6.6310334513762772E-3</v>
          </cell>
          <cell r="P346">
            <v>5.512150793517117E-3</v>
          </cell>
          <cell r="Q346">
            <v>5.5123399765879813E-3</v>
          </cell>
          <cell r="R346">
            <v>7.1058281983326982E-3</v>
          </cell>
        </row>
        <row r="347"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</row>
        <row r="348"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</row>
        <row r="349"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</row>
        <row r="350"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</row>
        <row r="351"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</row>
        <row r="352"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</row>
        <row r="353"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</row>
        <row r="354"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</row>
      </sheetData>
      <sheetData sheetId="15">
        <row r="3">
          <cell r="H3">
            <v>73866.530921556958</v>
          </cell>
          <cell r="I3">
            <v>71614.713578353083</v>
          </cell>
          <cell r="J3">
            <v>75466.377421237528</v>
          </cell>
          <cell r="K3">
            <v>75358.446962959642</v>
          </cell>
          <cell r="L3">
            <v>73645.792560937087</v>
          </cell>
          <cell r="M3">
            <v>77735.559805375291</v>
          </cell>
          <cell r="N3">
            <v>76060.075773818666</v>
          </cell>
          <cell r="O3">
            <v>75079.879929550443</v>
          </cell>
          <cell r="P3">
            <v>76673.657326245855</v>
          </cell>
          <cell r="Q3">
            <v>77467.38090383797</v>
          </cell>
          <cell r="R3">
            <v>77778.929045239347</v>
          </cell>
        </row>
        <row r="11">
          <cell r="H11">
            <v>421.85699999999997</v>
          </cell>
          <cell r="I11">
            <v>338.22719999999998</v>
          </cell>
          <cell r="J11">
            <v>343.98360000000002</v>
          </cell>
          <cell r="K11">
            <v>286.75200000000001</v>
          </cell>
          <cell r="L11">
            <v>262.28819999999996</v>
          </cell>
          <cell r="M11">
            <v>208.3296</v>
          </cell>
          <cell r="N11">
            <v>216.0204</v>
          </cell>
          <cell r="O11">
            <v>240.76499999999999</v>
          </cell>
          <cell r="P11">
            <v>206.17500000000001</v>
          </cell>
          <cell r="Q11">
            <v>190.29</v>
          </cell>
          <cell r="R11">
            <v>210.16919999999996</v>
          </cell>
        </row>
        <row r="12">
          <cell r="H12">
            <v>175.04</v>
          </cell>
          <cell r="I12">
            <v>165.52199999999999</v>
          </cell>
          <cell r="J12">
            <v>160.48399999999998</v>
          </cell>
          <cell r="K12">
            <v>264.74700000000001</v>
          </cell>
          <cell r="L12">
            <v>198.148</v>
          </cell>
          <cell r="M12">
            <v>193.11800000000002</v>
          </cell>
          <cell r="N12">
            <v>250.76999999999998</v>
          </cell>
          <cell r="O12">
            <v>215.74199999999999</v>
          </cell>
          <cell r="P12">
            <v>153.76600000000002</v>
          </cell>
          <cell r="Q12">
            <v>176.31199999999998</v>
          </cell>
          <cell r="R12">
            <v>186.92400000000001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</row>
        <row r="14">
          <cell r="H14">
            <v>11239.264999999999</v>
          </cell>
          <cell r="I14">
            <v>8818.3960000000006</v>
          </cell>
          <cell r="J14">
            <v>10653.472000000002</v>
          </cell>
          <cell r="K14">
            <v>11030.754999999999</v>
          </cell>
          <cell r="L14">
            <v>8437.634</v>
          </cell>
          <cell r="M14">
            <v>8763.2989999999991</v>
          </cell>
          <cell r="N14">
            <v>8346.7659999999996</v>
          </cell>
          <cell r="O14">
            <v>8369.628999999999</v>
          </cell>
          <cell r="P14">
            <v>9467.2139999999981</v>
          </cell>
          <cell r="Q14">
            <v>9002.4329999999991</v>
          </cell>
          <cell r="R14">
            <v>8922.5280000000002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H16">
            <v>110514.72799999999</v>
          </cell>
          <cell r="I16">
            <v>103403.52100000002</v>
          </cell>
          <cell r="J16">
            <v>108986.43400000001</v>
          </cell>
          <cell r="K16">
            <v>103850.49600000001</v>
          </cell>
          <cell r="L16">
            <v>104871.658</v>
          </cell>
          <cell r="M16">
            <v>102044.802</v>
          </cell>
          <cell r="N16">
            <v>94663.888999999996</v>
          </cell>
          <cell r="O16">
            <v>97589.467000000004</v>
          </cell>
          <cell r="P16">
            <v>100475.851</v>
          </cell>
          <cell r="Q16">
            <v>103166.24199999998</v>
          </cell>
          <cell r="R16">
            <v>111007.15299999999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3632.201</v>
          </cell>
          <cell r="N17">
            <v>4026.6889999999994</v>
          </cell>
          <cell r="O17">
            <v>3863.84</v>
          </cell>
          <cell r="P17">
            <v>3587.9340000000002</v>
          </cell>
          <cell r="Q17">
            <v>3773.8319999999999</v>
          </cell>
          <cell r="R17">
            <v>0</v>
          </cell>
        </row>
        <row r="18">
          <cell r="H18">
            <v>507</v>
          </cell>
          <cell r="I18">
            <v>424</v>
          </cell>
          <cell r="J18">
            <v>514</v>
          </cell>
          <cell r="K18">
            <v>611</v>
          </cell>
          <cell r="L18">
            <v>674</v>
          </cell>
          <cell r="M18">
            <v>774</v>
          </cell>
          <cell r="N18">
            <v>734</v>
          </cell>
          <cell r="O18">
            <v>797</v>
          </cell>
          <cell r="P18">
            <v>756</v>
          </cell>
          <cell r="Q18">
            <v>820</v>
          </cell>
          <cell r="R18">
            <v>733</v>
          </cell>
        </row>
        <row r="19">
          <cell r="H19">
            <v>128.38800000000001</v>
          </cell>
          <cell r="I19">
            <v>140.92700000000002</v>
          </cell>
          <cell r="J19">
            <v>141.41199999999998</v>
          </cell>
          <cell r="K19">
            <v>139.57499999999999</v>
          </cell>
          <cell r="L19">
            <v>224.7</v>
          </cell>
          <cell r="M19">
            <v>297.73699999999997</v>
          </cell>
          <cell r="N19">
            <v>380.91399999999999</v>
          </cell>
          <cell r="O19">
            <v>468.43299999999999</v>
          </cell>
          <cell r="P19">
            <v>350.137</v>
          </cell>
          <cell r="Q19">
            <v>341.86500000000001</v>
          </cell>
          <cell r="R19">
            <v>398.13199999999995</v>
          </cell>
        </row>
        <row r="20">
          <cell r="H20">
            <v>35366.735000000008</v>
          </cell>
          <cell r="I20">
            <v>36302.264399999993</v>
          </cell>
          <cell r="J20">
            <v>36371.236400000002</v>
          </cell>
          <cell r="K20">
            <v>38012.772600000004</v>
          </cell>
          <cell r="L20">
            <v>34748.894800000002</v>
          </cell>
          <cell r="M20">
            <v>38955.198799999998</v>
          </cell>
          <cell r="N20">
            <v>40897.036799999994</v>
          </cell>
          <cell r="O20">
            <v>36524.561999999998</v>
          </cell>
          <cell r="P20">
            <v>37557.496000000006</v>
          </cell>
          <cell r="Q20">
            <v>34697.041999999994</v>
          </cell>
          <cell r="R20">
            <v>29763.9408</v>
          </cell>
        </row>
        <row r="21">
          <cell r="H21">
            <v>158353.01300000001</v>
          </cell>
          <cell r="I21">
            <v>149592.85760000002</v>
          </cell>
          <cell r="J21">
            <v>157171.022</v>
          </cell>
          <cell r="K21">
            <v>154196.09760000001</v>
          </cell>
          <cell r="L21">
            <v>149417.323</v>
          </cell>
          <cell r="M21">
            <v>154868.68539999999</v>
          </cell>
          <cell r="N21">
            <v>149516.0852</v>
          </cell>
          <cell r="O21">
            <v>148069.43799999999</v>
          </cell>
          <cell r="P21">
            <v>152554.573</v>
          </cell>
          <cell r="Q21">
            <v>152168.01599999997</v>
          </cell>
          <cell r="R21">
            <v>151221.84699999998</v>
          </cell>
        </row>
        <row r="22">
          <cell r="H22">
            <v>2.1437721661541681E-3</v>
          </cell>
          <cell r="I22">
            <v>2.0888564671327167E-3</v>
          </cell>
          <cell r="J22">
            <v>2.0826628675006385E-3</v>
          </cell>
          <cell r="K22">
            <v>2.0461687284477987E-3</v>
          </cell>
          <cell r="L22">
            <v>2.0288643492615949E-3</v>
          </cell>
          <cell r="M22">
            <v>1.9922502106853169E-3</v>
          </cell>
          <cell r="N22">
            <v>1.9657630324300349E-3</v>
          </cell>
          <cell r="O22">
            <v>1.9721586946987355E-3</v>
          </cell>
          <cell r="P22">
            <v>1.9896608342403884E-3</v>
          </cell>
          <cell r="Q22">
            <v>1.9642850219615607E-3</v>
          </cell>
          <cell r="R22">
            <v>1.9442521111603796E-3</v>
          </cell>
        </row>
        <row r="24">
          <cell r="H24">
            <v>2.6640288808397979E-3</v>
          </cell>
          <cell r="I24">
            <v>2.2609849522655279E-3</v>
          </cell>
          <cell r="J24">
            <v>2.1885942817118031E-3</v>
          </cell>
          <cell r="K24">
            <v>1.8596579580364165E-3</v>
          </cell>
          <cell r="L24">
            <v>1.7554069015143575E-3</v>
          </cell>
          <cell r="M24">
            <v>1.3452015781106386E-3</v>
          </cell>
          <cell r="N24">
            <v>1.4447970578619724E-3</v>
          </cell>
          <cell r="O24">
            <v>1.6260276479201602E-3</v>
          </cell>
          <cell r="P24">
            <v>1.3514835769623242E-3</v>
          </cell>
          <cell r="Q24">
            <v>1.2505256032253192E-3</v>
          </cell>
          <cell r="R24">
            <v>1.3898071222473562E-3</v>
          </cell>
        </row>
        <row r="25">
          <cell r="H25">
            <v>1.1053783990835715E-3</v>
          </cell>
          <cell r="I25">
            <v>1.1064833084651227E-3</v>
          </cell>
          <cell r="J25">
            <v>1.021078809298574E-3</v>
          </cell>
          <cell r="K25">
            <v>1.7169500663160751E-3</v>
          </cell>
          <cell r="L25">
            <v>1.3261380676723809E-3</v>
          </cell>
          <cell r="M25">
            <v>1.2469790099993968E-3</v>
          </cell>
          <cell r="N25">
            <v>1.6772108476794173E-3</v>
          </cell>
          <cell r="O25">
            <v>1.4570326119560202E-3</v>
          </cell>
          <cell r="P25">
            <v>1.0079409418949376E-3</v>
          </cell>
          <cell r="Q25">
            <v>1.1586666149343762E-3</v>
          </cell>
          <cell r="R25">
            <v>1.2360912375313075E-3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27">
          <cell r="H27">
            <v>7.0976009783912344E-2</v>
          </cell>
          <cell r="I27">
            <v>5.8949311761793632E-2</v>
          </cell>
          <cell r="J27">
            <v>6.7782673068067234E-2</v>
          </cell>
          <cell r="K27">
            <v>7.1537186554583715E-2</v>
          </cell>
          <cell r="L27">
            <v>5.6470252783206401E-2</v>
          </cell>
          <cell r="M27">
            <v>5.6585351501924737E-2</v>
          </cell>
          <cell r="N27">
            <v>5.5825204283772939E-2</v>
          </cell>
          <cell r="O27">
            <v>5.6525027129501221E-2</v>
          </cell>
          <cell r="P27">
            <v>6.2057884033407493E-2</v>
          </cell>
          <cell r="Q27">
            <v>5.9161138040992794E-2</v>
          </cell>
          <cell r="R27">
            <v>5.9002903198239615E-2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H29">
            <v>0.69790101183613085</v>
          </cell>
          <cell r="I29">
            <v>0.6912330084401036</v>
          </cell>
          <cell r="J29">
            <v>0.6934257512176768</v>
          </cell>
          <cell r="K29">
            <v>0.67349626622457404</v>
          </cell>
          <cell r="L29">
            <v>0.70187081319881495</v>
          </cell>
          <cell r="M29">
            <v>0.65891178540345507</v>
          </cell>
          <cell r="N29">
            <v>0.63313514979590968</v>
          </cell>
          <cell r="O29">
            <v>0.65907906667411009</v>
          </cell>
          <cell r="P29">
            <v>0.65862234755820781</v>
          </cell>
          <cell r="Q29">
            <v>0.67797586320636527</v>
          </cell>
          <cell r="R29">
            <v>0.73406822626627488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2.3453424367996866E-2</v>
          </cell>
          <cell r="N30">
            <v>2.6931476935165229E-2</v>
          </cell>
          <cell r="O30">
            <v>2.6094783989117323E-2</v>
          </cell>
          <cell r="P30">
            <v>2.3519019649447023E-2</v>
          </cell>
          <cell r="Q30">
            <v>2.4800428494776462E-2</v>
          </cell>
          <cell r="R30">
            <v>0</v>
          </cell>
        </row>
        <row r="31">
          <cell r="H31">
            <v>3.2017073145302259E-3</v>
          </cell>
          <cell r="I31">
            <v>2.8343599206704369E-3</v>
          </cell>
          <cell r="J31">
            <v>3.2703229479541084E-3</v>
          </cell>
          <cell r="K31">
            <v>3.9624867912351107E-3</v>
          </cell>
          <cell r="L31">
            <v>4.5108558128832219E-3</v>
          </cell>
          <cell r="M31">
            <v>4.9977824632583857E-3</v>
          </cell>
          <cell r="N31">
            <v>4.9091708027144089E-3</v>
          </cell>
          <cell r="O31">
            <v>5.3826097455708585E-3</v>
          </cell>
          <cell r="P31">
            <v>4.9556036579775286E-3</v>
          </cell>
          <cell r="Q31">
            <v>5.388780254583855E-3</v>
          </cell>
          <cell r="R31">
            <v>4.8471832247889424E-3</v>
          </cell>
        </row>
        <row r="32">
          <cell r="H32">
            <v>8.1077080611026962E-4</v>
          </cell>
          <cell r="I32">
            <v>9.420703786328366E-4</v>
          </cell>
          <cell r="J32">
            <v>8.9973328543985665E-4</v>
          </cell>
          <cell r="K32">
            <v>9.051785497326359E-4</v>
          </cell>
          <cell r="L32">
            <v>1.503841693108101E-3</v>
          </cell>
          <cell r="M32">
            <v>1.9225126062831549E-3</v>
          </cell>
          <cell r="N32">
            <v>2.5476456228135645E-3</v>
          </cell>
          <cell r="O32">
            <v>3.1636035520037566E-3</v>
          </cell>
          <cell r="P32">
            <v>2.2951589920546006E-3</v>
          </cell>
          <cell r="Q32">
            <v>2.2466284899186704E-3</v>
          </cell>
          <cell r="R32">
            <v>2.632767737587546E-3</v>
          </cell>
        </row>
        <row r="33">
          <cell r="H33">
            <v>0.22334109297939286</v>
          </cell>
          <cell r="I33">
            <v>0.24267378123806888</v>
          </cell>
          <cell r="J33">
            <v>0.23141184638985171</v>
          </cell>
          <cell r="K33">
            <v>0.24652227385552203</v>
          </cell>
          <cell r="L33">
            <v>0.23256269154280057</v>
          </cell>
          <cell r="M33">
            <v>0.25153696306897172</v>
          </cell>
          <cell r="N33">
            <v>0.27352934465408268</v>
          </cell>
          <cell r="O33">
            <v>0.24667184864982064</v>
          </cell>
          <cell r="P33">
            <v>0.24619056159004821</v>
          </cell>
          <cell r="Q33">
            <v>0.22801796929520327</v>
          </cell>
          <cell r="R33">
            <v>0.1968230212133304</v>
          </cell>
        </row>
        <row r="36">
          <cell r="A36" t="str">
            <v>LDV (car + light truck)</v>
          </cell>
        </row>
        <row r="37">
          <cell r="H37">
            <v>53336.700162880748</v>
          </cell>
          <cell r="I37">
            <v>50067.321544345235</v>
          </cell>
          <cell r="J37">
            <v>53356.906212795155</v>
          </cell>
          <cell r="K37">
            <v>51206.910800423298</v>
          </cell>
          <cell r="L37">
            <v>51447.615458754539</v>
          </cell>
          <cell r="M37">
            <v>52290.523821214323</v>
          </cell>
          <cell r="N37">
            <v>49030.67073925928</v>
          </cell>
          <cell r="O37">
            <v>50910.265397429255</v>
          </cell>
          <cell r="P37">
            <v>52469.840503555693</v>
          </cell>
          <cell r="Q37">
            <v>53955.349095622958</v>
          </cell>
          <cell r="R37">
            <v>56330.853634414714</v>
          </cell>
        </row>
        <row r="38">
          <cell r="H38">
            <v>145.90700000000001</v>
          </cell>
          <cell r="I38">
            <v>156.80599999999998</v>
          </cell>
          <cell r="J38">
            <v>167.21799999999999</v>
          </cell>
          <cell r="K38">
            <v>154.96699999999998</v>
          </cell>
          <cell r="L38">
            <v>130.11700000000002</v>
          </cell>
          <cell r="M38">
            <v>126.08199999999999</v>
          </cell>
          <cell r="N38">
            <v>125.81399999999999</v>
          </cell>
          <cell r="O38">
            <v>133.178</v>
          </cell>
          <cell r="P38">
            <v>143.56399999999999</v>
          </cell>
          <cell r="Q38">
            <v>148.78</v>
          </cell>
          <cell r="R38">
            <v>152.89400000000001</v>
          </cell>
        </row>
        <row r="39">
          <cell r="H39">
            <v>1985.6260000000002</v>
          </cell>
          <cell r="I39">
            <v>2067.355</v>
          </cell>
          <cell r="J39">
            <v>2209.7849999999999</v>
          </cell>
          <cell r="K39">
            <v>2414.3940000000002</v>
          </cell>
          <cell r="L39">
            <v>2464.0439999999999</v>
          </cell>
          <cell r="M39">
            <v>2467.0080000000003</v>
          </cell>
          <cell r="N39">
            <v>2479.2420000000002</v>
          </cell>
          <cell r="O39">
            <v>2461.2110000000002</v>
          </cell>
          <cell r="P39">
            <v>2590.241</v>
          </cell>
          <cell r="Q39">
            <v>2666.9490000000001</v>
          </cell>
          <cell r="R39">
            <v>2792.5789999999997</v>
          </cell>
        </row>
        <row r="40">
          <cell r="H40">
            <v>16394.548550828982</v>
          </cell>
          <cell r="I40">
            <v>14784.853587308931</v>
          </cell>
          <cell r="J40">
            <v>14733.343724443048</v>
          </cell>
          <cell r="K40">
            <v>12932.066180607062</v>
          </cell>
          <cell r="L40">
            <v>12730.198494703352</v>
          </cell>
          <cell r="M40">
            <v>12907.834792066336</v>
          </cell>
          <cell r="N40">
            <v>12032.640434728437</v>
          </cell>
          <cell r="O40">
            <v>12576.836470430791</v>
          </cell>
          <cell r="P40">
            <v>12305.486609091311</v>
          </cell>
          <cell r="Q40">
            <v>12277.17566324821</v>
          </cell>
          <cell r="R40">
            <v>12226.946714558429</v>
          </cell>
        </row>
        <row r="41">
          <cell r="H41">
            <v>32553.441860788353</v>
          </cell>
          <cell r="I41">
            <v>30565.540987991059</v>
          </cell>
          <cell r="J41">
            <v>32557.521962118379</v>
          </cell>
          <cell r="K41">
            <v>31223.102994060609</v>
          </cell>
          <cell r="L41">
            <v>31367.769219682828</v>
          </cell>
          <cell r="M41">
            <v>31843.731694705992</v>
          </cell>
          <cell r="N41">
            <v>29831.827536677003</v>
          </cell>
          <cell r="O41">
            <v>30954.248266225441</v>
          </cell>
          <cell r="P41">
            <v>31874.175939819288</v>
          </cell>
          <cell r="Q41">
            <v>32742.601357924152</v>
          </cell>
          <cell r="R41">
            <v>34144.714629194867</v>
          </cell>
        </row>
        <row r="46"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</row>
        <row r="48">
          <cell r="H48">
            <v>3298.1489999999999</v>
          </cell>
          <cell r="I48">
            <v>1581.567</v>
          </cell>
          <cell r="J48">
            <v>1849.5650000000001</v>
          </cell>
          <cell r="K48">
            <v>1889.232</v>
          </cell>
          <cell r="L48">
            <v>1587.1109999999999</v>
          </cell>
          <cell r="M48">
            <v>1673.174</v>
          </cell>
          <cell r="N48">
            <v>1649.1100000000001</v>
          </cell>
          <cell r="O48">
            <v>1795.422</v>
          </cell>
          <cell r="P48">
            <v>2097.4520000000002</v>
          </cell>
          <cell r="Q48">
            <v>2229.5749999999998</v>
          </cell>
          <cell r="R48">
            <v>2396.9429999999998</v>
          </cell>
        </row>
        <row r="49"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</row>
        <row r="50">
          <cell r="H50">
            <v>110452.163</v>
          </cell>
          <cell r="I50">
            <v>103322.77000000002</v>
          </cell>
          <cell r="J50">
            <v>108871.80500000001</v>
          </cell>
          <cell r="K50">
            <v>103787.96400000001</v>
          </cell>
          <cell r="L50">
            <v>104795.757</v>
          </cell>
          <cell r="M50">
            <v>101974.557</v>
          </cell>
          <cell r="N50">
            <v>94586.962</v>
          </cell>
          <cell r="O50">
            <v>97491.01</v>
          </cell>
          <cell r="P50">
            <v>100357.698</v>
          </cell>
          <cell r="Q50">
            <v>103006.567</v>
          </cell>
          <cell r="R50">
            <v>110845.80499999999</v>
          </cell>
        </row>
        <row r="51"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3629.701</v>
          </cell>
          <cell r="N51">
            <v>4023.4169999999995</v>
          </cell>
          <cell r="O51">
            <v>3859.942</v>
          </cell>
          <cell r="P51">
            <v>3583.7150000000001</v>
          </cell>
          <cell r="Q51">
            <v>3767.991</v>
          </cell>
          <cell r="R51">
            <v>0</v>
          </cell>
        </row>
        <row r="52"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H53">
            <v>73.605000000000004</v>
          </cell>
          <cell r="I53">
            <v>90.022000000000006</v>
          </cell>
          <cell r="J53">
            <v>81.639999999999986</v>
          </cell>
          <cell r="K53">
            <v>83.691999999999993</v>
          </cell>
          <cell r="L53">
            <v>117.253</v>
          </cell>
          <cell r="M53">
            <v>172.422</v>
          </cell>
          <cell r="N53">
            <v>279.084</v>
          </cell>
          <cell r="O53">
            <v>244.774</v>
          </cell>
          <cell r="P53">
            <v>156.459</v>
          </cell>
          <cell r="Q53">
            <v>120.24399999999999</v>
          </cell>
          <cell r="R53">
            <v>81.128999999999991</v>
          </cell>
        </row>
        <row r="54"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H55">
            <v>1335.2</v>
          </cell>
          <cell r="I55">
            <v>1523.8149999999998</v>
          </cell>
          <cell r="J55">
            <v>2138.2389999999996</v>
          </cell>
          <cell r="K55">
            <v>2578.9490000000001</v>
          </cell>
          <cell r="L55">
            <v>1777.0529999999999</v>
          </cell>
          <cell r="M55">
            <v>1925.019</v>
          </cell>
          <cell r="N55">
            <v>1807.0650000000001</v>
          </cell>
          <cell r="O55">
            <v>1720.2740000000001</v>
          </cell>
          <cell r="P55">
            <v>1537.5230000000001</v>
          </cell>
          <cell r="Q55">
            <v>1306.1680000000001</v>
          </cell>
          <cell r="R55">
            <v>1368.8319999999999</v>
          </cell>
        </row>
        <row r="56">
          <cell r="H56">
            <v>115159.117</v>
          </cell>
          <cell r="I56">
            <v>106518.17400000001</v>
          </cell>
          <cell r="J56">
            <v>112941.24900000001</v>
          </cell>
          <cell r="K56">
            <v>108339.837</v>
          </cell>
          <cell r="L56">
            <v>108277.174</v>
          </cell>
          <cell r="M56">
            <v>109374.87300000001</v>
          </cell>
          <cell r="N56">
            <v>102345.63800000001</v>
          </cell>
          <cell r="O56">
            <v>105111.42200000001</v>
          </cell>
          <cell r="P56">
            <v>107732.84700000001</v>
          </cell>
          <cell r="Q56">
            <v>110430.545</v>
          </cell>
          <cell r="R56">
            <v>114692.70899999999</v>
          </cell>
        </row>
        <row r="57">
          <cell r="H57">
            <v>2.1590971441488626E-3</v>
          </cell>
          <cell r="I57">
            <v>2.1274989497022637E-3</v>
          </cell>
          <cell r="J57">
            <v>2.1167128496838586E-3</v>
          </cell>
          <cell r="K57">
            <v>2.1157268678489469E-3</v>
          </cell>
          <cell r="L57">
            <v>2.1046101560684696E-3</v>
          </cell>
          <cell r="M57">
            <v>2.0916767514886987E-3</v>
          </cell>
          <cell r="N57">
            <v>2.0873799288666671E-3</v>
          </cell>
          <cell r="O57">
            <v>2.0646410145272521E-3</v>
          </cell>
          <cell r="P57">
            <v>2.053233742776469E-3</v>
          </cell>
          <cell r="Q57">
            <v>2.0467024465783412E-3</v>
          </cell>
          <cell r="R57">
            <v>2.0360548722437562E-3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1">
          <cell r="H61">
            <v>2.8639929568060163E-2</v>
          </cell>
          <cell r="I61">
            <v>1.4847860610152778E-2</v>
          </cell>
          <cell r="J61">
            <v>1.6376346254148473E-2</v>
          </cell>
          <cell r="K61">
            <v>1.7438017744110138E-2</v>
          </cell>
          <cell r="L61">
            <v>1.4657853925888387E-2</v>
          </cell>
          <cell r="M61">
            <v>1.5297608619851836E-2</v>
          </cell>
          <cell r="N61">
            <v>1.6113143971998103E-2</v>
          </cell>
          <cell r="O61">
            <v>1.7081131297034494E-2</v>
          </cell>
          <cell r="P61">
            <v>1.9469011154973005E-2</v>
          </cell>
          <cell r="Q61">
            <v>2.0189839686112206E-2</v>
          </cell>
          <cell r="R61">
            <v>2.0898826271511295E-2</v>
          </cell>
        </row>
        <row r="62"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3">
          <cell r="H63">
            <v>0.95912651883219979</v>
          </cell>
          <cell r="I63">
            <v>0.97000132578314768</v>
          </cell>
          <cell r="J63">
            <v>0.96396848772232013</v>
          </cell>
          <cell r="K63">
            <v>0.95798523307728445</v>
          </cell>
          <cell r="L63">
            <v>0.9678471752504364</v>
          </cell>
          <cell r="M63">
            <v>0.9323398894369459</v>
          </cell>
          <cell r="N63">
            <v>0.92419143451917307</v>
          </cell>
          <cell r="O63">
            <v>0.92750158018031559</v>
          </cell>
          <cell r="P63">
            <v>0.931542243564769</v>
          </cell>
          <cell r="Q63">
            <v>0.93277242270243255</v>
          </cell>
          <cell r="R63">
            <v>0.96645903620604168</v>
          </cell>
        </row>
        <row r="64"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3.3185876247828879E-2</v>
          </cell>
          <cell r="N64">
            <v>3.9312051579569997E-2</v>
          </cell>
          <cell r="O64">
            <v>3.6722383986014379E-2</v>
          </cell>
          <cell r="P64">
            <v>3.3264831477070309E-2</v>
          </cell>
          <cell r="Q64">
            <v>3.4120912832586309E-2</v>
          </cell>
          <cell r="R64">
            <v>0</v>
          </cell>
        </row>
        <row r="65"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</row>
        <row r="66">
          <cell r="H66">
            <v>6.3915912102729998E-4</v>
          </cell>
          <cell r="I66">
            <v>8.4513277518257109E-4</v>
          </cell>
          <cell r="J66">
            <v>7.2285370245905444E-4</v>
          </cell>
          <cell r="K66">
            <v>7.7249516260579189E-4</v>
          </cell>
          <cell r="L66">
            <v>1.0828967516274483E-3</v>
          </cell>
          <cell r="M66">
            <v>1.5764315447479422E-3</v>
          </cell>
          <cell r="N66">
            <v>2.7268773291539792E-3</v>
          </cell>
          <cell r="O66">
            <v>2.3287098142388369E-3</v>
          </cell>
          <cell r="P66">
            <v>1.4522868777430526E-3</v>
          </cell>
          <cell r="Q66">
            <v>1.0888654040419703E-3</v>
          </cell>
          <cell r="R66">
            <v>7.0735969799091589E-4</v>
          </cell>
        </row>
        <row r="67"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H68">
            <v>1.1594392478712736E-2</v>
          </cell>
          <cell r="I68">
            <v>1.4305680831517066E-2</v>
          </cell>
          <cell r="J68">
            <v>1.8932312321072342E-2</v>
          </cell>
          <cell r="K68">
            <v>2.3804254015999674E-2</v>
          </cell>
          <cell r="L68">
            <v>1.6412074072047724E-2</v>
          </cell>
          <cell r="M68">
            <v>1.7600194150625435E-2</v>
          </cell>
          <cell r="N68">
            <v>1.7656492600104753E-2</v>
          </cell>
          <cell r="O68">
            <v>1.6366194722396581E-2</v>
          </cell>
          <cell r="P68">
            <v>1.4271626925444567E-2</v>
          </cell>
          <cell r="Q68">
            <v>1.1827959374826957E-2</v>
          </cell>
          <cell r="R68">
            <v>1.1934777824456131E-2</v>
          </cell>
        </row>
        <row r="71">
          <cell r="A71" t="str">
            <v>Car</v>
          </cell>
        </row>
        <row r="72">
          <cell r="H72">
            <v>31915.163319368825</v>
          </cell>
          <cell r="I72">
            <v>30412.993381284072</v>
          </cell>
          <cell r="J72">
            <v>32175.680051466479</v>
          </cell>
          <cell r="K72">
            <v>30614.851316572796</v>
          </cell>
          <cell r="L72">
            <v>30402.396547694276</v>
          </cell>
          <cell r="M72">
            <v>30320.788448032647</v>
          </cell>
          <cell r="N72">
            <v>27942.423515657807</v>
          </cell>
          <cell r="O72">
            <v>28779.206953899247</v>
          </cell>
          <cell r="P72">
            <v>29159.557618821615</v>
          </cell>
          <cell r="Q72">
            <v>29352.893581214463</v>
          </cell>
          <cell r="R72">
            <v>30087.005056925242</v>
          </cell>
        </row>
        <row r="73">
          <cell r="H73">
            <v>90.822000000000003</v>
          </cell>
          <cell r="I73">
            <v>98.766999999999996</v>
          </cell>
          <cell r="J73">
            <v>101.97199999999999</v>
          </cell>
          <cell r="K73">
            <v>96.99</v>
          </cell>
          <cell r="L73">
            <v>76.206000000000003</v>
          </cell>
          <cell r="M73">
            <v>68.668999999999997</v>
          </cell>
          <cell r="N73">
            <v>67.188000000000002</v>
          </cell>
          <cell r="O73">
            <v>72.909000000000006</v>
          </cell>
          <cell r="P73">
            <v>77.400999999999996</v>
          </cell>
          <cell r="Q73">
            <v>77.213999999999999</v>
          </cell>
          <cell r="R73">
            <v>75.010999999999996</v>
          </cell>
        </row>
        <row r="74">
          <cell r="H74">
            <v>1270.5450000000001</v>
          </cell>
          <cell r="I74">
            <v>1335.7750000000001</v>
          </cell>
          <cell r="J74">
            <v>1415.2380000000001</v>
          </cell>
          <cell r="K74">
            <v>1534.0650000000001</v>
          </cell>
          <cell r="L74">
            <v>1551.422</v>
          </cell>
          <cell r="M74">
            <v>1529.5050000000001</v>
          </cell>
          <cell r="N74">
            <v>1515.538</v>
          </cell>
          <cell r="O74">
            <v>1498.857</v>
          </cell>
          <cell r="P74">
            <v>1557.2139999999999</v>
          </cell>
          <cell r="Q74">
            <v>1577.15</v>
          </cell>
          <cell r="R74">
            <v>1630.846</v>
          </cell>
        </row>
        <row r="75">
          <cell r="H75">
            <v>15868.142</v>
          </cell>
          <cell r="I75">
            <v>14381.032999999999</v>
          </cell>
          <cell r="J75">
            <v>14358.45</v>
          </cell>
          <cell r="K75">
            <v>12602.1</v>
          </cell>
          <cell r="L75">
            <v>12373.072</v>
          </cell>
          <cell r="M75">
            <v>12515.102999999999</v>
          </cell>
          <cell r="N75">
            <v>11638.239</v>
          </cell>
          <cell r="O75">
            <v>12118.638000000001</v>
          </cell>
          <cell r="P75">
            <v>11817.156999999999</v>
          </cell>
          <cell r="Q75">
            <v>11743.66</v>
          </cell>
          <cell r="R75">
            <v>11639.565000000001</v>
          </cell>
        </row>
        <row r="76">
          <cell r="H76">
            <v>20161.188477390002</v>
          </cell>
          <cell r="I76">
            <v>19209.824355574998</v>
          </cell>
          <cell r="J76">
            <v>20320.624061100003</v>
          </cell>
          <cell r="K76">
            <v>19332.440536499998</v>
          </cell>
          <cell r="L76">
            <v>19195.856108384003</v>
          </cell>
          <cell r="M76">
            <v>19141.912614015</v>
          </cell>
          <cell r="N76">
            <v>17638.193457582001</v>
          </cell>
          <cell r="O76">
            <v>18164.105396766001</v>
          </cell>
          <cell r="P76">
            <v>18401.842320598</v>
          </cell>
          <cell r="Q76">
            <v>18521.513369</v>
          </cell>
          <cell r="R76">
            <v>18982.338021990003</v>
          </cell>
        </row>
        <row r="77">
          <cell r="H77">
            <v>1.5830000971996494</v>
          </cell>
          <cell r="I77">
            <v>1.5831999719694332</v>
          </cell>
          <cell r="J77">
            <v>1.5834001925689252</v>
          </cell>
          <cell r="K77">
            <v>1.5835999215293797</v>
          </cell>
          <cell r="L77">
            <v>1.5837999814145143</v>
          </cell>
          <cell r="M77">
            <v>1.5839999408331269</v>
          </cell>
          <cell r="N77">
            <v>1.5841998548692866</v>
          </cell>
          <cell r="O77">
            <v>1.5843999098916919</v>
          </cell>
          <cell r="P77">
            <v>1.5845999064007861</v>
          </cell>
          <cell r="Q77">
            <v>1.5847999564842936</v>
          </cell>
          <cell r="R77">
            <v>1.5849999627059157</v>
          </cell>
        </row>
        <row r="78">
          <cell r="H78">
            <v>25119.270328377839</v>
          </cell>
          <cell r="I78">
            <v>22768.051042491494</v>
          </cell>
          <cell r="J78">
            <v>22735.172494991286</v>
          </cell>
          <cell r="K78">
            <v>19956.684571105397</v>
          </cell>
          <cell r="L78">
            <v>19596.471203640449</v>
          </cell>
          <cell r="M78">
            <v>19823.922411520489</v>
          </cell>
          <cell r="N78">
            <v>18437.296534734072</v>
          </cell>
          <cell r="O78">
            <v>19200.768955210035</v>
          </cell>
          <cell r="P78">
            <v>18725.465876123391</v>
          </cell>
          <cell r="Q78">
            <v>18611.351856966339</v>
          </cell>
          <cell r="R78">
            <v>18448.710090913082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</row>
        <row r="82"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950.88099999999997</v>
          </cell>
          <cell r="I83">
            <v>1109.2329999999999</v>
          </cell>
          <cell r="J83">
            <v>1313.8789999999999</v>
          </cell>
          <cell r="K83">
            <v>1251.9940000000001</v>
          </cell>
          <cell r="L83">
            <v>1027.4849999999999</v>
          </cell>
          <cell r="M83">
            <v>1087.086</v>
          </cell>
          <cell r="N83">
            <v>1070.2570000000001</v>
          </cell>
          <cell r="O83">
            <v>1180.5740000000001</v>
          </cell>
          <cell r="P83">
            <v>1339.2250000000001</v>
          </cell>
          <cell r="Q83">
            <v>1347.981</v>
          </cell>
          <cell r="R83">
            <v>1332.9949999999999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5">
          <cell r="H85">
            <v>60278.320999999996</v>
          </cell>
          <cell r="I85">
            <v>56287.941000000006</v>
          </cell>
          <cell r="J85">
            <v>58666.317000000003</v>
          </cell>
          <cell r="K85">
            <v>55444.645000000004</v>
          </cell>
          <cell r="L85">
            <v>55384.78</v>
          </cell>
          <cell r="M85">
            <v>52710.698000000004</v>
          </cell>
          <cell r="N85">
            <v>47900.959000000003</v>
          </cell>
          <cell r="O85">
            <v>48976.028999999995</v>
          </cell>
          <cell r="P85">
            <v>49464.016000000003</v>
          </cell>
          <cell r="Q85">
            <v>49704.932999999997</v>
          </cell>
          <cell r="R85">
            <v>52592.724999999999</v>
          </cell>
        </row>
        <row r="86"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1876.194</v>
          </cell>
          <cell r="N86">
            <v>2037.5489999999998</v>
          </cell>
          <cell r="O86">
            <v>1939.098</v>
          </cell>
          <cell r="P86">
            <v>1766.3310000000001</v>
          </cell>
          <cell r="Q86">
            <v>1818.212</v>
          </cell>
          <cell r="R86">
            <v>0</v>
          </cell>
        </row>
        <row r="87"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H88">
            <v>73.163000000000011</v>
          </cell>
          <cell r="I88">
            <v>88.960999999999999</v>
          </cell>
          <cell r="J88">
            <v>80.60499999999999</v>
          </cell>
          <cell r="K88">
            <v>82.559999999999988</v>
          </cell>
          <cell r="L88">
            <v>115.961</v>
          </cell>
          <cell r="M88">
            <v>170.28700000000001</v>
          </cell>
          <cell r="N88">
            <v>275.05900000000003</v>
          </cell>
          <cell r="O88">
            <v>240.40100000000001</v>
          </cell>
          <cell r="P88">
            <v>152.863</v>
          </cell>
          <cell r="Q88">
            <v>116.62599999999999</v>
          </cell>
          <cell r="R88">
            <v>78.131999999999991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H90">
            <v>1000.9570000000001</v>
          </cell>
          <cell r="I90">
            <v>1130.5149999999999</v>
          </cell>
          <cell r="J90">
            <v>1571.6319999999998</v>
          </cell>
          <cell r="K90">
            <v>1885.7860000000001</v>
          </cell>
          <cell r="L90">
            <v>1316.1659999999999</v>
          </cell>
          <cell r="M90">
            <v>1437.578</v>
          </cell>
          <cell r="N90">
            <v>1357.5609999999999</v>
          </cell>
          <cell r="O90">
            <v>1305.8590000000002</v>
          </cell>
          <cell r="P90">
            <v>1169.22</v>
          </cell>
          <cell r="Q90">
            <v>999.11300000000006</v>
          </cell>
          <cell r="R90">
            <v>1050.636</v>
          </cell>
        </row>
        <row r="91">
          <cell r="H91">
            <v>62303.322</v>
          </cell>
          <cell r="I91">
            <v>58616.650000000009</v>
          </cell>
          <cell r="J91">
            <v>61632.433000000005</v>
          </cell>
          <cell r="K91">
            <v>58664.985000000001</v>
          </cell>
          <cell r="L91">
            <v>57844.392</v>
          </cell>
          <cell r="M91">
            <v>57281.843000000008</v>
          </cell>
          <cell r="N91">
            <v>52641.385000000002</v>
          </cell>
          <cell r="O91">
            <v>53641.960999999988</v>
          </cell>
          <cell r="P91">
            <v>53891.654999999999</v>
          </cell>
          <cell r="Q91">
            <v>53986.864999999991</v>
          </cell>
          <cell r="R91">
            <v>55054.487999999998</v>
          </cell>
        </row>
        <row r="92">
          <cell r="H92">
            <v>1.9521542589816254E-3</v>
          </cell>
          <cell r="I92">
            <v>1.9273554978666539E-3</v>
          </cell>
          <cell r="J92">
            <v>1.9154974471842117E-3</v>
          </cell>
          <cell r="K92">
            <v>1.916226356723894E-3</v>
          </cell>
          <cell r="L92">
            <v>1.9026260613782741E-3</v>
          </cell>
          <cell r="M92">
            <v>1.8891937159937779E-3</v>
          </cell>
          <cell r="N92">
            <v>1.8839233816101131E-3</v>
          </cell>
          <cell r="O92">
            <v>1.8639138001935848E-3</v>
          </cell>
          <cell r="P92">
            <v>1.848164355045447E-3</v>
          </cell>
          <cell r="Q92">
            <v>1.8392348560331035E-3</v>
          </cell>
          <cell r="R92">
            <v>1.8298427475860676E-3</v>
          </cell>
        </row>
        <row r="94"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</row>
        <row r="95"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H96">
            <v>1.5262123583073146E-2</v>
          </cell>
          <cell r="I96">
            <v>1.8923514052747809E-2</v>
          </cell>
          <cell r="J96">
            <v>2.1317980421120156E-2</v>
          </cell>
          <cell r="K96">
            <v>2.1341418565094666E-2</v>
          </cell>
          <cell r="L96">
            <v>1.7762914683241895E-2</v>
          </cell>
          <cell r="M96">
            <v>1.8977846086411707E-2</v>
          </cell>
          <cell r="N96">
            <v>2.0331095012032833E-2</v>
          </cell>
          <cell r="O96">
            <v>2.2008404949998013E-2</v>
          </cell>
          <cell r="P96">
            <v>2.4850322373658782E-2</v>
          </cell>
          <cell r="Q96">
            <v>2.4968684512427241E-2</v>
          </cell>
          <cell r="R96">
            <v>2.4212285835806882E-2</v>
          </cell>
        </row>
        <row r="97"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</row>
        <row r="98">
          <cell r="H98">
            <v>0.96749770421551518</v>
          </cell>
          <cell r="I98">
            <v>0.96027222640666088</v>
          </cell>
          <cell r="J98">
            <v>0.95187410498624969</v>
          </cell>
          <cell r="K98">
            <v>0.94510626739272163</v>
          </cell>
          <cell r="L98">
            <v>0.95747881661544643</v>
          </cell>
          <cell r="M98">
            <v>0.9201990585393699</v>
          </cell>
          <cell r="N98">
            <v>0.90994868391095718</v>
          </cell>
          <cell r="O98">
            <v>0.9130171247840847</v>
          </cell>
          <cell r="P98">
            <v>0.91784184397380275</v>
          </cell>
          <cell r="Q98">
            <v>0.92068567048670091</v>
          </cell>
          <cell r="R98">
            <v>0.95528497149950797</v>
          </cell>
        </row>
        <row r="99"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3.27537296591522E-2</v>
          </cell>
          <cell r="N99">
            <v>3.8706219450723035E-2</v>
          </cell>
          <cell r="O99">
            <v>3.6148902162618561E-2</v>
          </cell>
          <cell r="P99">
            <v>3.2775593920802766E-2</v>
          </cell>
          <cell r="Q99">
            <v>3.3678784645116921E-2</v>
          </cell>
          <cell r="R99">
            <v>0</v>
          </cell>
        </row>
        <row r="100"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1.1743033541614363E-3</v>
          </cell>
          <cell r="I101">
            <v>1.5176745856339451E-3</v>
          </cell>
          <cell r="J101">
            <v>1.3078341398594468E-3</v>
          </cell>
          <cell r="K101">
            <v>1.4073130675819655E-3</v>
          </cell>
          <cell r="L101">
            <v>2.0047060050350255E-3</v>
          </cell>
          <cell r="M101">
            <v>2.9727919194220058E-3</v>
          </cell>
          <cell r="N101">
            <v>5.225147476647889E-3</v>
          </cell>
          <cell r="O101">
            <v>4.4815848548117035E-3</v>
          </cell>
          <cell r="P101">
            <v>2.8364873930852561E-3</v>
          </cell>
          <cell r="Q101">
            <v>2.1602662054927622E-3</v>
          </cell>
          <cell r="R101">
            <v>1.4191758535652896E-3</v>
          </cell>
        </row>
        <row r="102"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3">
          <cell r="H103">
            <v>1.6065868847250232E-2</v>
          </cell>
          <cell r="I103">
            <v>1.9286584954957331E-2</v>
          </cell>
          <cell r="J103">
            <v>2.5500080452770697E-2</v>
          </cell>
          <cell r="K103">
            <v>3.2145000974601802E-2</v>
          </cell>
          <cell r="L103">
            <v>2.275356269627659E-2</v>
          </cell>
          <cell r="M103">
            <v>2.5096573795644107E-2</v>
          </cell>
          <cell r="N103">
            <v>2.5788854149639107E-2</v>
          </cell>
          <cell r="O103">
            <v>2.434398324848714E-2</v>
          </cell>
          <cell r="P103">
            <v>2.1695752338650579E-2</v>
          </cell>
          <cell r="Q103">
            <v>1.8506594150262293E-2</v>
          </cell>
          <cell r="R103">
            <v>1.9083566811119921E-2</v>
          </cell>
        </row>
        <row r="106">
          <cell r="A106" t="str">
            <v>Light Truck</v>
          </cell>
        </row>
        <row r="107">
          <cell r="H107">
            <v>21149.85793051192</v>
          </cell>
          <cell r="I107">
            <v>19385.344190061161</v>
          </cell>
          <cell r="J107">
            <v>20894.502661328679</v>
          </cell>
          <cell r="K107">
            <v>20308.062536850503</v>
          </cell>
          <cell r="L107">
            <v>20793.277715060263</v>
          </cell>
          <cell r="M107">
            <v>21703.597263181677</v>
          </cell>
          <cell r="N107">
            <v>20840.140822601476</v>
          </cell>
          <cell r="O107">
            <v>21864.747740530005</v>
          </cell>
          <cell r="P107">
            <v>23036.342909734078</v>
          </cell>
          <cell r="Q107">
            <v>24322.325725408497</v>
          </cell>
          <cell r="R107">
            <v>25938.277392489472</v>
          </cell>
        </row>
        <row r="108">
          <cell r="H108">
            <v>55.085000000000001</v>
          </cell>
          <cell r="I108">
            <v>58.039000000000001</v>
          </cell>
          <cell r="J108">
            <v>65.245999999999995</v>
          </cell>
          <cell r="K108">
            <v>57.976999999999997</v>
          </cell>
          <cell r="L108">
            <v>53.911000000000001</v>
          </cell>
          <cell r="M108">
            <v>57.412999999999997</v>
          </cell>
          <cell r="N108">
            <v>58.625999999999998</v>
          </cell>
          <cell r="O108">
            <v>60.268999999999998</v>
          </cell>
          <cell r="P108">
            <v>66.162999999999997</v>
          </cell>
          <cell r="Q108">
            <v>71.566000000000003</v>
          </cell>
          <cell r="R108">
            <v>77.882999999999996</v>
          </cell>
        </row>
        <row r="109">
          <cell r="H109">
            <v>715.08100000000002</v>
          </cell>
          <cell r="I109">
            <v>731.58</v>
          </cell>
          <cell r="J109">
            <v>794.54700000000003</v>
          </cell>
          <cell r="K109">
            <v>880.32899999999995</v>
          </cell>
          <cell r="L109">
            <v>912.62199999999996</v>
          </cell>
          <cell r="M109">
            <v>937.50300000000004</v>
          </cell>
          <cell r="N109">
            <v>963.70399999999995</v>
          </cell>
          <cell r="O109">
            <v>962.35400000000004</v>
          </cell>
          <cell r="P109">
            <v>1033.027</v>
          </cell>
          <cell r="Q109">
            <v>1089.799</v>
          </cell>
          <cell r="R109">
            <v>1161.7329999999999</v>
          </cell>
        </row>
        <row r="110">
          <cell r="H110">
            <v>17329.859670999998</v>
          </cell>
          <cell r="I110">
            <v>15522.180257</v>
          </cell>
          <cell r="J110">
            <v>15401.100125000001</v>
          </cell>
          <cell r="K110">
            <v>13507.066628</v>
          </cell>
          <cell r="L110">
            <v>13337.299682999999</v>
          </cell>
          <cell r="M110">
            <v>13548.563663999999</v>
          </cell>
          <cell r="N110">
            <v>12652.883125</v>
          </cell>
          <cell r="O110">
            <v>13290.476134</v>
          </cell>
          <cell r="P110">
            <v>13041.608418</v>
          </cell>
          <cell r="Q110">
            <v>13049.276049</v>
          </cell>
          <cell r="R110">
            <v>13051.515802</v>
          </cell>
        </row>
        <row r="111">
          <cell r="H111">
            <v>12392.253383398351</v>
          </cell>
          <cell r="I111">
            <v>11355.716632416061</v>
          </cell>
          <cell r="J111">
            <v>12236.897901018376</v>
          </cell>
          <cell r="K111">
            <v>11890.662457560611</v>
          </cell>
          <cell r="L111">
            <v>12171.913111298825</v>
          </cell>
          <cell r="M111">
            <v>12701.819080690992</v>
          </cell>
          <cell r="N111">
            <v>12193.634079095</v>
          </cell>
          <cell r="O111">
            <v>12790.142869459438</v>
          </cell>
          <cell r="P111">
            <v>13472.333619221286</v>
          </cell>
          <cell r="Q111">
            <v>14221.087988924151</v>
          </cell>
          <cell r="R111">
            <v>15162.376607204866</v>
          </cell>
        </row>
        <row r="112">
          <cell r="H112">
            <v>1.7066999258460898</v>
          </cell>
          <cell r="I112">
            <v>1.7071000287840665</v>
          </cell>
          <cell r="J112">
            <v>1.7074999587591397</v>
          </cell>
          <cell r="K112">
            <v>1.7079000105614581</v>
          </cell>
          <cell r="L112">
            <v>1.7082998806291578</v>
          </cell>
          <cell r="M112">
            <v>1.7086999212715113</v>
          </cell>
          <cell r="N112">
            <v>1.7091000670858423</v>
          </cell>
          <cell r="O112">
            <v>1.7094998831278962</v>
          </cell>
          <cell r="P112">
            <v>1.7098999743346319</v>
          </cell>
          <cell r="Q112">
            <v>1.7102999253187603</v>
          </cell>
          <cell r="R112">
            <v>1.7106999822286506</v>
          </cell>
        </row>
        <row r="113">
          <cell r="H113">
            <v>29576.87021541884</v>
          </cell>
          <cell r="I113">
            <v>26497.914363516171</v>
          </cell>
          <cell r="J113">
            <v>26297.377828282883</v>
          </cell>
          <cell r="K113">
            <v>23068.719236615518</v>
          </cell>
          <cell r="L113">
            <v>22784.107456384205</v>
          </cell>
          <cell r="M113">
            <v>23150.429666018856</v>
          </cell>
          <cell r="N113">
            <v>21625.043397766822</v>
          </cell>
          <cell r="O113">
            <v>22720.067397787094</v>
          </cell>
          <cell r="P113">
            <v>22299.84589922052</v>
          </cell>
          <cell r="Q113">
            <v>22318.175852068587</v>
          </cell>
          <cell r="R113">
            <v>22327.227850538351</v>
          </cell>
        </row>
        <row r="116"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</row>
        <row r="118">
          <cell r="H118">
            <v>2347.268</v>
          </cell>
          <cell r="I118">
            <v>472.334</v>
          </cell>
          <cell r="J118">
            <v>535.68600000000004</v>
          </cell>
          <cell r="K118">
            <v>637.23799999999994</v>
          </cell>
          <cell r="L118">
            <v>559.62599999999998</v>
          </cell>
          <cell r="M118">
            <v>586.08800000000008</v>
          </cell>
          <cell r="N118">
            <v>578.85299999999995</v>
          </cell>
          <cell r="O118">
            <v>614.84799999999996</v>
          </cell>
          <cell r="P118">
            <v>758.22699999999998</v>
          </cell>
          <cell r="Q118">
            <v>881.59399999999994</v>
          </cell>
          <cell r="R118">
            <v>1063.9479999999999</v>
          </cell>
        </row>
        <row r="119"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H120">
            <v>50173.841999999997</v>
          </cell>
          <cell r="I120">
            <v>47034.829000000005</v>
          </cell>
          <cell r="J120">
            <v>50205.488000000005</v>
          </cell>
          <cell r="K120">
            <v>48343.319000000003</v>
          </cell>
          <cell r="L120">
            <v>49410.976999999999</v>
          </cell>
          <cell r="M120">
            <v>49263.858999999997</v>
          </cell>
          <cell r="N120">
            <v>46686.002999999997</v>
          </cell>
          <cell r="O120">
            <v>48514.981</v>
          </cell>
          <cell r="P120">
            <v>50893.682000000001</v>
          </cell>
          <cell r="Q120">
            <v>53301.633999999998</v>
          </cell>
          <cell r="R120">
            <v>58253.079999999994</v>
          </cell>
        </row>
        <row r="121"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1753.5069999999998</v>
          </cell>
          <cell r="N121">
            <v>1985.8679999999999</v>
          </cell>
          <cell r="O121">
            <v>1920.8440000000001</v>
          </cell>
          <cell r="P121">
            <v>1817.384</v>
          </cell>
          <cell r="Q121">
            <v>1949.779</v>
          </cell>
          <cell r="R121">
            <v>0</v>
          </cell>
        </row>
        <row r="122"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0.442</v>
          </cell>
          <cell r="I123">
            <v>1.0610000000000002</v>
          </cell>
          <cell r="J123">
            <v>1.0349999999999999</v>
          </cell>
          <cell r="K123">
            <v>1.1319999999999999</v>
          </cell>
          <cell r="L123">
            <v>1.292</v>
          </cell>
          <cell r="M123">
            <v>2.1350000000000002</v>
          </cell>
          <cell r="N123">
            <v>4.0250000000000004</v>
          </cell>
          <cell r="O123">
            <v>4.3730000000000002</v>
          </cell>
          <cell r="P123">
            <v>3.5959999999999996</v>
          </cell>
          <cell r="Q123">
            <v>3.6180000000000003</v>
          </cell>
          <cell r="R123">
            <v>2.9969999999999999</v>
          </cell>
        </row>
        <row r="124"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H125">
            <v>334.24299999999999</v>
          </cell>
          <cell r="I125">
            <v>393.29999999999995</v>
          </cell>
          <cell r="J125">
            <v>566.60699999999997</v>
          </cell>
          <cell r="K125">
            <v>693.16300000000001</v>
          </cell>
          <cell r="L125">
            <v>460.887</v>
          </cell>
          <cell r="M125">
            <v>487.44100000000003</v>
          </cell>
          <cell r="N125">
            <v>449.50400000000002</v>
          </cell>
          <cell r="O125">
            <v>414.41499999999996</v>
          </cell>
          <cell r="P125">
            <v>368.303</v>
          </cell>
          <cell r="Q125">
            <v>307.05500000000001</v>
          </cell>
          <cell r="R125">
            <v>318.19599999999997</v>
          </cell>
        </row>
        <row r="126">
          <cell r="H126">
            <v>52855.795000000006</v>
          </cell>
          <cell r="I126">
            <v>47901.524000000012</v>
          </cell>
          <cell r="J126">
            <v>51308.816000000006</v>
          </cell>
          <cell r="K126">
            <v>49674.851999999999</v>
          </cell>
          <cell r="L126">
            <v>50432.781999999999</v>
          </cell>
          <cell r="M126">
            <v>52093.03</v>
          </cell>
          <cell r="N126">
            <v>49704.253000000004</v>
          </cell>
          <cell r="O126">
            <v>51469.460999999996</v>
          </cell>
          <cell r="P126">
            <v>53841.191999999995</v>
          </cell>
          <cell r="Q126">
            <v>56443.68</v>
          </cell>
          <cell r="R126">
            <v>59638.220999999998</v>
          </cell>
        </row>
        <row r="127">
          <cell r="H127">
            <v>2.4991087492718992E-3</v>
          </cell>
          <cell r="I127">
            <v>2.4710174619731054E-3</v>
          </cell>
          <cell r="J127">
            <v>2.4556131740317423E-3</v>
          </cell>
          <cell r="K127">
            <v>2.4460655421885396E-3</v>
          </cell>
          <cell r="L127">
            <v>2.4254368498850126E-3</v>
          </cell>
          <cell r="M127">
            <v>2.4002025732559754E-3</v>
          </cell>
          <cell r="N127">
            <v>2.3850248145202034E-3</v>
          </cell>
          <cell r="O127">
            <v>2.3539929026755997E-3</v>
          </cell>
          <cell r="P127">
            <v>2.3372282749467683E-3</v>
          </cell>
          <cell r="Q127">
            <v>2.3206530755829693E-3</v>
          </cell>
          <cell r="R127">
            <v>2.2992359938778539E-3</v>
          </cell>
        </row>
        <row r="129"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H131">
            <v>4.4408905400060671E-2</v>
          </cell>
          <cell r="I131">
            <v>9.860521347922039E-3</v>
          </cell>
          <cell r="J131">
            <v>1.0440428015333661E-2</v>
          </cell>
          <cell r="K131">
            <v>1.2828181148883946E-2</v>
          </cell>
          <cell r="L131">
            <v>1.1096472925090669E-2</v>
          </cell>
          <cell r="M131">
            <v>1.1250794971995295E-2</v>
          </cell>
          <cell r="N131">
            <v>1.1645945066310521E-2</v>
          </cell>
          <cell r="O131">
            <v>1.1945879907310473E-2</v>
          </cell>
          <cell r="P131">
            <v>1.4082656268085596E-2</v>
          </cell>
          <cell r="Q131">
            <v>1.5619002871534952E-2</v>
          </cell>
          <cell r="R131">
            <v>1.7840035838761856E-2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0.94925905475454475</v>
          </cell>
          <cell r="I133">
            <v>0.98190673432436082</v>
          </cell>
          <cell r="J133">
            <v>0.97849632702496969</v>
          </cell>
          <cell r="K133">
            <v>0.97319502834150373</v>
          </cell>
          <cell r="L133">
            <v>0.97973926958857827</v>
          </cell>
          <cell r="M133">
            <v>0.94569002801334456</v>
          </cell>
          <cell r="N133">
            <v>0.93927582011945721</v>
          </cell>
          <cell r="O133">
            <v>0.94259741713634815</v>
          </cell>
          <cell r="P133">
            <v>0.94525548394248038</v>
          </cell>
          <cell r="Q133">
            <v>0.9443330767944258</v>
          </cell>
          <cell r="R133">
            <v>0.9767742736658761</v>
          </cell>
        </row>
        <row r="134"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3.3661067517093933E-2</v>
          </cell>
          <cell r="N134">
            <v>3.9953683641518557E-2</v>
          </cell>
          <cell r="O134">
            <v>3.7320072188049537E-2</v>
          </cell>
          <cell r="P134">
            <v>3.3754527574352371E-2</v>
          </cell>
          <cell r="Q134">
            <v>3.4543796577402468E-2</v>
          </cell>
          <cell r="R134">
            <v>0</v>
          </cell>
        </row>
        <row r="135"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H136">
            <v>8.3623754027349316E-6</v>
          </cell>
          <cell r="I136">
            <v>2.2149608434170069E-5</v>
          </cell>
          <cell r="J136">
            <v>2.0171972005746532E-5</v>
          </cell>
          <cell r="K136">
            <v>2.2788190692545999E-5</v>
          </cell>
          <cell r="L136">
            <v>2.5618257584917684E-5</v>
          </cell>
          <cell r="M136">
            <v>4.0984369693987858E-5</v>
          </cell>
          <cell r="N136">
            <v>8.097898584251935E-5</v>
          </cell>
          <cell r="O136">
            <v>8.4963003595471895E-5</v>
          </cell>
          <cell r="P136">
            <v>6.678901165486826E-5</v>
          </cell>
          <cell r="Q136">
            <v>6.4099293313263771E-5</v>
          </cell>
          <cell r="R136">
            <v>5.0253008049988615E-5</v>
          </cell>
        </row>
        <row r="137"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H138">
            <v>6.3236774699916998E-3</v>
          </cell>
          <cell r="I138">
            <v>8.2105947192828328E-3</v>
          </cell>
          <cell r="J138">
            <v>1.1043072987690847E-2</v>
          </cell>
          <cell r="K138">
            <v>1.3954002318919844E-2</v>
          </cell>
          <cell r="L138">
            <v>9.1386392287460955E-3</v>
          </cell>
          <cell r="M138">
            <v>9.3571251278721946E-3</v>
          </cell>
          <cell r="N138">
            <v>9.0435721868710097E-3</v>
          </cell>
          <cell r="O138">
            <v>8.0516677646964279E-3</v>
          </cell>
          <cell r="P138">
            <v>6.8405432034268493E-3</v>
          </cell>
          <cell r="Q138">
            <v>5.4400244633234403E-3</v>
          </cell>
          <cell r="R138">
            <v>5.3354374873120372E-3</v>
          </cell>
        </row>
        <row r="141">
          <cell r="A141" t="str">
            <v>Motorcycle</v>
          </cell>
        </row>
        <row r="142">
          <cell r="H142">
            <v>271.67891300000002</v>
          </cell>
          <cell r="I142">
            <v>268.98397299999999</v>
          </cell>
          <cell r="J142">
            <v>286.7235</v>
          </cell>
          <cell r="K142">
            <v>283.99694699999998</v>
          </cell>
          <cell r="L142">
            <v>251.94119599999999</v>
          </cell>
          <cell r="M142">
            <v>266.13810999999998</v>
          </cell>
          <cell r="N142">
            <v>248.10640100000001</v>
          </cell>
          <cell r="O142">
            <v>266.31070299999999</v>
          </cell>
          <cell r="P142">
            <v>273.939975</v>
          </cell>
          <cell r="Q142">
            <v>280.12978900000002</v>
          </cell>
          <cell r="R142">
            <v>305.57118500000001</v>
          </cell>
        </row>
        <row r="144">
          <cell r="H144">
            <v>41.4</v>
          </cell>
          <cell r="I144">
            <v>45.936999999999998</v>
          </cell>
          <cell r="J144">
            <v>49.137</v>
          </cell>
          <cell r="K144">
            <v>54.856999999999999</v>
          </cell>
          <cell r="L144">
            <v>57.253999999999998</v>
          </cell>
          <cell r="M144">
            <v>59.655999999999999</v>
          </cell>
          <cell r="N144">
            <v>59.406999999999996</v>
          </cell>
          <cell r="O144">
            <v>61.19</v>
          </cell>
          <cell r="P144">
            <v>63.826999999999998</v>
          </cell>
          <cell r="Q144">
            <v>64.715999999999994</v>
          </cell>
          <cell r="R144">
            <v>70.501000000000005</v>
          </cell>
        </row>
        <row r="145">
          <cell r="H145">
            <v>5166.9967790000001</v>
          </cell>
          <cell r="I145">
            <v>4610.3953410000004</v>
          </cell>
          <cell r="J145">
            <v>4594.8113780000003</v>
          </cell>
          <cell r="K145">
            <v>4076.3397519999999</v>
          </cell>
          <cell r="L145">
            <v>4085.3120180000001</v>
          </cell>
          <cell r="M145">
            <v>4141.7397019999999</v>
          </cell>
          <cell r="N145">
            <v>3877.3539839999999</v>
          </cell>
          <cell r="O145">
            <v>4040.620938</v>
          </cell>
          <cell r="P145">
            <v>3984.5532170000001</v>
          </cell>
          <cell r="Q145">
            <v>4018.6959569999999</v>
          </cell>
          <cell r="R145">
            <v>4023.9579549999999</v>
          </cell>
        </row>
        <row r="146">
          <cell r="H146">
            <v>213.91366665059999</v>
          </cell>
          <cell r="I146">
            <v>211.78773077951701</v>
          </cell>
          <cell r="J146">
            <v>225.77524668078601</v>
          </cell>
          <cell r="K146">
            <v>223.615769775464</v>
          </cell>
          <cell r="L146">
            <v>233.900454278572</v>
          </cell>
          <cell r="M146">
            <v>247.07962366251201</v>
          </cell>
          <cell r="N146">
            <v>230.34196812748797</v>
          </cell>
          <cell r="O146">
            <v>247.24559519621999</v>
          </cell>
          <cell r="P146">
            <v>254.32207818145901</v>
          </cell>
          <cell r="Q146">
            <v>260.073927553212</v>
          </cell>
          <cell r="R146">
            <v>283.69305978545498</v>
          </cell>
        </row>
        <row r="147">
          <cell r="H147">
            <v>1.2700399990981035</v>
          </cell>
          <cell r="I147">
            <v>1.2700640023383956</v>
          </cell>
          <cell r="J147">
            <v>1.2699509986822697</v>
          </cell>
          <cell r="K147">
            <v>1.270021999276552</v>
          </cell>
          <cell r="L147">
            <v>1.0771299986443881</v>
          </cell>
          <cell r="M147">
            <v>1.077134998244615</v>
          </cell>
          <cell r="N147">
            <v>1.0771219982920346</v>
          </cell>
          <cell r="O147">
            <v>1.0771099998309352</v>
          </cell>
          <cell r="P147">
            <v>1.0771380013832053</v>
          </cell>
          <cell r="Q147">
            <v>1.0771160017287182</v>
          </cell>
          <cell r="R147">
            <v>1.077119000482742</v>
          </cell>
        </row>
        <row r="148">
          <cell r="H148">
            <v>6562.2925845410637</v>
          </cell>
          <cell r="I148">
            <v>5855.4971591527528</v>
          </cell>
          <cell r="J148">
            <v>5835.1852982477558</v>
          </cell>
          <cell r="K148">
            <v>5177.0411615655239</v>
          </cell>
          <cell r="L148">
            <v>4400.4121284102421</v>
          </cell>
          <cell r="M148">
            <v>4461.2127866434221</v>
          </cell>
          <cell r="N148">
            <v>4176.3832713316615</v>
          </cell>
          <cell r="O148">
            <v>4352.1932178460538</v>
          </cell>
          <cell r="P148">
            <v>4291.9136885644011</v>
          </cell>
          <cell r="Q148">
            <v>4328.6017213672048</v>
          </cell>
          <cell r="R148">
            <v>4334.2815704741788</v>
          </cell>
        </row>
        <row r="155">
          <cell r="H155">
            <v>321.94</v>
          </cell>
          <cell r="I155">
            <v>318.74099999999999</v>
          </cell>
          <cell r="J155">
            <v>331.89000000000004</v>
          </cell>
          <cell r="K155">
            <v>328.71499999999997</v>
          </cell>
          <cell r="L155">
            <v>442.072</v>
          </cell>
          <cell r="M155">
            <v>466.98</v>
          </cell>
          <cell r="N155">
            <v>435.346</v>
          </cell>
          <cell r="O155">
            <v>467.29399999999998</v>
          </cell>
          <cell r="P155">
            <v>480.66900000000004</v>
          </cell>
          <cell r="Q155">
            <v>491.53999999999996</v>
          </cell>
          <cell r="R155">
            <v>536.17999999999995</v>
          </cell>
        </row>
        <row r="161">
          <cell r="H161">
            <v>321.94</v>
          </cell>
          <cell r="I161">
            <v>318.74099999999999</v>
          </cell>
          <cell r="J161">
            <v>331.89000000000004</v>
          </cell>
          <cell r="K161">
            <v>328.71499999999997</v>
          </cell>
          <cell r="L161">
            <v>442.072</v>
          </cell>
          <cell r="M161">
            <v>466.98</v>
          </cell>
          <cell r="N161">
            <v>435.346</v>
          </cell>
          <cell r="O161">
            <v>467.29399999999998</v>
          </cell>
          <cell r="P161">
            <v>480.66900000000004</v>
          </cell>
          <cell r="Q161">
            <v>491.53999999999996</v>
          </cell>
          <cell r="R161">
            <v>536.17999999999995</v>
          </cell>
        </row>
        <row r="162">
          <cell r="H162">
            <v>1.1850017965877239E-3</v>
          </cell>
          <cell r="I162">
            <v>1.1849813817717682E-3</v>
          </cell>
          <cell r="J162">
            <v>1.1575263276292318E-3</v>
          </cell>
          <cell r="K162">
            <v>1.1574596257895688E-3</v>
          </cell>
          <cell r="L162">
            <v>1.7546634175698683E-3</v>
          </cell>
          <cell r="M162">
            <v>1.7546528755314301E-3</v>
          </cell>
          <cell r="N162">
            <v>1.7546746002736139E-3</v>
          </cell>
          <cell r="O162">
            <v>1.75469477845207E-3</v>
          </cell>
          <cell r="P162">
            <v>1.7546508135587004E-3</v>
          </cell>
          <cell r="Q162">
            <v>1.7546866463387797E-3</v>
          </cell>
          <cell r="R162">
            <v>1.7546811555546377E-3</v>
          </cell>
        </row>
        <row r="164"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</row>
        <row r="168"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M168">
            <v>1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</row>
        <row r="169"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0"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</row>
        <row r="172"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</row>
        <row r="173"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</row>
        <row r="176">
          <cell r="A176" t="str">
            <v>School Bus</v>
          </cell>
        </row>
        <row r="177">
          <cell r="H177">
            <v>4449.9263639999999</v>
          </cell>
          <cell r="I177">
            <v>4974.9712600000003</v>
          </cell>
          <cell r="J177">
            <v>4583.6737380000004</v>
          </cell>
          <cell r="K177">
            <v>4828.8540009999997</v>
          </cell>
          <cell r="L177">
            <v>4360.4940139999999</v>
          </cell>
          <cell r="M177">
            <v>4650.922646</v>
          </cell>
          <cell r="N177">
            <v>4230.5453699999998</v>
          </cell>
          <cell r="O177">
            <v>4366.1690239999998</v>
          </cell>
          <cell r="P177">
            <v>4308.2066690000001</v>
          </cell>
          <cell r="Q177">
            <v>3910.775306</v>
          </cell>
          <cell r="R177">
            <v>3743.3980409999999</v>
          </cell>
        </row>
        <row r="179">
          <cell r="H179">
            <v>5.4980000000000002</v>
          </cell>
          <cell r="I179">
            <v>5.7679999999999998</v>
          </cell>
          <cell r="J179">
            <v>5.7089999999999996</v>
          </cell>
          <cell r="K179">
            <v>5.7949999999999999</v>
          </cell>
          <cell r="L179">
            <v>5.8220000000000001</v>
          </cell>
          <cell r="M179">
            <v>5.9050000000000002</v>
          </cell>
          <cell r="N179">
            <v>5.8460000000000001</v>
          </cell>
          <cell r="O179">
            <v>5.7910000000000004</v>
          </cell>
          <cell r="P179">
            <v>5.8239999999999998</v>
          </cell>
          <cell r="Q179">
            <v>6.157</v>
          </cell>
          <cell r="R179">
            <v>5.8780000000000001</v>
          </cell>
        </row>
        <row r="180">
          <cell r="H180">
            <v>39156.837817</v>
          </cell>
          <cell r="I180">
            <v>41268.533705000002</v>
          </cell>
          <cell r="J180">
            <v>37997.424195</v>
          </cell>
          <cell r="K180">
            <v>39011.206878999998</v>
          </cell>
          <cell r="L180">
            <v>34690.523305000002</v>
          </cell>
          <cell r="M180">
            <v>36096.448005999999</v>
          </cell>
          <cell r="N180">
            <v>32819.272670999999</v>
          </cell>
          <cell r="O180">
            <v>33840.112080999999</v>
          </cell>
          <cell r="P180">
            <v>33201.673606999997</v>
          </cell>
          <cell r="Q180">
            <v>28508.772883000001</v>
          </cell>
          <cell r="R180">
            <v>28583.883985</v>
          </cell>
        </row>
        <row r="181">
          <cell r="H181">
            <v>215.284294317866</v>
          </cell>
          <cell r="I181">
            <v>238.03690241044001</v>
          </cell>
          <cell r="J181">
            <v>216.92729472925498</v>
          </cell>
          <cell r="K181">
            <v>226.06994386380498</v>
          </cell>
          <cell r="L181">
            <v>201.96822668171001</v>
          </cell>
          <cell r="M181">
            <v>213.14952547543001</v>
          </cell>
          <cell r="N181">
            <v>191.86146803466599</v>
          </cell>
          <cell r="O181">
            <v>195.96808906107103</v>
          </cell>
          <cell r="P181">
            <v>193.36654708716796</v>
          </cell>
          <cell r="Q181">
            <v>175.52851464063102</v>
          </cell>
          <cell r="R181">
            <v>168.01607006383</v>
          </cell>
        </row>
        <row r="182">
          <cell r="H182">
            <v>20.670000002088912</v>
          </cell>
          <cell r="I182">
            <v>20.899999998411189</v>
          </cell>
          <cell r="J182">
            <v>21.130000001709526</v>
          </cell>
          <cell r="K182">
            <v>21.360000000305771</v>
          </cell>
          <cell r="L182">
            <v>21.589999999712237</v>
          </cell>
          <cell r="M182">
            <v>21.820000000591683</v>
          </cell>
          <cell r="N182">
            <v>22.049999999143207</v>
          </cell>
          <cell r="O182">
            <v>22.279999998567813</v>
          </cell>
          <cell r="P182">
            <v>22.279999999471976</v>
          </cell>
          <cell r="Q182">
            <v>22.279999998898987</v>
          </cell>
          <cell r="R182">
            <v>22.27999999986827</v>
          </cell>
        </row>
        <row r="183">
          <cell r="H183">
            <v>809371.83775918523</v>
          </cell>
          <cell r="I183">
            <v>862512.3543689322</v>
          </cell>
          <cell r="J183">
            <v>802885.57330530754</v>
          </cell>
          <cell r="K183">
            <v>833279.37894736847</v>
          </cell>
          <cell r="L183">
            <v>748968.39814496739</v>
          </cell>
          <cell r="M183">
            <v>787624.49551227759</v>
          </cell>
          <cell r="N183">
            <v>723664.96236743068</v>
          </cell>
          <cell r="O183">
            <v>753957.69711621467</v>
          </cell>
          <cell r="P183">
            <v>739733.28794642864</v>
          </cell>
          <cell r="Q183">
            <v>635175.45980185154</v>
          </cell>
          <cell r="R183">
            <v>636848.93518203462</v>
          </cell>
        </row>
        <row r="186"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</row>
        <row r="187"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</row>
        <row r="188">
          <cell r="H188">
            <v>2158.6439999999998</v>
          </cell>
          <cell r="I188">
            <v>2066.087</v>
          </cell>
          <cell r="J188">
            <v>2265.3130000000001</v>
          </cell>
          <cell r="K188">
            <v>2533.1210000000001</v>
          </cell>
          <cell r="L188">
            <v>1863.471</v>
          </cell>
          <cell r="M188">
            <v>1922.973</v>
          </cell>
          <cell r="N188">
            <v>1818.6890000000001</v>
          </cell>
          <cell r="O188">
            <v>1725.895</v>
          </cell>
          <cell r="P188">
            <v>1664.566</v>
          </cell>
          <cell r="Q188">
            <v>1518.7750000000001</v>
          </cell>
          <cell r="R188">
            <v>1403.1690000000001</v>
          </cell>
        </row>
        <row r="189"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</row>
        <row r="190">
          <cell r="H190">
            <v>33.109000000000002</v>
          </cell>
          <cell r="I190">
            <v>60.728999999999999</v>
          </cell>
          <cell r="J190">
            <v>93.769000000000005</v>
          </cell>
          <cell r="K190">
            <v>39.228999999999999</v>
          </cell>
          <cell r="L190">
            <v>54.794000000000004</v>
          </cell>
          <cell r="M190">
            <v>48.911000000000001</v>
          </cell>
          <cell r="N190">
            <v>56.124000000000002</v>
          </cell>
          <cell r="O190">
            <v>73.739999999999995</v>
          </cell>
          <cell r="P190">
            <v>71.576000000000008</v>
          </cell>
          <cell r="Q190">
            <v>105.48299999999999</v>
          </cell>
          <cell r="R190">
            <v>105.80499999999999</v>
          </cell>
        </row>
        <row r="191"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1.7409999999999999</v>
          </cell>
          <cell r="N191">
            <v>2.387</v>
          </cell>
          <cell r="O191">
            <v>2.92</v>
          </cell>
          <cell r="P191">
            <v>2.556</v>
          </cell>
          <cell r="Q191">
            <v>3.859</v>
          </cell>
          <cell r="R191">
            <v>0</v>
          </cell>
        </row>
        <row r="192"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</row>
        <row r="193"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32.4</v>
          </cell>
          <cell r="M193">
            <v>13.802</v>
          </cell>
          <cell r="N193">
            <v>0</v>
          </cell>
          <cell r="O193">
            <v>10.977</v>
          </cell>
          <cell r="P193">
            <v>10.718999999999999</v>
          </cell>
          <cell r="Q193">
            <v>21.98</v>
          </cell>
          <cell r="R193">
            <v>104.295</v>
          </cell>
        </row>
        <row r="194"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</row>
        <row r="195"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</row>
        <row r="196">
          <cell r="H196">
            <v>2191.7529999999997</v>
          </cell>
          <cell r="I196">
            <v>2126.8159999999998</v>
          </cell>
          <cell r="J196">
            <v>2359.0820000000003</v>
          </cell>
          <cell r="K196">
            <v>2572.35</v>
          </cell>
          <cell r="L196">
            <v>1950.6650000000002</v>
          </cell>
          <cell r="M196">
            <v>1987.4269999999999</v>
          </cell>
          <cell r="N196">
            <v>1877.2</v>
          </cell>
          <cell r="O196">
            <v>1813.5320000000002</v>
          </cell>
          <cell r="P196">
            <v>1749.4170000000001</v>
          </cell>
          <cell r="Q196">
            <v>1650.097</v>
          </cell>
          <cell r="R196">
            <v>1613.2690000000002</v>
          </cell>
        </row>
        <row r="197">
          <cell r="H197">
            <v>4.9253691425802651E-4</v>
          </cell>
          <cell r="I197">
            <v>4.2750317315400928E-4</v>
          </cell>
          <cell r="J197">
            <v>5.1467057536022209E-4</v>
          </cell>
          <cell r="K197">
            <v>5.327040327720192E-4</v>
          </cell>
          <cell r="L197">
            <v>4.4734954198701033E-4</v>
          </cell>
          <cell r="M197">
            <v>4.2731886794747603E-4</v>
          </cell>
          <cell r="N197">
            <v>4.4372529681675538E-4</v>
          </cell>
          <cell r="O197">
            <v>4.1536000783097494E-4</v>
          </cell>
          <cell r="P197">
            <v>4.0606617425947822E-4</v>
          </cell>
          <cell r="Q197">
            <v>4.2193602825209211E-4</v>
          </cell>
          <cell r="R197">
            <v>4.309637880691513E-4</v>
          </cell>
        </row>
        <row r="199"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</row>
        <row r="200"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</row>
        <row r="201">
          <cell r="H201">
            <v>0.98489382699601646</v>
          </cell>
          <cell r="I201">
            <v>0.97144604892947961</v>
          </cell>
          <cell r="J201">
            <v>0.96025191154864464</v>
          </cell>
          <cell r="K201">
            <v>0.98474974245339875</v>
          </cell>
          <cell r="L201">
            <v>0.95530037192444617</v>
          </cell>
          <cell r="M201">
            <v>0.96756912329358513</v>
          </cell>
          <cell r="N201">
            <v>0.96883070530577453</v>
          </cell>
          <cell r="O201">
            <v>0.95167606637213997</v>
          </cell>
          <cell r="P201">
            <v>0.95149755604295594</v>
          </cell>
          <cell r="Q201">
            <v>0.92041558768969345</v>
          </cell>
          <cell r="R201">
            <v>0.86976753411861252</v>
          </cell>
        </row>
        <row r="202"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H203">
            <v>1.5106173003983573E-2</v>
          </cell>
          <cell r="I203">
            <v>2.8553951070520441E-2</v>
          </cell>
          <cell r="J203">
            <v>3.9748088451355225E-2</v>
          </cell>
          <cell r="K203">
            <v>1.5250257546601358E-2</v>
          </cell>
          <cell r="L203">
            <v>2.8089907800673102E-2</v>
          </cell>
          <cell r="M203">
            <v>2.4610212098356319E-2</v>
          </cell>
          <cell r="N203">
            <v>2.9897720008523334E-2</v>
          </cell>
          <cell r="O203">
            <v>4.0660986406636325E-2</v>
          </cell>
          <cell r="P203">
            <v>4.0914201702624359E-2</v>
          </cell>
          <cell r="Q203">
            <v>6.3925332874370411E-2</v>
          </cell>
          <cell r="R203">
            <v>6.558422680904423E-2</v>
          </cell>
        </row>
        <row r="204"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8.760070181194076E-4</v>
          </cell>
          <cell r="N204">
            <v>1.2715746857021096E-3</v>
          </cell>
          <cell r="O204">
            <v>1.6101177150444545E-3</v>
          </cell>
          <cell r="P204">
            <v>1.4610581696645223E-3</v>
          </cell>
          <cell r="Q204">
            <v>2.3386503944919602E-3</v>
          </cell>
          <cell r="R204">
            <v>0</v>
          </cell>
        </row>
        <row r="205"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</row>
        <row r="206"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1.6609720274880616E-2</v>
          </cell>
          <cell r="M206">
            <v>6.944657589939153E-3</v>
          </cell>
          <cell r="N206">
            <v>0</v>
          </cell>
          <cell r="O206">
            <v>6.0528295061791021E-3</v>
          </cell>
          <cell r="P206">
            <v>6.1271840847550918E-3</v>
          </cell>
          <cell r="Q206">
            <v>1.332042904144423E-2</v>
          </cell>
          <cell r="R206">
            <v>6.4648239072343169E-2</v>
          </cell>
        </row>
        <row r="207"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</row>
        <row r="208"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</row>
        <row r="211">
          <cell r="A211" t="str">
            <v>Urban Transit</v>
          </cell>
        </row>
        <row r="212">
          <cell r="H212">
            <v>3574.467756</v>
          </cell>
          <cell r="I212">
            <v>3218.547724</v>
          </cell>
          <cell r="J212">
            <v>3225.2597479999999</v>
          </cell>
          <cell r="K212">
            <v>3394.8057659999999</v>
          </cell>
          <cell r="L212">
            <v>3002.3355959999999</v>
          </cell>
          <cell r="M212">
            <v>3230.9967449999999</v>
          </cell>
          <cell r="N212">
            <v>3323.6023049999999</v>
          </cell>
          <cell r="O212">
            <v>3490.1404950000001</v>
          </cell>
          <cell r="P212">
            <v>3532.668197</v>
          </cell>
          <cell r="Q212">
            <v>3298.8784289999999</v>
          </cell>
          <cell r="R212">
            <v>3248.3542269999998</v>
          </cell>
        </row>
        <row r="214">
          <cell r="H214">
            <v>2.8140000000000001</v>
          </cell>
          <cell r="I214">
            <v>2.6949999999999998</v>
          </cell>
          <cell r="J214">
            <v>3.08</v>
          </cell>
          <cell r="K214">
            <v>3.238</v>
          </cell>
          <cell r="L214">
            <v>3.3039999999999998</v>
          </cell>
          <cell r="M214">
            <v>3.3279999999999998</v>
          </cell>
          <cell r="N214">
            <v>3.3780000000000001</v>
          </cell>
          <cell r="O214">
            <v>3.4319999999999999</v>
          </cell>
          <cell r="P214">
            <v>3.375</v>
          </cell>
          <cell r="Q214">
            <v>3.2629999999999999</v>
          </cell>
          <cell r="R214">
            <v>3.605</v>
          </cell>
        </row>
        <row r="215">
          <cell r="H215">
            <v>108753.801806</v>
          </cell>
          <cell r="I215">
            <v>101380.841843</v>
          </cell>
          <cell r="J215">
            <v>88144.971019999997</v>
          </cell>
          <cell r="K215">
            <v>87514.752462000004</v>
          </cell>
          <cell r="L215">
            <v>75223.279326999997</v>
          </cell>
          <cell r="M215">
            <v>79708.734582000005</v>
          </cell>
          <cell r="N215">
            <v>80056.670364000005</v>
          </cell>
          <cell r="O215">
            <v>82077.538631000003</v>
          </cell>
          <cell r="P215">
            <v>84480.750828999997</v>
          </cell>
          <cell r="Q215">
            <v>81597.702544</v>
          </cell>
          <cell r="R215">
            <v>72725.515234000006</v>
          </cell>
        </row>
        <row r="216">
          <cell r="H216">
            <v>306.03319828208402</v>
          </cell>
          <cell r="I216">
            <v>273.22136876688501</v>
          </cell>
          <cell r="J216">
            <v>271.4865107416</v>
          </cell>
          <cell r="K216">
            <v>283.37276847195602</v>
          </cell>
          <cell r="L216">
            <v>248.53771489640798</v>
          </cell>
          <cell r="M216">
            <v>265.27066868889602</v>
          </cell>
          <cell r="N216">
            <v>270.431432489592</v>
          </cell>
          <cell r="O216">
            <v>281.69011258159202</v>
          </cell>
          <cell r="P216">
            <v>285.12253404787498</v>
          </cell>
          <cell r="Q216">
            <v>266.253303401072</v>
          </cell>
          <cell r="R216">
            <v>262.17548241857003</v>
          </cell>
        </row>
        <row r="217">
          <cell r="H217">
            <v>11.680000000213241</v>
          </cell>
          <cell r="I217">
            <v>11.779999999729503</v>
          </cell>
          <cell r="J217">
            <v>11.88000000143577</v>
          </cell>
          <cell r="K217">
            <v>11.979999998962381</v>
          </cell>
          <cell r="L217">
            <v>12.080000000206775</v>
          </cell>
          <cell r="M217">
            <v>12.18000000139196</v>
          </cell>
          <cell r="N217">
            <v>12.289999998901438</v>
          </cell>
          <cell r="O217">
            <v>12.390000000404966</v>
          </cell>
          <cell r="P217">
            <v>12.390000000514968</v>
          </cell>
          <cell r="Q217">
            <v>12.389999999476881</v>
          </cell>
          <cell r="R217">
            <v>12.38999999936652</v>
          </cell>
        </row>
        <row r="218">
          <cell r="H218">
            <v>1270244.4051172708</v>
          </cell>
          <cell r="I218">
            <v>1194266.3168831167</v>
          </cell>
          <cell r="J218">
            <v>1047162.2558441558</v>
          </cell>
          <cell r="K218">
            <v>1048426.7344039531</v>
          </cell>
          <cell r="L218">
            <v>908697.2142857142</v>
          </cell>
          <cell r="M218">
            <v>970852.38731971139</v>
          </cell>
          <cell r="N218">
            <v>983896.47868561279</v>
          </cell>
          <cell r="O218">
            <v>1016940.7036713286</v>
          </cell>
          <cell r="P218">
            <v>1046716.5028148149</v>
          </cell>
          <cell r="Q218">
            <v>1010995.5344774748</v>
          </cell>
          <cell r="R218">
            <v>901069.1337031899</v>
          </cell>
        </row>
        <row r="221"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2"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</row>
        <row r="223">
          <cell r="H223">
            <v>4628.8739999999998</v>
          </cell>
          <cell r="I223">
            <v>4159.4179999999997</v>
          </cell>
          <cell r="J223">
            <v>5323.7370000000001</v>
          </cell>
          <cell r="K223">
            <v>5404.0549999999994</v>
          </cell>
          <cell r="L223">
            <v>4296.8060000000005</v>
          </cell>
          <cell r="M223">
            <v>4480.5129999999999</v>
          </cell>
          <cell r="N223">
            <v>4270.9229999999998</v>
          </cell>
          <cell r="O223">
            <v>4212.74</v>
          </cell>
          <cell r="P223">
            <v>4939.2959999999994</v>
          </cell>
          <cell r="Q223">
            <v>4469.2210000000005</v>
          </cell>
          <cell r="R223">
            <v>4465.933</v>
          </cell>
        </row>
        <row r="224"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</row>
        <row r="225">
          <cell r="H225">
            <v>5.6880000000000006</v>
          </cell>
          <cell r="I225">
            <v>2.4550000000000001</v>
          </cell>
          <cell r="J225">
            <v>3.8780000000000001</v>
          </cell>
          <cell r="K225">
            <v>5.6260000000000003</v>
          </cell>
          <cell r="L225">
            <v>4.8369999999999997</v>
          </cell>
          <cell r="M225">
            <v>5.4630000000000001</v>
          </cell>
          <cell r="N225">
            <v>6.2779999999999996</v>
          </cell>
          <cell r="O225">
            <v>5.492</v>
          </cell>
          <cell r="P225">
            <v>17.768000000000001</v>
          </cell>
          <cell r="Q225">
            <v>21.606000000000002</v>
          </cell>
          <cell r="R225">
            <v>26.126000000000001</v>
          </cell>
        </row>
        <row r="226"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0.19400000000000001</v>
          </cell>
          <cell r="N226">
            <v>0.26699999999999996</v>
          </cell>
          <cell r="O226">
            <v>0.217</v>
          </cell>
          <cell r="P226">
            <v>0.63400000000000001</v>
          </cell>
          <cell r="Q226">
            <v>0.79</v>
          </cell>
          <cell r="R226">
            <v>0</v>
          </cell>
        </row>
        <row r="227">
          <cell r="H227">
            <v>507</v>
          </cell>
          <cell r="I227">
            <v>424</v>
          </cell>
          <cell r="J227">
            <v>514</v>
          </cell>
          <cell r="K227">
            <v>611</v>
          </cell>
          <cell r="L227">
            <v>674</v>
          </cell>
          <cell r="M227">
            <v>774</v>
          </cell>
          <cell r="N227">
            <v>734</v>
          </cell>
          <cell r="O227">
            <v>797</v>
          </cell>
          <cell r="P227">
            <v>756</v>
          </cell>
          <cell r="Q227">
            <v>820</v>
          </cell>
          <cell r="R227">
            <v>733</v>
          </cell>
        </row>
        <row r="228">
          <cell r="H228">
            <v>54.783000000000001</v>
          </cell>
          <cell r="I228">
            <v>50.905000000000001</v>
          </cell>
          <cell r="J228">
            <v>59.771999999999998</v>
          </cell>
          <cell r="K228">
            <v>55.883000000000003</v>
          </cell>
          <cell r="L228">
            <v>75.046999999999997</v>
          </cell>
          <cell r="M228">
            <v>111.51300000000001</v>
          </cell>
          <cell r="N228">
            <v>101.83</v>
          </cell>
          <cell r="O228">
            <v>212.68200000000002</v>
          </cell>
          <cell r="P228">
            <v>182.959</v>
          </cell>
          <cell r="Q228">
            <v>199.64100000000002</v>
          </cell>
          <cell r="R228">
            <v>212.708</v>
          </cell>
        </row>
        <row r="229"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</row>
        <row r="230"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H231">
            <v>5196.3450000000003</v>
          </cell>
          <cell r="I231">
            <v>4636.7779999999993</v>
          </cell>
          <cell r="J231">
            <v>5901.3869999999997</v>
          </cell>
          <cell r="K231">
            <v>6076.5639999999994</v>
          </cell>
          <cell r="L231">
            <v>5050.6900000000005</v>
          </cell>
          <cell r="M231">
            <v>5371.683</v>
          </cell>
          <cell r="N231">
            <v>5113.2979999999998</v>
          </cell>
          <cell r="O231">
            <v>5228.1309999999994</v>
          </cell>
          <cell r="P231">
            <v>5896.6569999999992</v>
          </cell>
          <cell r="Q231">
            <v>5511.2579999999998</v>
          </cell>
          <cell r="R231">
            <v>5437.7669999999998</v>
          </cell>
        </row>
        <row r="232">
          <cell r="H232">
            <v>1.4537395088478735E-3</v>
          </cell>
          <cell r="I232">
            <v>1.4406429227146668E-3</v>
          </cell>
          <cell r="J232">
            <v>1.8297400709073059E-3</v>
          </cell>
          <cell r="K232">
            <v>1.7899592550650802E-3</v>
          </cell>
          <cell r="L232">
            <v>1.6822536450385543E-3</v>
          </cell>
          <cell r="M232">
            <v>1.6625467073938512E-3</v>
          </cell>
          <cell r="N232">
            <v>1.5384806997839652E-3</v>
          </cell>
          <cell r="O232">
            <v>1.4979715021472221E-3</v>
          </cell>
          <cell r="P232">
            <v>1.6691794052460227E-3</v>
          </cell>
          <cell r="Q232">
            <v>1.6706459842688553E-3</v>
          </cell>
          <cell r="R232">
            <v>1.6740067800493608E-3</v>
          </cell>
        </row>
        <row r="234"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</row>
        <row r="235"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H236">
            <v>0.89079420246346219</v>
          </cell>
          <cell r="I236">
            <v>0.89704920097533247</v>
          </cell>
          <cell r="J236">
            <v>0.90211623131985752</v>
          </cell>
          <cell r="K236">
            <v>0.88932742253681518</v>
          </cell>
          <cell r="L236">
            <v>0.85073643403178578</v>
          </cell>
          <cell r="M236">
            <v>0.83409854974688569</v>
          </cell>
          <cell r="N236">
            <v>0.83525798809300766</v>
          </cell>
          <cell r="O236">
            <v>0.80578317567023483</v>
          </cell>
          <cell r="P236">
            <v>0.83764343084564696</v>
          </cell>
          <cell r="Q236">
            <v>0.81092574508397186</v>
          </cell>
          <cell r="R236">
            <v>0.82128068378067687</v>
          </cell>
        </row>
        <row r="237"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H238">
            <v>1.0946155422705767E-3</v>
          </cell>
          <cell r="I238">
            <v>5.2946248450971779E-4</v>
          </cell>
          <cell r="J238">
            <v>6.5713365349535631E-4</v>
          </cell>
          <cell r="K238">
            <v>9.2585217567032964E-4</v>
          </cell>
          <cell r="L238">
            <v>9.5769092935816679E-4</v>
          </cell>
          <cell r="M238">
            <v>1.016999700093993E-3</v>
          </cell>
          <cell r="N238">
            <v>1.2277790185512363E-3</v>
          </cell>
          <cell r="O238">
            <v>1.0504710000571907E-3</v>
          </cell>
          <cell r="P238">
            <v>3.0132327520491701E-3</v>
          </cell>
          <cell r="Q238">
            <v>3.9203390587049273E-3</v>
          </cell>
          <cell r="R238">
            <v>4.8045456894346529E-3</v>
          </cell>
        </row>
        <row r="239"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3.6115310601910052E-5</v>
          </cell>
          <cell r="N239">
            <v>5.2216788460207086E-5</v>
          </cell>
          <cell r="O239">
            <v>4.1506228516462194E-5</v>
          </cell>
          <cell r="P239">
            <v>1.0751854822147533E-4</v>
          </cell>
          <cell r="Q239">
            <v>1.4334295364143722E-4</v>
          </cell>
          <cell r="R239">
            <v>0</v>
          </cell>
        </row>
        <row r="240">
          <cell r="H240">
            <v>9.7568579453442758E-2</v>
          </cell>
          <cell r="I240">
            <v>9.144280791532397E-2</v>
          </cell>
          <cell r="J240">
            <v>8.7098168616970895E-2</v>
          </cell>
          <cell r="K240">
            <v>0.10055024517144888</v>
          </cell>
          <cell r="L240">
            <v>0.13344711316671581</v>
          </cell>
          <cell r="M240">
            <v>0.1440889196179298</v>
          </cell>
          <cell r="N240">
            <v>0.14354727614154308</v>
          </cell>
          <cell r="O240">
            <v>0.1524445351503243</v>
          </cell>
          <cell r="P240">
            <v>0.12820823731141223</v>
          </cell>
          <cell r="Q240">
            <v>0.14878635694427661</v>
          </cell>
          <cell r="R240">
            <v>0.13479797865557683</v>
          </cell>
        </row>
        <row r="241">
          <cell r="H241">
            <v>1.0542602540824368E-2</v>
          </cell>
          <cell r="I241">
            <v>1.0978528624833884E-2</v>
          </cell>
          <cell r="J241">
            <v>1.0128466409676235E-2</v>
          </cell>
          <cell r="K241">
            <v>9.1964801160655928E-3</v>
          </cell>
          <cell r="L241">
            <v>1.485876187214024E-2</v>
          </cell>
          <cell r="M241">
            <v>2.0759415624488638E-2</v>
          </cell>
          <cell r="N241">
            <v>1.9914739958437785E-2</v>
          </cell>
          <cell r="O241">
            <v>4.0680311950867347E-2</v>
          </cell>
          <cell r="P241">
            <v>3.1027580542670199E-2</v>
          </cell>
          <cell r="Q241">
            <v>3.6224215959405281E-2</v>
          </cell>
          <cell r="R241">
            <v>3.9116791874311642E-2</v>
          </cell>
        </row>
        <row r="242"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</row>
        <row r="243"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6">
          <cell r="A246" t="str">
            <v>Inter-City Bus</v>
          </cell>
        </row>
        <row r="247">
          <cell r="H247">
            <v>1579.92761</v>
          </cell>
          <cell r="I247">
            <v>1215.1786970000001</v>
          </cell>
          <cell r="J247">
            <v>1606.431439</v>
          </cell>
          <cell r="K247">
            <v>1490.861641</v>
          </cell>
          <cell r="L247">
            <v>1028.754619</v>
          </cell>
          <cell r="M247">
            <v>919.62382200000002</v>
          </cell>
          <cell r="N247">
            <v>888.08940199999995</v>
          </cell>
          <cell r="O247">
            <v>840.31197899999995</v>
          </cell>
          <cell r="P247">
            <v>1085.2830429999999</v>
          </cell>
          <cell r="Q247">
            <v>899.93588699999998</v>
          </cell>
          <cell r="R247">
            <v>851.01776099999995</v>
          </cell>
        </row>
        <row r="249">
          <cell r="H249">
            <v>0.93899999999999995</v>
          </cell>
          <cell r="I249">
            <v>0.96599999999999997</v>
          </cell>
          <cell r="J249">
            <v>1.0389999999999999</v>
          </cell>
          <cell r="K249">
            <v>1.034</v>
          </cell>
          <cell r="L249">
            <v>0.94499999999999995</v>
          </cell>
          <cell r="M249">
            <v>0.95499999999999996</v>
          </cell>
          <cell r="N249">
            <v>0.93600000000000005</v>
          </cell>
          <cell r="O249">
            <v>0.96</v>
          </cell>
          <cell r="P249">
            <v>1.139</v>
          </cell>
          <cell r="Q249">
            <v>1.0649999999999999</v>
          </cell>
          <cell r="R249">
            <v>1.0640000000000001</v>
          </cell>
        </row>
        <row r="250">
          <cell r="H250">
            <v>99677.962994000001</v>
          </cell>
          <cell r="I250">
            <v>74523.042763999998</v>
          </cell>
          <cell r="J250">
            <v>91595.514240000004</v>
          </cell>
          <cell r="K250">
            <v>85417.008961</v>
          </cell>
          <cell r="L250">
            <v>64492.252770999999</v>
          </cell>
          <cell r="M250">
            <v>57047.208628</v>
          </cell>
          <cell r="N250">
            <v>56209.328415999997</v>
          </cell>
          <cell r="O250">
            <v>51855.745159999999</v>
          </cell>
          <cell r="P250">
            <v>56447.777985000001</v>
          </cell>
          <cell r="Q250">
            <v>50059.847329999997</v>
          </cell>
          <cell r="R250">
            <v>47383.218196000002</v>
          </cell>
        </row>
        <row r="251">
          <cell r="H251">
            <v>93.597607251365986</v>
          </cell>
          <cell r="I251">
            <v>71.989259310023996</v>
          </cell>
          <cell r="J251">
            <v>95.167739295359993</v>
          </cell>
          <cell r="K251">
            <v>88.321187265673998</v>
          </cell>
          <cell r="L251">
            <v>60.945178868594994</v>
          </cell>
          <cell r="M251">
            <v>54.480084239739995</v>
          </cell>
          <cell r="N251">
            <v>52.611931397375997</v>
          </cell>
          <cell r="O251">
            <v>49.7815153536</v>
          </cell>
          <cell r="P251">
            <v>64.294019124914996</v>
          </cell>
          <cell r="Q251">
            <v>53.313737406449995</v>
          </cell>
          <cell r="R251">
            <v>50.415744160544001</v>
          </cell>
        </row>
        <row r="252">
          <cell r="H252">
            <v>16.879999995693716</v>
          </cell>
          <cell r="I252">
            <v>16.879999997871835</v>
          </cell>
          <cell r="J252">
            <v>16.879999996788023</v>
          </cell>
          <cell r="K252">
            <v>16.879999999495283</v>
          </cell>
          <cell r="L252">
            <v>16.879999995046639</v>
          </cell>
          <cell r="M252">
            <v>16.880000000609193</v>
          </cell>
          <cell r="N252">
            <v>16.880000000233657</v>
          </cell>
          <cell r="O252">
            <v>16.879999996609826</v>
          </cell>
          <cell r="P252">
            <v>16.880000002666417</v>
          </cell>
          <cell r="Q252">
            <v>16.879999992105677</v>
          </cell>
          <cell r="R252">
            <v>16.879999991471259</v>
          </cell>
        </row>
        <row r="253">
          <cell r="H253">
            <v>1682564.0149094784</v>
          </cell>
          <cell r="I253">
            <v>1257948.9616977226</v>
          </cell>
          <cell r="J253">
            <v>1546132.2800769974</v>
          </cell>
          <cell r="K253">
            <v>1441839.1112185686</v>
          </cell>
          <cell r="L253">
            <v>1088629.2264550265</v>
          </cell>
          <cell r="M253">
            <v>962956.88167539274</v>
          </cell>
          <cell r="N253">
            <v>948813.46367521363</v>
          </cell>
          <cell r="O253">
            <v>875324.97812499991</v>
          </cell>
          <cell r="P253">
            <v>952838.49253731337</v>
          </cell>
          <cell r="Q253">
            <v>845010.22253521136</v>
          </cell>
          <cell r="R253">
            <v>799828.7227443608</v>
          </cell>
        </row>
        <row r="256"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</row>
        <row r="257"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</row>
        <row r="258">
          <cell r="H258">
            <v>1153.598</v>
          </cell>
          <cell r="I258">
            <v>1011.3239999999998</v>
          </cell>
          <cell r="J258">
            <v>1214.857</v>
          </cell>
          <cell r="K258">
            <v>1204.347</v>
          </cell>
          <cell r="L258">
            <v>690.24599999999998</v>
          </cell>
          <cell r="M258">
            <v>686.63900000000001</v>
          </cell>
          <cell r="N258">
            <v>608.04399999999998</v>
          </cell>
          <cell r="O258">
            <v>635.572</v>
          </cell>
          <cell r="P258">
            <v>765.9</v>
          </cell>
          <cell r="Q258">
            <v>784.86199999999997</v>
          </cell>
          <cell r="R258">
            <v>656.48300000000006</v>
          </cell>
        </row>
        <row r="259"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</row>
        <row r="260">
          <cell r="H260">
            <v>23.768000000000001</v>
          </cell>
          <cell r="I260">
            <v>17.567</v>
          </cell>
          <cell r="J260">
            <v>16.981999999999999</v>
          </cell>
          <cell r="K260">
            <v>17.677</v>
          </cell>
          <cell r="L260">
            <v>16.27</v>
          </cell>
          <cell r="M260">
            <v>15.871</v>
          </cell>
          <cell r="N260">
            <v>14.525</v>
          </cell>
          <cell r="O260">
            <v>19.224999999999998</v>
          </cell>
          <cell r="P260">
            <v>28.809000000000001</v>
          </cell>
          <cell r="Q260">
            <v>32.585999999999999</v>
          </cell>
          <cell r="R260">
            <v>29.416999999999998</v>
          </cell>
        </row>
        <row r="261"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0.56499999999999995</v>
          </cell>
          <cell r="N261">
            <v>0.61799999999999999</v>
          </cell>
          <cell r="O261">
            <v>0.76100000000000001</v>
          </cell>
          <cell r="P261">
            <v>1.0289999999999999</v>
          </cell>
          <cell r="Q261">
            <v>1.1919999999999999</v>
          </cell>
          <cell r="R261">
            <v>0</v>
          </cell>
        </row>
        <row r="262"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</row>
        <row r="263"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</row>
        <row r="264"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</row>
        <row r="265"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</row>
        <row r="266">
          <cell r="H266">
            <v>1177.366</v>
          </cell>
          <cell r="I266">
            <v>1028.8909999999998</v>
          </cell>
          <cell r="J266">
            <v>1231.8389999999999</v>
          </cell>
          <cell r="K266">
            <v>1222.0239999999999</v>
          </cell>
          <cell r="L266">
            <v>706.51599999999996</v>
          </cell>
          <cell r="M266">
            <v>703.07500000000005</v>
          </cell>
          <cell r="N266">
            <v>623.18700000000001</v>
          </cell>
          <cell r="O266">
            <v>655.55799999999999</v>
          </cell>
          <cell r="P266">
            <v>795.73799999999994</v>
          </cell>
          <cell r="Q266">
            <v>818.64</v>
          </cell>
          <cell r="R266">
            <v>685.90000000000009</v>
          </cell>
        </row>
        <row r="267">
          <cell r="H267">
            <v>7.4520249696756675E-4</v>
          </cell>
          <cell r="I267">
            <v>8.4669933939765215E-4</v>
          </cell>
          <cell r="J267">
            <v>7.6681703936696925E-4</v>
          </cell>
          <cell r="K267">
            <v>8.1967633105129963E-4</v>
          </cell>
          <cell r="L267">
            <v>6.8676824089185435E-4</v>
          </cell>
          <cell r="M267">
            <v>7.645245623052161E-4</v>
          </cell>
          <cell r="N267">
            <v>7.0171651479745956E-4</v>
          </cell>
          <cell r="O267">
            <v>7.8013644501431052E-4</v>
          </cell>
          <cell r="P267">
            <v>7.3320780706236468E-4</v>
          </cell>
          <cell r="Q267">
            <v>9.0966480148824201E-4</v>
          </cell>
          <cell r="R267">
            <v>8.0597612815274733E-4</v>
          </cell>
        </row>
        <row r="269"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</row>
        <row r="270"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</row>
        <row r="271">
          <cell r="H271">
            <v>0.97981256465703948</v>
          </cell>
          <cell r="I271">
            <v>0.98292627693312506</v>
          </cell>
          <cell r="J271">
            <v>0.98621410752541527</v>
          </cell>
          <cell r="K271">
            <v>0.98553465398388251</v>
          </cell>
          <cell r="L271">
            <v>0.97697150524545806</v>
          </cell>
          <cell r="M271">
            <v>0.97662269316929196</v>
          </cell>
          <cell r="N271">
            <v>0.97570071262718894</v>
          </cell>
          <cell r="O271">
            <v>0.96951299503628974</v>
          </cell>
          <cell r="P271">
            <v>0.96250273331171821</v>
          </cell>
          <cell r="Q271">
            <v>0.95873888400273621</v>
          </cell>
          <cell r="R271">
            <v>0.95711182388103222</v>
          </cell>
        </row>
        <row r="272"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</row>
        <row r="273">
          <cell r="H273">
            <v>2.0187435342960473E-2</v>
          </cell>
          <cell r="I273">
            <v>1.7073723066874918E-2</v>
          </cell>
          <cell r="J273">
            <v>1.3785892474584747E-2</v>
          </cell>
          <cell r="K273">
            <v>1.4465346016117524E-2</v>
          </cell>
          <cell r="L273">
            <v>2.3028494754542005E-2</v>
          </cell>
          <cell r="M273">
            <v>2.2573694129360309E-2</v>
          </cell>
          <cell r="N273">
            <v>2.3307610717168362E-2</v>
          </cell>
          <cell r="O273">
            <v>2.9326161834650782E-2</v>
          </cell>
          <cell r="P273">
            <v>3.6204127489198712E-2</v>
          </cell>
          <cell r="Q273">
            <v>3.9805042509527995E-2</v>
          </cell>
          <cell r="R273">
            <v>4.2888176118967773E-2</v>
          </cell>
        </row>
        <row r="274"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8.0361270134765128E-4</v>
          </cell>
          <cell r="N274">
            <v>9.9167665564268829E-4</v>
          </cell>
          <cell r="O274">
            <v>1.1608431290595189E-3</v>
          </cell>
          <cell r="P274">
            <v>1.2931391990831152E-3</v>
          </cell>
          <cell r="Q274">
            <v>1.4560734877357567E-3</v>
          </cell>
          <cell r="R274">
            <v>0</v>
          </cell>
        </row>
        <row r="275"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</row>
        <row r="276"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</row>
        <row r="277"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</row>
        <row r="278"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</row>
        <row r="281">
          <cell r="A281" t="str">
            <v>Rail</v>
          </cell>
        </row>
        <row r="284">
          <cell r="H284">
            <v>23103.766780039146</v>
          </cell>
          <cell r="I284">
            <v>21621.571799273341</v>
          </cell>
          <cell r="J284">
            <v>20535.198193343997</v>
          </cell>
          <cell r="K284">
            <v>28562.109372947973</v>
          </cell>
          <cell r="L284">
            <v>19842.310509252595</v>
          </cell>
          <cell r="M284">
            <v>26667.087956967585</v>
          </cell>
          <cell r="N284">
            <v>31954.591672988056</v>
          </cell>
          <cell r="O284">
            <v>33653.848896130592</v>
          </cell>
          <cell r="P284">
            <v>28278.774293137489</v>
          </cell>
          <cell r="Q284">
            <v>36933.139591365871</v>
          </cell>
          <cell r="R284">
            <v>38494.563801442622</v>
          </cell>
        </row>
        <row r="285">
          <cell r="H285">
            <v>231037.66780039144</v>
          </cell>
          <cell r="I285">
            <v>216215.71799273338</v>
          </cell>
          <cell r="J285">
            <v>205351.98193343997</v>
          </cell>
          <cell r="K285">
            <v>285621.0937294797</v>
          </cell>
          <cell r="L285">
            <v>198423.10509252592</v>
          </cell>
          <cell r="M285">
            <v>266670.87956967583</v>
          </cell>
          <cell r="N285">
            <v>319545.91672988056</v>
          </cell>
          <cell r="O285">
            <v>336538.48896130588</v>
          </cell>
          <cell r="P285">
            <v>282787.74293137487</v>
          </cell>
          <cell r="Q285">
            <v>369331.39591365866</v>
          </cell>
          <cell r="R285">
            <v>384945.63801442622</v>
          </cell>
        </row>
        <row r="287">
          <cell r="H287">
            <v>97.000784946373571</v>
          </cell>
          <cell r="I287">
            <v>88.975107836771727</v>
          </cell>
          <cell r="J287">
            <v>83.152410183372155</v>
          </cell>
          <cell r="K287">
            <v>132.21460325754904</v>
          </cell>
          <cell r="L287">
            <v>93.533878453629143</v>
          </cell>
          <cell r="M287">
            <v>109.68042607383818</v>
          </cell>
          <cell r="N287">
            <v>127.45769985494573</v>
          </cell>
          <cell r="O287">
            <v>124.59426224244517</v>
          </cell>
          <cell r="P287">
            <v>99.997499100540836</v>
          </cell>
          <cell r="Q287">
            <v>117.98501602802142</v>
          </cell>
          <cell r="R287">
            <v>126.13358017186547</v>
          </cell>
        </row>
        <row r="289">
          <cell r="H289">
            <v>231134.66858533781</v>
          </cell>
          <cell r="I289">
            <v>216304.69310057015</v>
          </cell>
          <cell r="J289">
            <v>205435.13434362333</v>
          </cell>
          <cell r="K289">
            <v>285753.30833273724</v>
          </cell>
          <cell r="L289">
            <v>198516.63897097955</v>
          </cell>
          <cell r="M289">
            <v>266780.55999574967</v>
          </cell>
          <cell r="N289">
            <v>319673.37442973553</v>
          </cell>
          <cell r="O289">
            <v>336663.08322354831</v>
          </cell>
          <cell r="P289">
            <v>282887.74043047545</v>
          </cell>
          <cell r="Q289">
            <v>369449.38092968671</v>
          </cell>
          <cell r="R289">
            <v>385071.77159459807</v>
          </cell>
        </row>
        <row r="290">
          <cell r="H290">
            <v>0.99958032784289752</v>
          </cell>
          <cell r="I290">
            <v>0.99958865844951683</v>
          </cell>
          <cell r="J290">
            <v>0.99959523763815261</v>
          </cell>
          <cell r="K290">
            <v>0.99953731208212793</v>
          </cell>
          <cell r="L290">
            <v>0.99952883607672149</v>
          </cell>
          <cell r="M290">
            <v>0.99958887399413365</v>
          </cell>
          <cell r="N290">
            <v>0.99960128772037282</v>
          </cell>
          <cell r="O290">
            <v>0.99962991409378943</v>
          </cell>
          <cell r="P290">
            <v>0.99964651172599983</v>
          </cell>
          <cell r="Q290">
            <v>0.99968064632905551</v>
          </cell>
          <cell r="R290">
            <v>0.99967244137463118</v>
          </cell>
        </row>
        <row r="291">
          <cell r="H291">
            <v>4.196721571024715E-4</v>
          </cell>
          <cell r="I291">
            <v>4.1134155048315593E-4</v>
          </cell>
          <cell r="J291">
            <v>4.0476236184744504E-4</v>
          </cell>
          <cell r="K291">
            <v>4.6268791787213727E-4</v>
          </cell>
          <cell r="L291">
            <v>4.711639232785043E-4</v>
          </cell>
          <cell r="M291">
            <v>4.1112600586634045E-4</v>
          </cell>
          <cell r="N291">
            <v>3.9871227962703237E-4</v>
          </cell>
          <cell r="O291">
            <v>3.7008590621061082E-4</v>
          </cell>
          <cell r="P291">
            <v>3.534882740000426E-4</v>
          </cell>
          <cell r="Q291">
            <v>3.1935367094437284E-4</v>
          </cell>
          <cell r="R291">
            <v>3.2755862536882702E-4</v>
          </cell>
        </row>
        <row r="296">
          <cell r="H296">
            <v>175.04</v>
          </cell>
          <cell r="I296">
            <v>165.52199999999999</v>
          </cell>
          <cell r="J296">
            <v>160.48399999999998</v>
          </cell>
          <cell r="K296">
            <v>264.74700000000001</v>
          </cell>
          <cell r="L296">
            <v>198.148</v>
          </cell>
          <cell r="M296">
            <v>193.11800000000002</v>
          </cell>
          <cell r="N296">
            <v>250.76999999999998</v>
          </cell>
          <cell r="O296">
            <v>215.74199999999999</v>
          </cell>
          <cell r="P296">
            <v>153.76600000000002</v>
          </cell>
          <cell r="Q296">
            <v>176.31199999999998</v>
          </cell>
          <cell r="R296">
            <v>186.92400000000001</v>
          </cell>
        </row>
        <row r="304">
          <cell r="H304">
            <v>175.04</v>
          </cell>
          <cell r="I304">
            <v>165.52199999999999</v>
          </cell>
          <cell r="J304">
            <v>160.48399999999998</v>
          </cell>
          <cell r="K304">
            <v>264.74700000000001</v>
          </cell>
          <cell r="L304">
            <v>198.148</v>
          </cell>
          <cell r="M304">
            <v>193.11800000000002</v>
          </cell>
          <cell r="N304">
            <v>250.76999999999998</v>
          </cell>
          <cell r="O304">
            <v>215.74199999999999</v>
          </cell>
          <cell r="P304">
            <v>153.76600000000002</v>
          </cell>
          <cell r="Q304">
            <v>176.31199999999998</v>
          </cell>
          <cell r="R304">
            <v>186.92400000000001</v>
          </cell>
        </row>
        <row r="305">
          <cell r="A305" t="str">
            <v>Passenger</v>
          </cell>
          <cell r="H305">
            <v>1.8045214798701891E-3</v>
          </cell>
          <cell r="I305">
            <v>1.860318060009059E-3</v>
          </cell>
          <cell r="J305">
            <v>1.9299981761934748E-3</v>
          </cell>
          <cell r="K305">
            <v>2.0024036186402409E-3</v>
          </cell>
          <cell r="L305">
            <v>2.1184623504972573E-3</v>
          </cell>
          <cell r="M305">
            <v>1.7607334956010353E-3</v>
          </cell>
          <cell r="N305">
            <v>1.9674762708364484E-3</v>
          </cell>
          <cell r="O305">
            <v>1.7315564626900113E-3</v>
          </cell>
          <cell r="P305">
            <v>1.5376984562923772E-3</v>
          </cell>
          <cell r="Q305">
            <v>1.494359249467118E-3</v>
          </cell>
          <cell r="R305">
            <v>1.4819527024072694E-3</v>
          </cell>
        </row>
        <row r="307"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</row>
        <row r="308"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</row>
        <row r="309">
          <cell r="H309">
            <v>1</v>
          </cell>
          <cell r="I309">
            <v>1</v>
          </cell>
          <cell r="J309">
            <v>1</v>
          </cell>
          <cell r="K309">
            <v>1</v>
          </cell>
          <cell r="L309">
            <v>1</v>
          </cell>
          <cell r="M309">
            <v>1</v>
          </cell>
          <cell r="N309">
            <v>1</v>
          </cell>
          <cell r="O309">
            <v>1</v>
          </cell>
          <cell r="P309">
            <v>1</v>
          </cell>
          <cell r="Q309">
            <v>1</v>
          </cell>
          <cell r="R309">
            <v>1</v>
          </cell>
        </row>
        <row r="310"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</row>
        <row r="311"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</row>
        <row r="312"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</row>
        <row r="313"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</row>
        <row r="314"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</row>
        <row r="315"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</row>
        <row r="316"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</row>
        <row r="319">
          <cell r="A319" t="str">
            <v>Air</v>
          </cell>
        </row>
        <row r="322">
          <cell r="H322">
            <v>220.11944443977973</v>
          </cell>
          <cell r="I322">
            <v>226.01659147364154</v>
          </cell>
          <cell r="J322">
            <v>199.36284867172427</v>
          </cell>
          <cell r="K322">
            <v>199.72519739657699</v>
          </cell>
          <cell r="L322">
            <v>181.98406461090383</v>
          </cell>
          <cell r="M322">
            <v>252.97227054139057</v>
          </cell>
          <cell r="N322">
            <v>277.55474022884562</v>
          </cell>
          <cell r="O322">
            <v>224.5677416632326</v>
          </cell>
          <cell r="P322">
            <v>221.25566934213208</v>
          </cell>
          <cell r="Q322">
            <v>217.85358443338271</v>
          </cell>
          <cell r="R322">
            <v>175.24686103341958</v>
          </cell>
        </row>
        <row r="323">
          <cell r="H323">
            <v>2201.1944443977973</v>
          </cell>
          <cell r="I323">
            <v>2260.1659147364153</v>
          </cell>
          <cell r="J323">
            <v>1993.6284867172426</v>
          </cell>
          <cell r="K323">
            <v>1997.2519739657698</v>
          </cell>
          <cell r="L323">
            <v>1819.8406461090383</v>
          </cell>
          <cell r="M323">
            <v>2529.7227054139057</v>
          </cell>
          <cell r="N323">
            <v>2775.5474022884559</v>
          </cell>
          <cell r="O323">
            <v>2245.6774166323257</v>
          </cell>
          <cell r="P323">
            <v>2212.5566934213207</v>
          </cell>
          <cell r="Q323">
            <v>2178.5358443338268</v>
          </cell>
          <cell r="R323">
            <v>1752.4686103341958</v>
          </cell>
        </row>
        <row r="325">
          <cell r="H325">
            <v>10828.508243729839</v>
          </cell>
          <cell r="I325">
            <v>12049.719245171074</v>
          </cell>
          <cell r="J325">
            <v>12610.953873259015</v>
          </cell>
          <cell r="K325">
            <v>14304.800151278791</v>
          </cell>
          <cell r="L325">
            <v>13713.058994728917</v>
          </cell>
          <cell r="M325">
            <v>16533.812345087139</v>
          </cell>
          <cell r="N325">
            <v>18459.710257704439</v>
          </cell>
          <cell r="O325">
            <v>15348.398771878745</v>
          </cell>
          <cell r="P325">
            <v>15177.661414589624</v>
          </cell>
          <cell r="Q325">
            <v>15284.45717018699</v>
          </cell>
          <cell r="R325">
            <v>13479.171801652768</v>
          </cell>
        </row>
        <row r="327">
          <cell r="H327">
            <v>13029.702688127636</v>
          </cell>
          <cell r="I327">
            <v>14309.88515990749</v>
          </cell>
          <cell r="J327">
            <v>14604.582359976259</v>
          </cell>
          <cell r="K327">
            <v>16302.05212524456</v>
          </cell>
          <cell r="L327">
            <v>15532.899640837957</v>
          </cell>
          <cell r="M327">
            <v>19063.535050501046</v>
          </cell>
          <cell r="N327">
            <v>21235.257659992894</v>
          </cell>
          <cell r="O327">
            <v>17594.07618851107</v>
          </cell>
          <cell r="P327">
            <v>17390.218108010944</v>
          </cell>
          <cell r="Q327">
            <v>17462.993014520816</v>
          </cell>
          <cell r="R327">
            <v>15231.640411986964</v>
          </cell>
        </row>
        <row r="328">
          <cell r="H328">
            <v>0.16893665934553326</v>
          </cell>
          <cell r="I328">
            <v>0.15794437827277621</v>
          </cell>
          <cell r="J328">
            <v>0.13650705220991224</v>
          </cell>
          <cell r="K328">
            <v>0.12251537159993024</v>
          </cell>
          <cell r="L328">
            <v>0.11716039427206799</v>
          </cell>
          <cell r="M328">
            <v>0.13269955958915486</v>
          </cell>
          <cell r="N328">
            <v>0.13070467270654179</v>
          </cell>
          <cell r="O328">
            <v>0.12763826827683927</v>
          </cell>
          <cell r="P328">
            <v>0.12722995650078067</v>
          </cell>
          <cell r="Q328">
            <v>0.1247515727986796</v>
          </cell>
          <cell r="R328">
            <v>0.11505448940056659</v>
          </cell>
        </row>
        <row r="329">
          <cell r="H329">
            <v>0.83106334065446674</v>
          </cell>
          <cell r="I329">
            <v>0.84205562172722381</v>
          </cell>
          <cell r="J329">
            <v>0.86349294779008767</v>
          </cell>
          <cell r="K329">
            <v>0.8774846284000698</v>
          </cell>
          <cell r="L329">
            <v>0.88283960572793196</v>
          </cell>
          <cell r="M329">
            <v>0.86730044041084509</v>
          </cell>
          <cell r="N329">
            <v>0.86929532729345826</v>
          </cell>
          <cell r="O329">
            <v>0.87236173172316078</v>
          </cell>
          <cell r="P329">
            <v>0.87277004349921938</v>
          </cell>
          <cell r="Q329">
            <v>0.87524842720132046</v>
          </cell>
          <cell r="R329">
            <v>0.88494551059943338</v>
          </cell>
        </row>
        <row r="332">
          <cell r="H332">
            <v>34769.838000000003</v>
          </cell>
          <cell r="I332">
            <v>35798.515199999994</v>
          </cell>
          <cell r="J332">
            <v>35866.768800000005</v>
          </cell>
          <cell r="K332">
            <v>37461.2736</v>
          </cell>
          <cell r="L332">
            <v>34288.458599999998</v>
          </cell>
          <cell r="M332">
            <v>38553.751199999999</v>
          </cell>
          <cell r="N332">
            <v>40430.246399999996</v>
          </cell>
          <cell r="O332">
            <v>36068.055</v>
          </cell>
          <cell r="P332">
            <v>37197.555</v>
          </cell>
          <cell r="Q332">
            <v>34330.439999999995</v>
          </cell>
          <cell r="R332">
            <v>29366.847600000001</v>
          </cell>
        </row>
        <row r="333">
          <cell r="H333">
            <v>421.85699999999997</v>
          </cell>
          <cell r="I333">
            <v>338.22719999999998</v>
          </cell>
          <cell r="J333">
            <v>343.98360000000002</v>
          </cell>
          <cell r="K333">
            <v>286.75200000000001</v>
          </cell>
          <cell r="L333">
            <v>262.28819999999996</v>
          </cell>
          <cell r="M333">
            <v>208.3296</v>
          </cell>
          <cell r="N333">
            <v>216.0204</v>
          </cell>
          <cell r="O333">
            <v>240.76499999999999</v>
          </cell>
          <cell r="P333">
            <v>206.17500000000001</v>
          </cell>
          <cell r="Q333">
            <v>190.29</v>
          </cell>
          <cell r="R333">
            <v>210.16919999999996</v>
          </cell>
        </row>
        <row r="342">
          <cell r="H342">
            <v>35191.695000000007</v>
          </cell>
          <cell r="I342">
            <v>36136.742399999996</v>
          </cell>
          <cell r="J342">
            <v>36210.752400000005</v>
          </cell>
          <cell r="K342">
            <v>37748.025600000001</v>
          </cell>
          <cell r="L342">
            <v>34550.746800000001</v>
          </cell>
          <cell r="M342">
            <v>38762.080799999996</v>
          </cell>
          <cell r="N342">
            <v>40646.266799999998</v>
          </cell>
          <cell r="O342">
            <v>36308.82</v>
          </cell>
          <cell r="P342">
            <v>37403.730000000003</v>
          </cell>
          <cell r="Q342">
            <v>34520.729999999996</v>
          </cell>
          <cell r="R342">
            <v>29577.016800000001</v>
          </cell>
        </row>
        <row r="343">
          <cell r="A343" t="str">
            <v>Passenger</v>
          </cell>
          <cell r="H343">
            <v>3.2499116413728987E-3</v>
          </cell>
          <cell r="I343">
            <v>2.9989696576940414E-3</v>
          </cell>
          <cell r="J343">
            <v>2.8713729955656521E-3</v>
          </cell>
          <cell r="K343">
            <v>2.6388362787875428E-3</v>
          </cell>
          <cell r="L343">
            <v>2.519550657025596E-3</v>
          </cell>
          <cell r="M343">
            <v>2.3444127700843155E-3</v>
          </cell>
          <cell r="N343">
            <v>2.2018908332017651E-3</v>
          </cell>
          <cell r="O343">
            <v>2.3656422106079775E-3</v>
          </cell>
          <cell r="P343">
            <v>2.4643934910845641E-3</v>
          </cell>
          <cell r="Q343">
            <v>2.2585512599907183E-3</v>
          </cell>
          <cell r="R343">
            <v>2.1942755263623368E-3</v>
          </cell>
        </row>
        <row r="345">
          <cell r="H345">
            <v>0.98801259785867079</v>
          </cell>
          <cell r="I345">
            <v>0.99064035168814768</v>
          </cell>
          <cell r="J345">
            <v>0.99050051221802282</v>
          </cell>
          <cell r="K345">
            <v>0.99240352321897329</v>
          </cell>
          <cell r="L345">
            <v>0.99240860981910806</v>
          </cell>
          <cell r="M345">
            <v>0.99462542784854835</v>
          </cell>
          <cell r="N345">
            <v>0.99468535693418214</v>
          </cell>
          <cell r="O345">
            <v>0.99336896654862372</v>
          </cell>
          <cell r="P345">
            <v>0.99448784920648281</v>
          </cell>
          <cell r="Q345">
            <v>0.99448766002341205</v>
          </cell>
          <cell r="R345">
            <v>0.99289417180166728</v>
          </cell>
        </row>
        <row r="346">
          <cell r="H346">
            <v>1.198740214132908E-2</v>
          </cell>
          <cell r="I346">
            <v>9.359648311852261E-3</v>
          </cell>
          <cell r="J346">
            <v>9.4994877819771558E-3</v>
          </cell>
          <cell r="K346">
            <v>7.5964767810266613E-3</v>
          </cell>
          <cell r="L346">
            <v>7.5913901808918336E-3</v>
          </cell>
          <cell r="M346">
            <v>5.3745721514516839E-3</v>
          </cell>
          <cell r="N346">
            <v>5.3146430658177939E-3</v>
          </cell>
          <cell r="O346">
            <v>6.6310334513762772E-3</v>
          </cell>
          <cell r="P346">
            <v>5.512150793517117E-3</v>
          </cell>
          <cell r="Q346">
            <v>5.5123399765879813E-3</v>
          </cell>
          <cell r="R346">
            <v>7.1058281983326982E-3</v>
          </cell>
        </row>
        <row r="347"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</row>
        <row r="348"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</row>
        <row r="349"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</row>
        <row r="350"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</row>
        <row r="351"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</row>
        <row r="352"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</row>
        <row r="353"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</row>
        <row r="354"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</row>
      </sheetData>
      <sheetData sheetId="16">
        <row r="3">
          <cell r="H3">
            <v>68452.27679969203</v>
          </cell>
          <cell r="I3">
            <v>65589.853955767539</v>
          </cell>
          <cell r="J3">
            <v>69160.900484608021</v>
          </cell>
          <cell r="K3">
            <v>68206.046887320248</v>
          </cell>
          <cell r="L3">
            <v>66789.263063572624</v>
          </cell>
          <cell r="M3">
            <v>69468.653632831731</v>
          </cell>
          <cell r="N3">
            <v>66830.220644966437</v>
          </cell>
          <cell r="O3">
            <v>67405.680543611074</v>
          </cell>
          <cell r="P3">
            <v>69084.826618951047</v>
          </cell>
          <cell r="Q3">
            <v>69825.152318744469</v>
          </cell>
          <cell r="R3">
            <v>71039.343144412967</v>
          </cell>
        </row>
        <row r="11">
          <cell r="H11">
            <v>210.92849999999999</v>
          </cell>
          <cell r="I11">
            <v>169.11359999999999</v>
          </cell>
          <cell r="J11">
            <v>171.99180000000001</v>
          </cell>
          <cell r="K11">
            <v>143.376</v>
          </cell>
          <cell r="L11">
            <v>131.14409999999998</v>
          </cell>
          <cell r="M11">
            <v>104.1648</v>
          </cell>
          <cell r="N11">
            <v>108.0102</v>
          </cell>
          <cell r="O11">
            <v>120.38249999999999</v>
          </cell>
          <cell r="P11">
            <v>103.08750000000001</v>
          </cell>
          <cell r="Q11">
            <v>95.144999999999996</v>
          </cell>
          <cell r="R11">
            <v>105.08459999999998</v>
          </cell>
        </row>
        <row r="12">
          <cell r="H12">
            <v>175.04</v>
          </cell>
          <cell r="I12">
            <v>165.52199999999999</v>
          </cell>
          <cell r="J12">
            <v>160.48399999999998</v>
          </cell>
          <cell r="K12">
            <v>264.74700000000001</v>
          </cell>
          <cell r="L12">
            <v>198.148</v>
          </cell>
          <cell r="M12">
            <v>193.11800000000002</v>
          </cell>
          <cell r="N12">
            <v>250.76999999999998</v>
          </cell>
          <cell r="O12">
            <v>215.74199999999999</v>
          </cell>
          <cell r="P12">
            <v>153.76600000000002</v>
          </cell>
          <cell r="Q12">
            <v>176.31199999999998</v>
          </cell>
          <cell r="R12">
            <v>186.92400000000001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</row>
        <row r="14">
          <cell r="H14">
            <v>11239.264999999999</v>
          </cell>
          <cell r="I14">
            <v>8818.3960000000006</v>
          </cell>
          <cell r="J14">
            <v>10653.472000000002</v>
          </cell>
          <cell r="K14">
            <v>11030.754999999999</v>
          </cell>
          <cell r="L14">
            <v>8437.634</v>
          </cell>
          <cell r="M14">
            <v>8763.2989999999991</v>
          </cell>
          <cell r="N14">
            <v>8346.7659999999996</v>
          </cell>
          <cell r="O14">
            <v>8369.628999999999</v>
          </cell>
          <cell r="P14">
            <v>9467.2139999999981</v>
          </cell>
          <cell r="Q14">
            <v>9002.4329999999991</v>
          </cell>
          <cell r="R14">
            <v>8922.5280000000002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H16">
            <v>110514.72799999999</v>
          </cell>
          <cell r="I16">
            <v>103403.52100000002</v>
          </cell>
          <cell r="J16">
            <v>108986.43400000001</v>
          </cell>
          <cell r="K16">
            <v>103850.49600000001</v>
          </cell>
          <cell r="L16">
            <v>104871.658</v>
          </cell>
          <cell r="M16">
            <v>102044.802</v>
          </cell>
          <cell r="N16">
            <v>94663.888999999996</v>
          </cell>
          <cell r="O16">
            <v>97589.467000000004</v>
          </cell>
          <cell r="P16">
            <v>100475.851</v>
          </cell>
          <cell r="Q16">
            <v>103166.24199999998</v>
          </cell>
          <cell r="R16">
            <v>111007.15299999999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3632.201</v>
          </cell>
          <cell r="N17">
            <v>4026.6889999999994</v>
          </cell>
          <cell r="O17">
            <v>3863.84</v>
          </cell>
          <cell r="P17">
            <v>3587.9340000000002</v>
          </cell>
          <cell r="Q17">
            <v>3773.8319999999999</v>
          </cell>
          <cell r="R17">
            <v>0</v>
          </cell>
        </row>
        <row r="18">
          <cell r="H18">
            <v>507</v>
          </cell>
          <cell r="I18">
            <v>424</v>
          </cell>
          <cell r="J18">
            <v>514</v>
          </cell>
          <cell r="K18">
            <v>611</v>
          </cell>
          <cell r="L18">
            <v>674</v>
          </cell>
          <cell r="M18">
            <v>774</v>
          </cell>
          <cell r="N18">
            <v>734</v>
          </cell>
          <cell r="O18">
            <v>797</v>
          </cell>
          <cell r="P18">
            <v>756</v>
          </cell>
          <cell r="Q18">
            <v>820</v>
          </cell>
          <cell r="R18">
            <v>733</v>
          </cell>
        </row>
        <row r="19">
          <cell r="H19">
            <v>128.38800000000001</v>
          </cell>
          <cell r="I19">
            <v>140.92700000000002</v>
          </cell>
          <cell r="J19">
            <v>141.41199999999998</v>
          </cell>
          <cell r="K19">
            <v>139.57499999999999</v>
          </cell>
          <cell r="L19">
            <v>224.7</v>
          </cell>
          <cell r="M19">
            <v>297.73699999999997</v>
          </cell>
          <cell r="N19">
            <v>380.91399999999999</v>
          </cell>
          <cell r="O19">
            <v>468.43299999999999</v>
          </cell>
          <cell r="P19">
            <v>350.137</v>
          </cell>
          <cell r="Q19">
            <v>341.86500000000001</v>
          </cell>
          <cell r="R19">
            <v>398.13199999999995</v>
          </cell>
        </row>
        <row r="20">
          <cell r="H20">
            <v>17770.887500000004</v>
          </cell>
          <cell r="I20">
            <v>18233.893199999999</v>
          </cell>
          <cell r="J20">
            <v>18265.860200000003</v>
          </cell>
          <cell r="K20">
            <v>19138.7598</v>
          </cell>
          <cell r="L20">
            <v>17473.521400000001</v>
          </cell>
          <cell r="M20">
            <v>19574.158399999997</v>
          </cell>
          <cell r="N20">
            <v>20573.903399999999</v>
          </cell>
          <cell r="O20">
            <v>18370.151999999998</v>
          </cell>
          <cell r="P20">
            <v>18855.631000000001</v>
          </cell>
          <cell r="Q20">
            <v>17436.677</v>
          </cell>
          <cell r="R20">
            <v>14975.432400000002</v>
          </cell>
        </row>
        <row r="21">
          <cell r="H21">
            <v>140546.23699999999</v>
          </cell>
          <cell r="I21">
            <v>131355.37280000001</v>
          </cell>
          <cell r="J21">
            <v>138893.65400000001</v>
          </cell>
          <cell r="K21">
            <v>135178.70880000002</v>
          </cell>
          <cell r="L21">
            <v>132010.80549999999</v>
          </cell>
          <cell r="M21">
            <v>135383.48019999999</v>
          </cell>
          <cell r="N21">
            <v>129084.94159999999</v>
          </cell>
          <cell r="O21">
            <v>129794.6455</v>
          </cell>
          <cell r="P21">
            <v>133749.62049999999</v>
          </cell>
          <cell r="Q21">
            <v>134812.50599999999</v>
          </cell>
          <cell r="R21">
            <v>136328.25399999999</v>
          </cell>
        </row>
        <row r="22">
          <cell r="H22">
            <v>2.0532003254073255E-3</v>
          </cell>
          <cell r="I22">
            <v>2.0026782326514007E-3</v>
          </cell>
          <cell r="J22">
            <v>2.0082684439730685E-3</v>
          </cell>
          <cell r="K22">
            <v>1.9819167796562365E-3</v>
          </cell>
          <cell r="L22">
            <v>1.9765273555174124E-3</v>
          </cell>
          <cell r="M22">
            <v>1.9488427243106394E-3</v>
          </cell>
          <cell r="N22">
            <v>1.931535469346419E-3</v>
          </cell>
          <cell r="O22">
            <v>1.9255742906715946E-3</v>
          </cell>
          <cell r="P22">
            <v>1.9360202094407569E-3</v>
          </cell>
          <cell r="Q22">
            <v>1.9307155304809805E-3</v>
          </cell>
          <cell r="R22">
            <v>1.9190528510780831E-3</v>
          </cell>
        </row>
        <row r="24">
          <cell r="H24">
            <v>1.5007765736196835E-3</v>
          </cell>
          <cell r="I24">
            <v>1.2874509538143533E-3</v>
          </cell>
          <cell r="J24">
            <v>1.2382984754652649E-3</v>
          </cell>
          <cell r="K24">
            <v>1.0606404016784039E-3</v>
          </cell>
          <cell r="L24">
            <v>9.9343458668616326E-4</v>
          </cell>
          <cell r="M24">
            <v>7.6940554228713059E-4</v>
          </cell>
          <cell r="N24">
            <v>8.367374122900793E-4</v>
          </cell>
          <cell r="O24">
            <v>9.2748433139331623E-4</v>
          </cell>
          <cell r="P24">
            <v>7.7074985046406174E-4</v>
          </cell>
          <cell r="Q24">
            <v>7.0575796580771223E-4</v>
          </cell>
          <cell r="R24">
            <v>7.7082040528443933E-4</v>
          </cell>
        </row>
        <row r="25">
          <cell r="H25">
            <v>1.2454264428296291E-3</v>
          </cell>
          <cell r="I25">
            <v>1.2601083341449736E-3</v>
          </cell>
          <cell r="J25">
            <v>1.1554451580631608E-3</v>
          </cell>
          <cell r="K25">
            <v>1.9584962924279682E-3</v>
          </cell>
          <cell r="L25">
            <v>1.5009983406244728E-3</v>
          </cell>
          <cell r="M25">
            <v>1.4264517333629604E-3</v>
          </cell>
          <cell r="N25">
            <v>1.9426743111297189E-3</v>
          </cell>
          <cell r="O25">
            <v>1.6621795080136799E-3</v>
          </cell>
          <cell r="P25">
            <v>1.1496555984620534E-3</v>
          </cell>
          <cell r="Q25">
            <v>1.3078311888957837E-3</v>
          </cell>
          <cell r="R25">
            <v>1.371131768474054E-3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27">
          <cell r="H27">
            <v>7.9968451947952185E-2</v>
          </cell>
          <cell r="I27">
            <v>6.7133881256816019E-2</v>
          </cell>
          <cell r="J27">
            <v>7.6702366833836771E-2</v>
          </cell>
          <cell r="K27">
            <v>8.1601275067068824E-2</v>
          </cell>
          <cell r="L27">
            <v>6.3916237523450312E-2</v>
          </cell>
          <cell r="M27">
            <v>6.4729455817313222E-2</v>
          </cell>
          <cell r="N27">
            <v>6.4661035567296563E-2</v>
          </cell>
          <cell r="O27">
            <v>6.4483623093681469E-2</v>
          </cell>
          <cell r="P27">
            <v>7.0783109250018392E-2</v>
          </cell>
          <cell r="Q27">
            <v>6.677743235482915E-2</v>
          </cell>
          <cell r="R27">
            <v>6.544885405779495E-2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H29">
            <v>0.78632292375070845</v>
          </cell>
          <cell r="I29">
            <v>0.78720435103511821</v>
          </cell>
          <cell r="J29">
            <v>0.78467540352851539</v>
          </cell>
          <cell r="K29">
            <v>0.76824595324141753</v>
          </cell>
          <cell r="L29">
            <v>0.79441722670194603</v>
          </cell>
          <cell r="M29">
            <v>0.75374633485009201</v>
          </cell>
          <cell r="N29">
            <v>0.73334571660061088</v>
          </cell>
          <cell r="O29">
            <v>0.75187590847112418</v>
          </cell>
          <cell r="P29">
            <v>0.75122344739662272</v>
          </cell>
          <cell r="Q29">
            <v>0.7652572084076531</v>
          </cell>
          <cell r="R29">
            <v>0.81426373288694798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2.6828982344331849E-2</v>
          </cell>
          <cell r="N30">
            <v>3.1194103278735959E-2</v>
          </cell>
          <cell r="O30">
            <v>2.9768870550210796E-2</v>
          </cell>
          <cell r="P30">
            <v>2.6825750881289419E-2</v>
          </cell>
          <cell r="Q30">
            <v>2.7993189296547902E-2</v>
          </cell>
          <cell r="R30">
            <v>0</v>
          </cell>
        </row>
        <row r="31">
          <cell r="H31">
            <v>3.6073537849327124E-3</v>
          </cell>
          <cell r="I31">
            <v>3.2278847142825054E-3</v>
          </cell>
          <cell r="J31">
            <v>3.7006730343489987E-3</v>
          </cell>
          <cell r="K31">
            <v>4.5199425665767264E-3</v>
          </cell>
          <cell r="L31">
            <v>5.1056426589261295E-3</v>
          </cell>
          <cell r="M31">
            <v>5.717093391723875E-3</v>
          </cell>
          <cell r="N31">
            <v>5.6861783481645086E-3</v>
          </cell>
          <cell r="O31">
            <v>6.1404690226608775E-3</v>
          </cell>
          <cell r="P31">
            <v>5.6523524864879899E-3</v>
          </cell>
          <cell r="Q31">
            <v>6.0825217506156291E-3</v>
          </cell>
          <cell r="R31">
            <v>5.3767284366452762E-3</v>
          </cell>
        </row>
        <row r="32">
          <cell r="H32">
            <v>9.1349297384603768E-4</v>
          </cell>
          <cell r="I32">
            <v>1.0728681819096478E-3</v>
          </cell>
          <cell r="J32">
            <v>1.0181314691310517E-3</v>
          </cell>
          <cell r="K32">
            <v>1.0325220682977849E-3</v>
          </cell>
          <cell r="L32">
            <v>1.702133390891248E-3</v>
          </cell>
          <cell r="M32">
            <v>2.1992121901443038E-3</v>
          </cell>
          <cell r="N32">
            <v>2.9508786639138086E-3</v>
          </cell>
          <cell r="O32">
            <v>3.609031776276164E-3</v>
          </cell>
          <cell r="P32">
            <v>2.6178541568273087E-3</v>
          </cell>
          <cell r="Q32">
            <v>2.5358552417978197E-3</v>
          </cell>
          <cell r="R32">
            <v>2.9203924228355482E-3</v>
          </cell>
        </row>
        <row r="33">
          <cell r="H33">
            <v>0.12644157452611132</v>
          </cell>
          <cell r="I33">
            <v>0.13881345552391441</v>
          </cell>
          <cell r="J33">
            <v>0.13150968150063935</v>
          </cell>
          <cell r="K33">
            <v>0.14158117036253268</v>
          </cell>
          <cell r="L33">
            <v>0.1323643267974757</v>
          </cell>
          <cell r="M33">
            <v>0.14458306413074465</v>
          </cell>
          <cell r="N33">
            <v>0.15938267581785853</v>
          </cell>
          <cell r="O33">
            <v>0.14153243324663958</v>
          </cell>
          <cell r="P33">
            <v>0.14097708037982809</v>
          </cell>
          <cell r="Q33">
            <v>0.12934020379385278</v>
          </cell>
          <cell r="R33">
            <v>0.10984834002201777</v>
          </cell>
        </row>
        <row r="36">
          <cell r="A36" t="str">
            <v>LDV (car + light truck)</v>
          </cell>
        </row>
        <row r="37">
          <cell r="H37">
            <v>53336.700162880748</v>
          </cell>
          <cell r="I37">
            <v>50067.321544345235</v>
          </cell>
          <cell r="J37">
            <v>53356.906212795155</v>
          </cell>
          <cell r="K37">
            <v>51206.910800423298</v>
          </cell>
          <cell r="L37">
            <v>51447.615458754539</v>
          </cell>
          <cell r="M37">
            <v>52290.523821214323</v>
          </cell>
          <cell r="N37">
            <v>49030.67073925928</v>
          </cell>
          <cell r="O37">
            <v>50910.265397429255</v>
          </cell>
          <cell r="P37">
            <v>52469.840503555693</v>
          </cell>
          <cell r="Q37">
            <v>53955.349095622958</v>
          </cell>
          <cell r="R37">
            <v>56330.853634414714</v>
          </cell>
        </row>
        <row r="38">
          <cell r="H38">
            <v>145.90700000000001</v>
          </cell>
          <cell r="I38">
            <v>156.80599999999998</v>
          </cell>
          <cell r="J38">
            <v>167.21799999999999</v>
          </cell>
          <cell r="K38">
            <v>154.96699999999998</v>
          </cell>
          <cell r="L38">
            <v>130.11700000000002</v>
          </cell>
          <cell r="M38">
            <v>126.08199999999999</v>
          </cell>
          <cell r="N38">
            <v>125.81399999999999</v>
          </cell>
          <cell r="O38">
            <v>133.178</v>
          </cell>
          <cell r="P38">
            <v>143.56399999999999</v>
          </cell>
          <cell r="Q38">
            <v>148.78</v>
          </cell>
          <cell r="R38">
            <v>152.89400000000001</v>
          </cell>
        </row>
        <row r="39">
          <cell r="H39">
            <v>1985.6260000000002</v>
          </cell>
          <cell r="I39">
            <v>2067.355</v>
          </cell>
          <cell r="J39">
            <v>2209.7849999999999</v>
          </cell>
          <cell r="K39">
            <v>2414.3940000000002</v>
          </cell>
          <cell r="L39">
            <v>2464.0439999999999</v>
          </cell>
          <cell r="M39">
            <v>2467.0080000000003</v>
          </cell>
          <cell r="N39">
            <v>2479.2420000000002</v>
          </cell>
          <cell r="O39">
            <v>2461.2110000000002</v>
          </cell>
          <cell r="P39">
            <v>2590.241</v>
          </cell>
          <cell r="Q39">
            <v>2666.9490000000001</v>
          </cell>
          <cell r="R39">
            <v>2792.5789999999997</v>
          </cell>
        </row>
        <row r="40">
          <cell r="H40">
            <v>16394.548550828982</v>
          </cell>
          <cell r="I40">
            <v>14784.853587308931</v>
          </cell>
          <cell r="J40">
            <v>14733.343724443048</v>
          </cell>
          <cell r="K40">
            <v>12932.066180607062</v>
          </cell>
          <cell r="L40">
            <v>12730.198494703352</v>
          </cell>
          <cell r="M40">
            <v>12907.834792066336</v>
          </cell>
          <cell r="N40">
            <v>12032.640434728437</v>
          </cell>
          <cell r="O40">
            <v>12576.836470430791</v>
          </cell>
          <cell r="P40">
            <v>12305.486609091311</v>
          </cell>
          <cell r="Q40">
            <v>12277.17566324821</v>
          </cell>
          <cell r="R40">
            <v>12226.946714558429</v>
          </cell>
        </row>
        <row r="41">
          <cell r="H41">
            <v>32553.441860788353</v>
          </cell>
          <cell r="I41">
            <v>30565.540987991059</v>
          </cell>
          <cell r="J41">
            <v>32557.521962118379</v>
          </cell>
          <cell r="K41">
            <v>31223.102994060609</v>
          </cell>
          <cell r="L41">
            <v>31367.769219682828</v>
          </cell>
          <cell r="M41">
            <v>31843.731694705992</v>
          </cell>
          <cell r="N41">
            <v>29831.827536677003</v>
          </cell>
          <cell r="O41">
            <v>30954.248266225441</v>
          </cell>
          <cell r="P41">
            <v>31874.175939819288</v>
          </cell>
          <cell r="Q41">
            <v>32742.601357924152</v>
          </cell>
          <cell r="R41">
            <v>34144.714629194867</v>
          </cell>
        </row>
        <row r="46"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</row>
        <row r="48">
          <cell r="H48">
            <v>3298.1489999999999</v>
          </cell>
          <cell r="I48">
            <v>1581.567</v>
          </cell>
          <cell r="J48">
            <v>1849.5650000000001</v>
          </cell>
          <cell r="K48">
            <v>1889.232</v>
          </cell>
          <cell r="L48">
            <v>1587.1109999999999</v>
          </cell>
          <cell r="M48">
            <v>1673.174</v>
          </cell>
          <cell r="N48">
            <v>1649.1100000000001</v>
          </cell>
          <cell r="O48">
            <v>1795.422</v>
          </cell>
          <cell r="P48">
            <v>2097.4520000000002</v>
          </cell>
          <cell r="Q48">
            <v>2229.5749999999998</v>
          </cell>
          <cell r="R48">
            <v>2396.9429999999998</v>
          </cell>
        </row>
        <row r="49"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</row>
        <row r="50">
          <cell r="H50">
            <v>110452.163</v>
          </cell>
          <cell r="I50">
            <v>103322.77000000002</v>
          </cell>
          <cell r="J50">
            <v>108871.80500000001</v>
          </cell>
          <cell r="K50">
            <v>103787.96400000001</v>
          </cell>
          <cell r="L50">
            <v>104795.757</v>
          </cell>
          <cell r="M50">
            <v>101974.557</v>
          </cell>
          <cell r="N50">
            <v>94586.962</v>
          </cell>
          <cell r="O50">
            <v>97491.01</v>
          </cell>
          <cell r="P50">
            <v>100357.698</v>
          </cell>
          <cell r="Q50">
            <v>103006.567</v>
          </cell>
          <cell r="R50">
            <v>110845.80499999999</v>
          </cell>
        </row>
        <row r="51"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3629.701</v>
          </cell>
          <cell r="N51">
            <v>4023.4169999999995</v>
          </cell>
          <cell r="O51">
            <v>3859.942</v>
          </cell>
          <cell r="P51">
            <v>3583.7150000000001</v>
          </cell>
          <cell r="Q51">
            <v>3767.991</v>
          </cell>
          <cell r="R51">
            <v>0</v>
          </cell>
        </row>
        <row r="52"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H53">
            <v>73.605000000000004</v>
          </cell>
          <cell r="I53">
            <v>90.022000000000006</v>
          </cell>
          <cell r="J53">
            <v>81.639999999999986</v>
          </cell>
          <cell r="K53">
            <v>83.691999999999993</v>
          </cell>
          <cell r="L53">
            <v>117.253</v>
          </cell>
          <cell r="M53">
            <v>172.422</v>
          </cell>
          <cell r="N53">
            <v>279.084</v>
          </cell>
          <cell r="O53">
            <v>244.774</v>
          </cell>
          <cell r="P53">
            <v>156.459</v>
          </cell>
          <cell r="Q53">
            <v>120.24399999999999</v>
          </cell>
          <cell r="R53">
            <v>81.128999999999991</v>
          </cell>
        </row>
        <row r="54"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H55">
            <v>1335.2</v>
          </cell>
          <cell r="I55">
            <v>1523.8149999999998</v>
          </cell>
          <cell r="J55">
            <v>2138.2389999999996</v>
          </cell>
          <cell r="K55">
            <v>2578.9490000000001</v>
          </cell>
          <cell r="L55">
            <v>1777.0529999999999</v>
          </cell>
          <cell r="M55">
            <v>1925.019</v>
          </cell>
          <cell r="N55">
            <v>1807.0650000000001</v>
          </cell>
          <cell r="O55">
            <v>1720.2740000000001</v>
          </cell>
          <cell r="P55">
            <v>1537.5230000000001</v>
          </cell>
          <cell r="Q55">
            <v>1306.1680000000001</v>
          </cell>
          <cell r="R55">
            <v>1368.8319999999999</v>
          </cell>
        </row>
        <row r="56">
          <cell r="H56">
            <v>115159.117</v>
          </cell>
          <cell r="I56">
            <v>106518.17400000001</v>
          </cell>
          <cell r="J56">
            <v>112941.24900000001</v>
          </cell>
          <cell r="K56">
            <v>108339.837</v>
          </cell>
          <cell r="L56">
            <v>108277.174</v>
          </cell>
          <cell r="M56">
            <v>109374.87300000001</v>
          </cell>
          <cell r="N56">
            <v>102345.63800000001</v>
          </cell>
          <cell r="O56">
            <v>105111.42200000001</v>
          </cell>
          <cell r="P56">
            <v>107732.84700000001</v>
          </cell>
          <cell r="Q56">
            <v>110430.545</v>
          </cell>
          <cell r="R56">
            <v>114692.70899999999</v>
          </cell>
        </row>
        <row r="57">
          <cell r="H57">
            <v>2.1590971441488626E-3</v>
          </cell>
          <cell r="I57">
            <v>2.1274989497022637E-3</v>
          </cell>
          <cell r="J57">
            <v>2.1167128496838586E-3</v>
          </cell>
          <cell r="K57">
            <v>2.1157268678489469E-3</v>
          </cell>
          <cell r="L57">
            <v>2.1046101560684696E-3</v>
          </cell>
          <cell r="M57">
            <v>2.0916767514886987E-3</v>
          </cell>
          <cell r="N57">
            <v>2.0873799288666671E-3</v>
          </cell>
          <cell r="O57">
            <v>2.0646410145272521E-3</v>
          </cell>
          <cell r="P57">
            <v>2.053233742776469E-3</v>
          </cell>
          <cell r="Q57">
            <v>2.0467024465783412E-3</v>
          </cell>
          <cell r="R57">
            <v>2.0360548722437562E-3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1">
          <cell r="H61">
            <v>2.8639929568060163E-2</v>
          </cell>
          <cell r="I61">
            <v>1.4847860610152778E-2</v>
          </cell>
          <cell r="J61">
            <v>1.6376346254148473E-2</v>
          </cell>
          <cell r="K61">
            <v>1.7438017744110138E-2</v>
          </cell>
          <cell r="L61">
            <v>1.4657853925888387E-2</v>
          </cell>
          <cell r="M61">
            <v>1.5297608619851836E-2</v>
          </cell>
          <cell r="N61">
            <v>1.6113143971998103E-2</v>
          </cell>
          <cell r="O61">
            <v>1.7081131297034494E-2</v>
          </cell>
          <cell r="P61">
            <v>1.9469011154973005E-2</v>
          </cell>
          <cell r="Q61">
            <v>2.0189839686112206E-2</v>
          </cell>
          <cell r="R61">
            <v>2.0898826271511295E-2</v>
          </cell>
        </row>
        <row r="62"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3">
          <cell r="H63">
            <v>0.95912651883219979</v>
          </cell>
          <cell r="I63">
            <v>0.97000132578314768</v>
          </cell>
          <cell r="J63">
            <v>0.96396848772232013</v>
          </cell>
          <cell r="K63">
            <v>0.95798523307728445</v>
          </cell>
          <cell r="L63">
            <v>0.9678471752504364</v>
          </cell>
          <cell r="M63">
            <v>0.9323398894369459</v>
          </cell>
          <cell r="N63">
            <v>0.92419143451917307</v>
          </cell>
          <cell r="O63">
            <v>0.92750158018031559</v>
          </cell>
          <cell r="P63">
            <v>0.931542243564769</v>
          </cell>
          <cell r="Q63">
            <v>0.93277242270243255</v>
          </cell>
          <cell r="R63">
            <v>0.96645903620604168</v>
          </cell>
        </row>
        <row r="64"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3.3185876247828879E-2</v>
          </cell>
          <cell r="N64">
            <v>3.9312051579569997E-2</v>
          </cell>
          <cell r="O64">
            <v>3.6722383986014379E-2</v>
          </cell>
          <cell r="P64">
            <v>3.3264831477070309E-2</v>
          </cell>
          <cell r="Q64">
            <v>3.4120912832586309E-2</v>
          </cell>
          <cell r="R64">
            <v>0</v>
          </cell>
        </row>
        <row r="65"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</row>
        <row r="66">
          <cell r="H66">
            <v>6.3915912102729998E-4</v>
          </cell>
          <cell r="I66">
            <v>8.4513277518257109E-4</v>
          </cell>
          <cell r="J66">
            <v>7.2285370245905444E-4</v>
          </cell>
          <cell r="K66">
            <v>7.7249516260579189E-4</v>
          </cell>
          <cell r="L66">
            <v>1.0828967516274483E-3</v>
          </cell>
          <cell r="M66">
            <v>1.5764315447479422E-3</v>
          </cell>
          <cell r="N66">
            <v>2.7268773291539792E-3</v>
          </cell>
          <cell r="O66">
            <v>2.3287098142388369E-3</v>
          </cell>
          <cell r="P66">
            <v>1.4522868777430526E-3</v>
          </cell>
          <cell r="Q66">
            <v>1.0888654040419703E-3</v>
          </cell>
          <cell r="R66">
            <v>7.0735969799091589E-4</v>
          </cell>
        </row>
        <row r="67"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H68">
            <v>1.1594392478712736E-2</v>
          </cell>
          <cell r="I68">
            <v>1.4305680831517066E-2</v>
          </cell>
          <cell r="J68">
            <v>1.8932312321072342E-2</v>
          </cell>
          <cell r="K68">
            <v>2.3804254015999674E-2</v>
          </cell>
          <cell r="L68">
            <v>1.6412074072047724E-2</v>
          </cell>
          <cell r="M68">
            <v>1.7600194150625435E-2</v>
          </cell>
          <cell r="N68">
            <v>1.7656492600104753E-2</v>
          </cell>
          <cell r="O68">
            <v>1.6366194722396581E-2</v>
          </cell>
          <cell r="P68">
            <v>1.4271626925444567E-2</v>
          </cell>
          <cell r="Q68">
            <v>1.1827959374826957E-2</v>
          </cell>
          <cell r="R68">
            <v>1.1934777824456131E-2</v>
          </cell>
        </row>
        <row r="71">
          <cell r="A71" t="str">
            <v>Car</v>
          </cell>
        </row>
        <row r="72">
          <cell r="H72">
            <v>31915.163319368825</v>
          </cell>
          <cell r="I72">
            <v>30412.993381284072</v>
          </cell>
          <cell r="J72">
            <v>32175.680051466479</v>
          </cell>
          <cell r="K72">
            <v>30614.851316572796</v>
          </cell>
          <cell r="L72">
            <v>30402.396547694276</v>
          </cell>
          <cell r="M72">
            <v>30320.788448032647</v>
          </cell>
          <cell r="N72">
            <v>27942.423515657807</v>
          </cell>
          <cell r="O72">
            <v>28779.206953899247</v>
          </cell>
          <cell r="P72">
            <v>29159.557618821615</v>
          </cell>
          <cell r="Q72">
            <v>29352.893581214463</v>
          </cell>
          <cell r="R72">
            <v>30087.005056925242</v>
          </cell>
        </row>
        <row r="73">
          <cell r="H73">
            <v>90.822000000000003</v>
          </cell>
          <cell r="I73">
            <v>98.766999999999996</v>
          </cell>
          <cell r="J73">
            <v>101.97199999999999</v>
          </cell>
          <cell r="K73">
            <v>96.99</v>
          </cell>
          <cell r="L73">
            <v>76.206000000000003</v>
          </cell>
          <cell r="M73">
            <v>68.668999999999997</v>
          </cell>
          <cell r="N73">
            <v>67.188000000000002</v>
          </cell>
          <cell r="O73">
            <v>72.909000000000006</v>
          </cell>
          <cell r="P73">
            <v>77.400999999999996</v>
          </cell>
          <cell r="Q73">
            <v>77.213999999999999</v>
          </cell>
          <cell r="R73">
            <v>75.010999999999996</v>
          </cell>
        </row>
        <row r="74">
          <cell r="H74">
            <v>1270.5450000000001</v>
          </cell>
          <cell r="I74">
            <v>1335.7750000000001</v>
          </cell>
          <cell r="J74">
            <v>1415.2380000000001</v>
          </cell>
          <cell r="K74">
            <v>1534.0650000000001</v>
          </cell>
          <cell r="L74">
            <v>1551.422</v>
          </cell>
          <cell r="M74">
            <v>1529.5050000000001</v>
          </cell>
          <cell r="N74">
            <v>1515.538</v>
          </cell>
          <cell r="O74">
            <v>1498.857</v>
          </cell>
          <cell r="P74">
            <v>1557.2139999999999</v>
          </cell>
          <cell r="Q74">
            <v>1577.15</v>
          </cell>
          <cell r="R74">
            <v>1630.846</v>
          </cell>
        </row>
        <row r="75">
          <cell r="H75">
            <v>15868.142</v>
          </cell>
          <cell r="I75">
            <v>14381.032999999999</v>
          </cell>
          <cell r="J75">
            <v>14358.45</v>
          </cell>
          <cell r="K75">
            <v>12602.1</v>
          </cell>
          <cell r="L75">
            <v>12373.072</v>
          </cell>
          <cell r="M75">
            <v>12515.102999999999</v>
          </cell>
          <cell r="N75">
            <v>11638.239</v>
          </cell>
          <cell r="O75">
            <v>12118.638000000001</v>
          </cell>
          <cell r="P75">
            <v>11817.156999999999</v>
          </cell>
          <cell r="Q75">
            <v>11743.66</v>
          </cell>
          <cell r="R75">
            <v>11639.565000000001</v>
          </cell>
        </row>
        <row r="76">
          <cell r="H76">
            <v>20161.188477390002</v>
          </cell>
          <cell r="I76">
            <v>19209.824355574998</v>
          </cell>
          <cell r="J76">
            <v>20320.624061100003</v>
          </cell>
          <cell r="K76">
            <v>19332.440536499998</v>
          </cell>
          <cell r="L76">
            <v>19195.856108384003</v>
          </cell>
          <cell r="M76">
            <v>19141.912614015</v>
          </cell>
          <cell r="N76">
            <v>17638.193457582001</v>
          </cell>
          <cell r="O76">
            <v>18164.105396766001</v>
          </cell>
          <cell r="P76">
            <v>18401.842320598</v>
          </cell>
          <cell r="Q76">
            <v>18521.513369</v>
          </cell>
          <cell r="R76">
            <v>18982.338021990003</v>
          </cell>
        </row>
        <row r="77">
          <cell r="H77">
            <v>1.5830000971996494</v>
          </cell>
          <cell r="I77">
            <v>1.5831999719694332</v>
          </cell>
          <cell r="J77">
            <v>1.5834001925689252</v>
          </cell>
          <cell r="K77">
            <v>1.5835999215293797</v>
          </cell>
          <cell r="L77">
            <v>1.5837999814145143</v>
          </cell>
          <cell r="M77">
            <v>1.5839999408331269</v>
          </cell>
          <cell r="N77">
            <v>1.5841998548692866</v>
          </cell>
          <cell r="O77">
            <v>1.5843999098916919</v>
          </cell>
          <cell r="P77">
            <v>1.5845999064007861</v>
          </cell>
          <cell r="Q77">
            <v>1.5847999564842936</v>
          </cell>
          <cell r="R77">
            <v>1.5849999627059157</v>
          </cell>
        </row>
        <row r="78">
          <cell r="H78">
            <v>25119.270328377839</v>
          </cell>
          <cell r="I78">
            <v>22768.051042491494</v>
          </cell>
          <cell r="J78">
            <v>22735.172494991286</v>
          </cell>
          <cell r="K78">
            <v>19956.684571105397</v>
          </cell>
          <cell r="L78">
            <v>19596.471203640449</v>
          </cell>
          <cell r="M78">
            <v>19823.922411520489</v>
          </cell>
          <cell r="N78">
            <v>18437.296534734072</v>
          </cell>
          <cell r="O78">
            <v>19200.768955210035</v>
          </cell>
          <cell r="P78">
            <v>18725.465876123391</v>
          </cell>
          <cell r="Q78">
            <v>18611.351856966339</v>
          </cell>
          <cell r="R78">
            <v>18448.710090913082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</row>
        <row r="82"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950.88099999999997</v>
          </cell>
          <cell r="I83">
            <v>1109.2329999999999</v>
          </cell>
          <cell r="J83">
            <v>1313.8789999999999</v>
          </cell>
          <cell r="K83">
            <v>1251.9940000000001</v>
          </cell>
          <cell r="L83">
            <v>1027.4849999999999</v>
          </cell>
          <cell r="M83">
            <v>1087.086</v>
          </cell>
          <cell r="N83">
            <v>1070.2570000000001</v>
          </cell>
          <cell r="O83">
            <v>1180.5740000000001</v>
          </cell>
          <cell r="P83">
            <v>1339.2250000000001</v>
          </cell>
          <cell r="Q83">
            <v>1347.981</v>
          </cell>
          <cell r="R83">
            <v>1332.9949999999999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5">
          <cell r="H85">
            <v>60278.320999999996</v>
          </cell>
          <cell r="I85">
            <v>56287.941000000006</v>
          </cell>
          <cell r="J85">
            <v>58666.317000000003</v>
          </cell>
          <cell r="K85">
            <v>55444.645000000004</v>
          </cell>
          <cell r="L85">
            <v>55384.78</v>
          </cell>
          <cell r="M85">
            <v>52710.698000000004</v>
          </cell>
          <cell r="N85">
            <v>47900.959000000003</v>
          </cell>
          <cell r="O85">
            <v>48976.028999999995</v>
          </cell>
          <cell r="P85">
            <v>49464.016000000003</v>
          </cell>
          <cell r="Q85">
            <v>49704.932999999997</v>
          </cell>
          <cell r="R85">
            <v>52592.724999999999</v>
          </cell>
        </row>
        <row r="86"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1876.194</v>
          </cell>
          <cell r="N86">
            <v>2037.5489999999998</v>
          </cell>
          <cell r="O86">
            <v>1939.098</v>
          </cell>
          <cell r="P86">
            <v>1766.3310000000001</v>
          </cell>
          <cell r="Q86">
            <v>1818.212</v>
          </cell>
          <cell r="R86">
            <v>0</v>
          </cell>
        </row>
        <row r="87"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H88">
            <v>73.163000000000011</v>
          </cell>
          <cell r="I88">
            <v>88.960999999999999</v>
          </cell>
          <cell r="J88">
            <v>80.60499999999999</v>
          </cell>
          <cell r="K88">
            <v>82.559999999999988</v>
          </cell>
          <cell r="L88">
            <v>115.961</v>
          </cell>
          <cell r="M88">
            <v>170.28700000000001</v>
          </cell>
          <cell r="N88">
            <v>275.05900000000003</v>
          </cell>
          <cell r="O88">
            <v>240.40100000000001</v>
          </cell>
          <cell r="P88">
            <v>152.863</v>
          </cell>
          <cell r="Q88">
            <v>116.62599999999999</v>
          </cell>
          <cell r="R88">
            <v>78.131999999999991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H90">
            <v>1000.9570000000001</v>
          </cell>
          <cell r="I90">
            <v>1130.5149999999999</v>
          </cell>
          <cell r="J90">
            <v>1571.6319999999998</v>
          </cell>
          <cell r="K90">
            <v>1885.7860000000001</v>
          </cell>
          <cell r="L90">
            <v>1316.1659999999999</v>
          </cell>
          <cell r="M90">
            <v>1437.578</v>
          </cell>
          <cell r="N90">
            <v>1357.5609999999999</v>
          </cell>
          <cell r="O90">
            <v>1305.8590000000002</v>
          </cell>
          <cell r="P90">
            <v>1169.22</v>
          </cell>
          <cell r="Q90">
            <v>999.11300000000006</v>
          </cell>
          <cell r="R90">
            <v>1050.636</v>
          </cell>
        </row>
        <row r="91">
          <cell r="H91">
            <v>62303.322</v>
          </cell>
          <cell r="I91">
            <v>58616.650000000009</v>
          </cell>
          <cell r="J91">
            <v>61632.433000000005</v>
          </cell>
          <cell r="K91">
            <v>58664.985000000001</v>
          </cell>
          <cell r="L91">
            <v>57844.392</v>
          </cell>
          <cell r="M91">
            <v>57281.843000000008</v>
          </cell>
          <cell r="N91">
            <v>52641.385000000002</v>
          </cell>
          <cell r="O91">
            <v>53641.960999999988</v>
          </cell>
          <cell r="P91">
            <v>53891.654999999999</v>
          </cell>
          <cell r="Q91">
            <v>53986.864999999991</v>
          </cell>
          <cell r="R91">
            <v>55054.487999999998</v>
          </cell>
        </row>
        <row r="92">
          <cell r="H92">
            <v>1.9521542589816254E-3</v>
          </cell>
          <cell r="I92">
            <v>1.9273554978666539E-3</v>
          </cell>
          <cell r="J92">
            <v>1.9154974471842117E-3</v>
          </cell>
          <cell r="K92">
            <v>1.916226356723894E-3</v>
          </cell>
          <cell r="L92">
            <v>1.9026260613782741E-3</v>
          </cell>
          <cell r="M92">
            <v>1.8891937159937779E-3</v>
          </cell>
          <cell r="N92">
            <v>1.8839233816101131E-3</v>
          </cell>
          <cell r="O92">
            <v>1.8639138001935848E-3</v>
          </cell>
          <cell r="P92">
            <v>1.848164355045447E-3</v>
          </cell>
          <cell r="Q92">
            <v>1.8392348560331035E-3</v>
          </cell>
          <cell r="R92">
            <v>1.8298427475860676E-3</v>
          </cell>
        </row>
        <row r="94"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</row>
        <row r="95"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H96">
            <v>1.5262123583073146E-2</v>
          </cell>
          <cell r="I96">
            <v>1.8923514052747809E-2</v>
          </cell>
          <cell r="J96">
            <v>2.1317980421120156E-2</v>
          </cell>
          <cell r="K96">
            <v>2.1341418565094666E-2</v>
          </cell>
          <cell r="L96">
            <v>1.7762914683241895E-2</v>
          </cell>
          <cell r="M96">
            <v>1.8977846086411707E-2</v>
          </cell>
          <cell r="N96">
            <v>2.0331095012032833E-2</v>
          </cell>
          <cell r="O96">
            <v>2.2008404949998013E-2</v>
          </cell>
          <cell r="P96">
            <v>2.4850322373658782E-2</v>
          </cell>
          <cell r="Q96">
            <v>2.4968684512427241E-2</v>
          </cell>
          <cell r="R96">
            <v>2.4212285835806882E-2</v>
          </cell>
        </row>
        <row r="97"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</row>
        <row r="98">
          <cell r="H98">
            <v>0.96749770421551518</v>
          </cell>
          <cell r="I98">
            <v>0.96027222640666088</v>
          </cell>
          <cell r="J98">
            <v>0.95187410498624969</v>
          </cell>
          <cell r="K98">
            <v>0.94510626739272163</v>
          </cell>
          <cell r="L98">
            <v>0.95747881661544643</v>
          </cell>
          <cell r="M98">
            <v>0.9201990585393699</v>
          </cell>
          <cell r="N98">
            <v>0.90994868391095718</v>
          </cell>
          <cell r="O98">
            <v>0.9130171247840847</v>
          </cell>
          <cell r="P98">
            <v>0.91784184397380275</v>
          </cell>
          <cell r="Q98">
            <v>0.92068567048670091</v>
          </cell>
          <cell r="R98">
            <v>0.95528497149950797</v>
          </cell>
        </row>
        <row r="99"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3.27537296591522E-2</v>
          </cell>
          <cell r="N99">
            <v>3.8706219450723035E-2</v>
          </cell>
          <cell r="O99">
            <v>3.6148902162618561E-2</v>
          </cell>
          <cell r="P99">
            <v>3.2775593920802766E-2</v>
          </cell>
          <cell r="Q99">
            <v>3.3678784645116921E-2</v>
          </cell>
          <cell r="R99">
            <v>0</v>
          </cell>
        </row>
        <row r="100"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1.1743033541614363E-3</v>
          </cell>
          <cell r="I101">
            <v>1.5176745856339451E-3</v>
          </cell>
          <cell r="J101">
            <v>1.3078341398594468E-3</v>
          </cell>
          <cell r="K101">
            <v>1.4073130675819655E-3</v>
          </cell>
          <cell r="L101">
            <v>2.0047060050350255E-3</v>
          </cell>
          <cell r="M101">
            <v>2.9727919194220058E-3</v>
          </cell>
          <cell r="N101">
            <v>5.225147476647889E-3</v>
          </cell>
          <cell r="O101">
            <v>4.4815848548117035E-3</v>
          </cell>
          <cell r="P101">
            <v>2.8364873930852561E-3</v>
          </cell>
          <cell r="Q101">
            <v>2.1602662054927622E-3</v>
          </cell>
          <cell r="R101">
            <v>1.4191758535652896E-3</v>
          </cell>
        </row>
        <row r="102"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3">
          <cell r="H103">
            <v>1.6065868847250232E-2</v>
          </cell>
          <cell r="I103">
            <v>1.9286584954957331E-2</v>
          </cell>
          <cell r="J103">
            <v>2.5500080452770697E-2</v>
          </cell>
          <cell r="K103">
            <v>3.2145000974601802E-2</v>
          </cell>
          <cell r="L103">
            <v>2.275356269627659E-2</v>
          </cell>
          <cell r="M103">
            <v>2.5096573795644107E-2</v>
          </cell>
          <cell r="N103">
            <v>2.5788854149639107E-2</v>
          </cell>
          <cell r="O103">
            <v>2.434398324848714E-2</v>
          </cell>
          <cell r="P103">
            <v>2.1695752338650579E-2</v>
          </cell>
          <cell r="Q103">
            <v>1.8506594150262293E-2</v>
          </cell>
          <cell r="R103">
            <v>1.9083566811119921E-2</v>
          </cell>
        </row>
        <row r="106">
          <cell r="A106" t="str">
            <v>Light Truck</v>
          </cell>
        </row>
        <row r="107">
          <cell r="H107">
            <v>21149.85793051192</v>
          </cell>
          <cell r="I107">
            <v>19385.344190061161</v>
          </cell>
          <cell r="J107">
            <v>20894.502661328679</v>
          </cell>
          <cell r="K107">
            <v>20308.062536850503</v>
          </cell>
          <cell r="L107">
            <v>20793.277715060263</v>
          </cell>
          <cell r="M107">
            <v>21703.597263181677</v>
          </cell>
          <cell r="N107">
            <v>20840.140822601476</v>
          </cell>
          <cell r="O107">
            <v>21864.747740530005</v>
          </cell>
          <cell r="P107">
            <v>23036.342909734078</v>
          </cell>
          <cell r="Q107">
            <v>24322.325725408497</v>
          </cell>
          <cell r="R107">
            <v>25938.277392489472</v>
          </cell>
        </row>
        <row r="108">
          <cell r="H108">
            <v>55.085000000000001</v>
          </cell>
          <cell r="I108">
            <v>58.039000000000001</v>
          </cell>
          <cell r="J108">
            <v>65.245999999999995</v>
          </cell>
          <cell r="K108">
            <v>57.976999999999997</v>
          </cell>
          <cell r="L108">
            <v>53.911000000000001</v>
          </cell>
          <cell r="M108">
            <v>57.412999999999997</v>
          </cell>
          <cell r="N108">
            <v>58.625999999999998</v>
          </cell>
          <cell r="O108">
            <v>60.268999999999998</v>
          </cell>
          <cell r="P108">
            <v>66.162999999999997</v>
          </cell>
          <cell r="Q108">
            <v>71.566000000000003</v>
          </cell>
          <cell r="R108">
            <v>77.882999999999996</v>
          </cell>
        </row>
        <row r="109">
          <cell r="H109">
            <v>715.08100000000002</v>
          </cell>
          <cell r="I109">
            <v>731.58</v>
          </cell>
          <cell r="J109">
            <v>794.54700000000003</v>
          </cell>
          <cell r="K109">
            <v>880.32899999999995</v>
          </cell>
          <cell r="L109">
            <v>912.62199999999996</v>
          </cell>
          <cell r="M109">
            <v>937.50300000000004</v>
          </cell>
          <cell r="N109">
            <v>963.70399999999995</v>
          </cell>
          <cell r="O109">
            <v>962.35400000000004</v>
          </cell>
          <cell r="P109">
            <v>1033.027</v>
          </cell>
          <cell r="Q109">
            <v>1089.799</v>
          </cell>
          <cell r="R109">
            <v>1161.7329999999999</v>
          </cell>
        </row>
        <row r="110">
          <cell r="H110">
            <v>17329.859670999998</v>
          </cell>
          <cell r="I110">
            <v>15522.180257</v>
          </cell>
          <cell r="J110">
            <v>15401.100125000001</v>
          </cell>
          <cell r="K110">
            <v>13507.066628</v>
          </cell>
          <cell r="L110">
            <v>13337.299682999999</v>
          </cell>
          <cell r="M110">
            <v>13548.563663999999</v>
          </cell>
          <cell r="N110">
            <v>12652.883125</v>
          </cell>
          <cell r="O110">
            <v>13290.476134</v>
          </cell>
          <cell r="P110">
            <v>13041.608418</v>
          </cell>
          <cell r="Q110">
            <v>13049.276049</v>
          </cell>
          <cell r="R110">
            <v>13051.515802</v>
          </cell>
        </row>
        <row r="111">
          <cell r="H111">
            <v>12392.253383398351</v>
          </cell>
          <cell r="I111">
            <v>11355.716632416061</v>
          </cell>
          <cell r="J111">
            <v>12236.897901018376</v>
          </cell>
          <cell r="K111">
            <v>11890.662457560611</v>
          </cell>
          <cell r="L111">
            <v>12171.913111298825</v>
          </cell>
          <cell r="M111">
            <v>12701.819080690992</v>
          </cell>
          <cell r="N111">
            <v>12193.634079095</v>
          </cell>
          <cell r="O111">
            <v>12790.142869459438</v>
          </cell>
          <cell r="P111">
            <v>13472.333619221286</v>
          </cell>
          <cell r="Q111">
            <v>14221.087988924151</v>
          </cell>
          <cell r="R111">
            <v>15162.376607204866</v>
          </cell>
        </row>
        <row r="112">
          <cell r="H112">
            <v>1.7066999258460898</v>
          </cell>
          <cell r="I112">
            <v>1.7071000287840665</v>
          </cell>
          <cell r="J112">
            <v>1.7074999587591397</v>
          </cell>
          <cell r="K112">
            <v>1.7079000105614581</v>
          </cell>
          <cell r="L112">
            <v>1.7082998806291578</v>
          </cell>
          <cell r="M112">
            <v>1.7086999212715113</v>
          </cell>
          <cell r="N112">
            <v>1.7091000670858423</v>
          </cell>
          <cell r="O112">
            <v>1.7094998831278962</v>
          </cell>
          <cell r="P112">
            <v>1.7098999743346319</v>
          </cell>
          <cell r="Q112">
            <v>1.7102999253187603</v>
          </cell>
          <cell r="R112">
            <v>1.7106999822286506</v>
          </cell>
        </row>
        <row r="113">
          <cell r="H113">
            <v>29576.87021541884</v>
          </cell>
          <cell r="I113">
            <v>26497.914363516171</v>
          </cell>
          <cell r="J113">
            <v>26297.377828282883</v>
          </cell>
          <cell r="K113">
            <v>23068.719236615518</v>
          </cell>
          <cell r="L113">
            <v>22784.107456384205</v>
          </cell>
          <cell r="M113">
            <v>23150.429666018856</v>
          </cell>
          <cell r="N113">
            <v>21625.043397766822</v>
          </cell>
          <cell r="O113">
            <v>22720.067397787094</v>
          </cell>
          <cell r="P113">
            <v>22299.84589922052</v>
          </cell>
          <cell r="Q113">
            <v>22318.175852068587</v>
          </cell>
          <cell r="R113">
            <v>22327.227850538351</v>
          </cell>
        </row>
        <row r="116"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</row>
        <row r="118">
          <cell r="H118">
            <v>2347.268</v>
          </cell>
          <cell r="I118">
            <v>472.334</v>
          </cell>
          <cell r="J118">
            <v>535.68600000000004</v>
          </cell>
          <cell r="K118">
            <v>637.23799999999994</v>
          </cell>
          <cell r="L118">
            <v>559.62599999999998</v>
          </cell>
          <cell r="M118">
            <v>586.08800000000008</v>
          </cell>
          <cell r="N118">
            <v>578.85299999999995</v>
          </cell>
          <cell r="O118">
            <v>614.84799999999996</v>
          </cell>
          <cell r="P118">
            <v>758.22699999999998</v>
          </cell>
          <cell r="Q118">
            <v>881.59399999999994</v>
          </cell>
          <cell r="R118">
            <v>1063.9479999999999</v>
          </cell>
        </row>
        <row r="119"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H120">
            <v>50173.841999999997</v>
          </cell>
          <cell r="I120">
            <v>47034.829000000005</v>
          </cell>
          <cell r="J120">
            <v>50205.488000000005</v>
          </cell>
          <cell r="K120">
            <v>48343.319000000003</v>
          </cell>
          <cell r="L120">
            <v>49410.976999999999</v>
          </cell>
          <cell r="M120">
            <v>49263.858999999997</v>
          </cell>
          <cell r="N120">
            <v>46686.002999999997</v>
          </cell>
          <cell r="O120">
            <v>48514.981</v>
          </cell>
          <cell r="P120">
            <v>50893.682000000001</v>
          </cell>
          <cell r="Q120">
            <v>53301.633999999998</v>
          </cell>
          <cell r="R120">
            <v>58253.079999999994</v>
          </cell>
        </row>
        <row r="121"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1753.5069999999998</v>
          </cell>
          <cell r="N121">
            <v>1985.8679999999999</v>
          </cell>
          <cell r="O121">
            <v>1920.8440000000001</v>
          </cell>
          <cell r="P121">
            <v>1817.384</v>
          </cell>
          <cell r="Q121">
            <v>1949.779</v>
          </cell>
          <cell r="R121">
            <v>0</v>
          </cell>
        </row>
        <row r="122"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0.442</v>
          </cell>
          <cell r="I123">
            <v>1.0610000000000002</v>
          </cell>
          <cell r="J123">
            <v>1.0349999999999999</v>
          </cell>
          <cell r="K123">
            <v>1.1319999999999999</v>
          </cell>
          <cell r="L123">
            <v>1.292</v>
          </cell>
          <cell r="M123">
            <v>2.1350000000000002</v>
          </cell>
          <cell r="N123">
            <v>4.0250000000000004</v>
          </cell>
          <cell r="O123">
            <v>4.3730000000000002</v>
          </cell>
          <cell r="P123">
            <v>3.5959999999999996</v>
          </cell>
          <cell r="Q123">
            <v>3.6180000000000003</v>
          </cell>
          <cell r="R123">
            <v>2.9969999999999999</v>
          </cell>
        </row>
        <row r="124"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H125">
            <v>334.24299999999999</v>
          </cell>
          <cell r="I125">
            <v>393.29999999999995</v>
          </cell>
          <cell r="J125">
            <v>566.60699999999997</v>
          </cell>
          <cell r="K125">
            <v>693.16300000000001</v>
          </cell>
          <cell r="L125">
            <v>460.887</v>
          </cell>
          <cell r="M125">
            <v>487.44100000000003</v>
          </cell>
          <cell r="N125">
            <v>449.50400000000002</v>
          </cell>
          <cell r="O125">
            <v>414.41499999999996</v>
          </cell>
          <cell r="P125">
            <v>368.303</v>
          </cell>
          <cell r="Q125">
            <v>307.05500000000001</v>
          </cell>
          <cell r="R125">
            <v>318.19599999999997</v>
          </cell>
        </row>
        <row r="126">
          <cell r="H126">
            <v>52855.795000000006</v>
          </cell>
          <cell r="I126">
            <v>47901.524000000012</v>
          </cell>
          <cell r="J126">
            <v>51308.816000000006</v>
          </cell>
          <cell r="K126">
            <v>49674.851999999999</v>
          </cell>
          <cell r="L126">
            <v>50432.781999999999</v>
          </cell>
          <cell r="M126">
            <v>52093.03</v>
          </cell>
          <cell r="N126">
            <v>49704.253000000004</v>
          </cell>
          <cell r="O126">
            <v>51469.460999999996</v>
          </cell>
          <cell r="P126">
            <v>53841.191999999995</v>
          </cell>
          <cell r="Q126">
            <v>56443.68</v>
          </cell>
          <cell r="R126">
            <v>59638.220999999998</v>
          </cell>
        </row>
        <row r="127">
          <cell r="H127">
            <v>2.4991087492718992E-3</v>
          </cell>
          <cell r="I127">
            <v>2.4710174619731054E-3</v>
          </cell>
          <cell r="J127">
            <v>2.4556131740317423E-3</v>
          </cell>
          <cell r="K127">
            <v>2.4460655421885396E-3</v>
          </cell>
          <cell r="L127">
            <v>2.4254368498850126E-3</v>
          </cell>
          <cell r="M127">
            <v>2.4002025732559754E-3</v>
          </cell>
          <cell r="N127">
            <v>2.3850248145202034E-3</v>
          </cell>
          <cell r="O127">
            <v>2.3539929026755997E-3</v>
          </cell>
          <cell r="P127">
            <v>2.3372282749467683E-3</v>
          </cell>
          <cell r="Q127">
            <v>2.3206530755829693E-3</v>
          </cell>
          <cell r="R127">
            <v>2.2992359938778539E-3</v>
          </cell>
        </row>
        <row r="129"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H131">
            <v>4.4408905400060671E-2</v>
          </cell>
          <cell r="I131">
            <v>9.860521347922039E-3</v>
          </cell>
          <cell r="J131">
            <v>1.0440428015333661E-2</v>
          </cell>
          <cell r="K131">
            <v>1.2828181148883946E-2</v>
          </cell>
          <cell r="L131">
            <v>1.1096472925090669E-2</v>
          </cell>
          <cell r="M131">
            <v>1.1250794971995295E-2</v>
          </cell>
          <cell r="N131">
            <v>1.1645945066310521E-2</v>
          </cell>
          <cell r="O131">
            <v>1.1945879907310473E-2</v>
          </cell>
          <cell r="P131">
            <v>1.4082656268085596E-2</v>
          </cell>
          <cell r="Q131">
            <v>1.5619002871534952E-2</v>
          </cell>
          <cell r="R131">
            <v>1.7840035838761856E-2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0.94925905475454475</v>
          </cell>
          <cell r="I133">
            <v>0.98190673432436082</v>
          </cell>
          <cell r="J133">
            <v>0.97849632702496969</v>
          </cell>
          <cell r="K133">
            <v>0.97319502834150373</v>
          </cell>
          <cell r="L133">
            <v>0.97973926958857827</v>
          </cell>
          <cell r="M133">
            <v>0.94569002801334456</v>
          </cell>
          <cell r="N133">
            <v>0.93927582011945721</v>
          </cell>
          <cell r="O133">
            <v>0.94259741713634815</v>
          </cell>
          <cell r="P133">
            <v>0.94525548394248038</v>
          </cell>
          <cell r="Q133">
            <v>0.9443330767944258</v>
          </cell>
          <cell r="R133">
            <v>0.9767742736658761</v>
          </cell>
        </row>
        <row r="134"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3.3661067517093933E-2</v>
          </cell>
          <cell r="N134">
            <v>3.9953683641518557E-2</v>
          </cell>
          <cell r="O134">
            <v>3.7320072188049537E-2</v>
          </cell>
          <cell r="P134">
            <v>3.3754527574352371E-2</v>
          </cell>
          <cell r="Q134">
            <v>3.4543796577402468E-2</v>
          </cell>
          <cell r="R134">
            <v>0</v>
          </cell>
        </row>
        <row r="135"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H136">
            <v>8.3623754027349316E-6</v>
          </cell>
          <cell r="I136">
            <v>2.2149608434170069E-5</v>
          </cell>
          <cell r="J136">
            <v>2.0171972005746532E-5</v>
          </cell>
          <cell r="K136">
            <v>2.2788190692545999E-5</v>
          </cell>
          <cell r="L136">
            <v>2.5618257584917684E-5</v>
          </cell>
          <cell r="M136">
            <v>4.0984369693987858E-5</v>
          </cell>
          <cell r="N136">
            <v>8.097898584251935E-5</v>
          </cell>
          <cell r="O136">
            <v>8.4963003595471895E-5</v>
          </cell>
          <cell r="P136">
            <v>6.678901165486826E-5</v>
          </cell>
          <cell r="Q136">
            <v>6.4099293313263771E-5</v>
          </cell>
          <cell r="R136">
            <v>5.0253008049988615E-5</v>
          </cell>
        </row>
        <row r="137"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H138">
            <v>6.3236774699916998E-3</v>
          </cell>
          <cell r="I138">
            <v>8.2105947192828328E-3</v>
          </cell>
          <cell r="J138">
            <v>1.1043072987690847E-2</v>
          </cell>
          <cell r="K138">
            <v>1.3954002318919844E-2</v>
          </cell>
          <cell r="L138">
            <v>9.1386392287460955E-3</v>
          </cell>
          <cell r="M138">
            <v>9.3571251278721946E-3</v>
          </cell>
          <cell r="N138">
            <v>9.0435721868710097E-3</v>
          </cell>
          <cell r="O138">
            <v>8.0516677646964279E-3</v>
          </cell>
          <cell r="P138">
            <v>6.8405432034268493E-3</v>
          </cell>
          <cell r="Q138">
            <v>5.4400244633234403E-3</v>
          </cell>
          <cell r="R138">
            <v>5.3354374873120372E-3</v>
          </cell>
        </row>
        <row r="141">
          <cell r="A141" t="str">
            <v>Motorcycle</v>
          </cell>
        </row>
        <row r="142">
          <cell r="H142">
            <v>271.67891300000002</v>
          </cell>
          <cell r="I142">
            <v>268.98397299999999</v>
          </cell>
          <cell r="J142">
            <v>286.7235</v>
          </cell>
          <cell r="K142">
            <v>283.99694699999998</v>
          </cell>
          <cell r="L142">
            <v>251.94119599999999</v>
          </cell>
          <cell r="M142">
            <v>266.13810999999998</v>
          </cell>
          <cell r="N142">
            <v>248.10640100000001</v>
          </cell>
          <cell r="O142">
            <v>266.31070299999999</v>
          </cell>
          <cell r="P142">
            <v>273.939975</v>
          </cell>
          <cell r="Q142">
            <v>280.12978900000002</v>
          </cell>
          <cell r="R142">
            <v>305.57118500000001</v>
          </cell>
        </row>
        <row r="144">
          <cell r="H144">
            <v>41.4</v>
          </cell>
          <cell r="I144">
            <v>45.936999999999998</v>
          </cell>
          <cell r="J144">
            <v>49.137</v>
          </cell>
          <cell r="K144">
            <v>54.856999999999999</v>
          </cell>
          <cell r="L144">
            <v>57.253999999999998</v>
          </cell>
          <cell r="M144">
            <v>59.655999999999999</v>
          </cell>
          <cell r="N144">
            <v>59.406999999999996</v>
          </cell>
          <cell r="O144">
            <v>61.19</v>
          </cell>
          <cell r="P144">
            <v>63.826999999999998</v>
          </cell>
          <cell r="Q144">
            <v>64.715999999999994</v>
          </cell>
          <cell r="R144">
            <v>70.501000000000005</v>
          </cell>
        </row>
        <row r="145">
          <cell r="H145">
            <v>5166.9967790000001</v>
          </cell>
          <cell r="I145">
            <v>4610.3953410000004</v>
          </cell>
          <cell r="J145">
            <v>4594.8113780000003</v>
          </cell>
          <cell r="K145">
            <v>4076.3397519999999</v>
          </cell>
          <cell r="L145">
            <v>4085.3120180000001</v>
          </cell>
          <cell r="M145">
            <v>4141.7397019999999</v>
          </cell>
          <cell r="N145">
            <v>3877.3539839999999</v>
          </cell>
          <cell r="O145">
            <v>4040.620938</v>
          </cell>
          <cell r="P145">
            <v>3984.5532170000001</v>
          </cell>
          <cell r="Q145">
            <v>4018.6959569999999</v>
          </cell>
          <cell r="R145">
            <v>4023.9579549999999</v>
          </cell>
        </row>
        <row r="146">
          <cell r="H146">
            <v>213.91366665059999</v>
          </cell>
          <cell r="I146">
            <v>211.78773077951701</v>
          </cell>
          <cell r="J146">
            <v>225.77524668078601</v>
          </cell>
          <cell r="K146">
            <v>223.615769775464</v>
          </cell>
          <cell r="L146">
            <v>233.900454278572</v>
          </cell>
          <cell r="M146">
            <v>247.07962366251201</v>
          </cell>
          <cell r="N146">
            <v>230.34196812748797</v>
          </cell>
          <cell r="O146">
            <v>247.24559519621999</v>
          </cell>
          <cell r="P146">
            <v>254.32207818145901</v>
          </cell>
          <cell r="Q146">
            <v>260.073927553212</v>
          </cell>
          <cell r="R146">
            <v>283.69305978545498</v>
          </cell>
        </row>
        <row r="147">
          <cell r="H147">
            <v>1.2700399990981035</v>
          </cell>
          <cell r="I147">
            <v>1.2700640023383956</v>
          </cell>
          <cell r="J147">
            <v>1.2699509986822697</v>
          </cell>
          <cell r="K147">
            <v>1.270021999276552</v>
          </cell>
          <cell r="L147">
            <v>1.0771299986443881</v>
          </cell>
          <cell r="M147">
            <v>1.077134998244615</v>
          </cell>
          <cell r="N147">
            <v>1.0771219982920346</v>
          </cell>
          <cell r="O147">
            <v>1.0771099998309352</v>
          </cell>
          <cell r="P147">
            <v>1.0771380013832053</v>
          </cell>
          <cell r="Q147">
            <v>1.0771160017287182</v>
          </cell>
          <cell r="R147">
            <v>1.077119000482742</v>
          </cell>
        </row>
        <row r="148">
          <cell r="H148">
            <v>6562.2925845410637</v>
          </cell>
          <cell r="I148">
            <v>5855.4971591527528</v>
          </cell>
          <cell r="J148">
            <v>5835.1852982477558</v>
          </cell>
          <cell r="K148">
            <v>5177.0411615655239</v>
          </cell>
          <cell r="L148">
            <v>4400.4121284102421</v>
          </cell>
          <cell r="M148">
            <v>4461.2127866434221</v>
          </cell>
          <cell r="N148">
            <v>4176.3832713316615</v>
          </cell>
          <cell r="O148">
            <v>4352.1932178460538</v>
          </cell>
          <cell r="P148">
            <v>4291.9136885644011</v>
          </cell>
          <cell r="Q148">
            <v>4328.6017213672048</v>
          </cell>
          <cell r="R148">
            <v>4334.2815704741788</v>
          </cell>
        </row>
        <row r="155">
          <cell r="H155">
            <v>321.94</v>
          </cell>
          <cell r="I155">
            <v>318.74099999999999</v>
          </cell>
          <cell r="J155">
            <v>331.89000000000004</v>
          </cell>
          <cell r="K155">
            <v>328.71499999999997</v>
          </cell>
          <cell r="L155">
            <v>442.072</v>
          </cell>
          <cell r="M155">
            <v>466.98</v>
          </cell>
          <cell r="N155">
            <v>435.346</v>
          </cell>
          <cell r="O155">
            <v>467.29399999999998</v>
          </cell>
          <cell r="P155">
            <v>480.66900000000004</v>
          </cell>
          <cell r="Q155">
            <v>491.53999999999996</v>
          </cell>
          <cell r="R155">
            <v>536.17999999999995</v>
          </cell>
        </row>
        <row r="161">
          <cell r="H161">
            <v>321.94</v>
          </cell>
          <cell r="I161">
            <v>318.74099999999999</v>
          </cell>
          <cell r="J161">
            <v>331.89000000000004</v>
          </cell>
          <cell r="K161">
            <v>328.71499999999997</v>
          </cell>
          <cell r="L161">
            <v>442.072</v>
          </cell>
          <cell r="M161">
            <v>466.98</v>
          </cell>
          <cell r="N161">
            <v>435.346</v>
          </cell>
          <cell r="O161">
            <v>467.29399999999998</v>
          </cell>
          <cell r="P161">
            <v>480.66900000000004</v>
          </cell>
          <cell r="Q161">
            <v>491.53999999999996</v>
          </cell>
          <cell r="R161">
            <v>536.17999999999995</v>
          </cell>
        </row>
        <row r="162">
          <cell r="H162">
            <v>1.1850017965877239E-3</v>
          </cell>
          <cell r="I162">
            <v>1.1849813817717682E-3</v>
          </cell>
          <cell r="J162">
            <v>1.1575263276292318E-3</v>
          </cell>
          <cell r="K162">
            <v>1.1574596257895688E-3</v>
          </cell>
          <cell r="L162">
            <v>1.7546634175698683E-3</v>
          </cell>
          <cell r="M162">
            <v>1.7546528755314301E-3</v>
          </cell>
          <cell r="N162">
            <v>1.7546746002736139E-3</v>
          </cell>
          <cell r="O162">
            <v>1.75469477845207E-3</v>
          </cell>
          <cell r="P162">
            <v>1.7546508135587004E-3</v>
          </cell>
          <cell r="Q162">
            <v>1.7546866463387797E-3</v>
          </cell>
          <cell r="R162">
            <v>1.7546811555546377E-3</v>
          </cell>
        </row>
        <row r="164"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</row>
        <row r="168"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M168">
            <v>1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</row>
        <row r="169"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0"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</row>
        <row r="172"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</row>
        <row r="173"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</row>
        <row r="176">
          <cell r="A176" t="str">
            <v>School Bus</v>
          </cell>
        </row>
        <row r="177">
          <cell r="H177">
            <v>4449.9263639999999</v>
          </cell>
          <cell r="I177">
            <v>4974.9712600000003</v>
          </cell>
          <cell r="J177">
            <v>4583.6737380000004</v>
          </cell>
          <cell r="K177">
            <v>4828.8540009999997</v>
          </cell>
          <cell r="L177">
            <v>4360.4940139999999</v>
          </cell>
          <cell r="M177">
            <v>4650.922646</v>
          </cell>
          <cell r="N177">
            <v>4230.5453699999998</v>
          </cell>
          <cell r="O177">
            <v>4366.1690239999998</v>
          </cell>
          <cell r="P177">
            <v>4308.2066690000001</v>
          </cell>
          <cell r="Q177">
            <v>3910.775306</v>
          </cell>
          <cell r="R177">
            <v>3743.3980409999999</v>
          </cell>
        </row>
        <row r="179">
          <cell r="H179">
            <v>5.4980000000000002</v>
          </cell>
          <cell r="I179">
            <v>5.7679999999999998</v>
          </cell>
          <cell r="J179">
            <v>5.7089999999999996</v>
          </cell>
          <cell r="K179">
            <v>5.7949999999999999</v>
          </cell>
          <cell r="L179">
            <v>5.8220000000000001</v>
          </cell>
          <cell r="M179">
            <v>5.9050000000000002</v>
          </cell>
          <cell r="N179">
            <v>5.8460000000000001</v>
          </cell>
          <cell r="O179">
            <v>5.7910000000000004</v>
          </cell>
          <cell r="P179">
            <v>5.8239999999999998</v>
          </cell>
          <cell r="Q179">
            <v>6.157</v>
          </cell>
          <cell r="R179">
            <v>5.8780000000000001</v>
          </cell>
        </row>
        <row r="180">
          <cell r="H180">
            <v>39156.837817</v>
          </cell>
          <cell r="I180">
            <v>41268.533705000002</v>
          </cell>
          <cell r="J180">
            <v>37997.424195</v>
          </cell>
          <cell r="K180">
            <v>39011.206878999998</v>
          </cell>
          <cell r="L180">
            <v>34690.523305000002</v>
          </cell>
          <cell r="M180">
            <v>36096.448005999999</v>
          </cell>
          <cell r="N180">
            <v>32819.272670999999</v>
          </cell>
          <cell r="O180">
            <v>33840.112080999999</v>
          </cell>
          <cell r="P180">
            <v>33201.673606999997</v>
          </cell>
          <cell r="Q180">
            <v>28508.772883000001</v>
          </cell>
          <cell r="R180">
            <v>28583.883985</v>
          </cell>
        </row>
        <row r="181">
          <cell r="H181">
            <v>215.284294317866</v>
          </cell>
          <cell r="I181">
            <v>238.03690241044001</v>
          </cell>
          <cell r="J181">
            <v>216.92729472925498</v>
          </cell>
          <cell r="K181">
            <v>226.06994386380498</v>
          </cell>
          <cell r="L181">
            <v>201.96822668171001</v>
          </cell>
          <cell r="M181">
            <v>213.14952547543001</v>
          </cell>
          <cell r="N181">
            <v>191.86146803466599</v>
          </cell>
          <cell r="O181">
            <v>195.96808906107103</v>
          </cell>
          <cell r="P181">
            <v>193.36654708716796</v>
          </cell>
          <cell r="Q181">
            <v>175.52851464063102</v>
          </cell>
          <cell r="R181">
            <v>168.01607006383</v>
          </cell>
        </row>
        <row r="182">
          <cell r="H182">
            <v>20.670000002088912</v>
          </cell>
          <cell r="I182">
            <v>20.899999998411189</v>
          </cell>
          <cell r="J182">
            <v>21.130000001709526</v>
          </cell>
          <cell r="K182">
            <v>21.360000000305771</v>
          </cell>
          <cell r="L182">
            <v>21.589999999712237</v>
          </cell>
          <cell r="M182">
            <v>21.820000000591683</v>
          </cell>
          <cell r="N182">
            <v>22.049999999143207</v>
          </cell>
          <cell r="O182">
            <v>22.279999998567813</v>
          </cell>
          <cell r="P182">
            <v>22.279999999471976</v>
          </cell>
          <cell r="Q182">
            <v>22.279999998898987</v>
          </cell>
          <cell r="R182">
            <v>22.27999999986827</v>
          </cell>
        </row>
        <row r="183">
          <cell r="H183">
            <v>809371.83775918523</v>
          </cell>
          <cell r="I183">
            <v>862512.3543689322</v>
          </cell>
          <cell r="J183">
            <v>802885.57330530754</v>
          </cell>
          <cell r="K183">
            <v>833279.37894736847</v>
          </cell>
          <cell r="L183">
            <v>748968.39814496739</v>
          </cell>
          <cell r="M183">
            <v>787624.49551227759</v>
          </cell>
          <cell r="N183">
            <v>723664.96236743068</v>
          </cell>
          <cell r="O183">
            <v>753957.69711621467</v>
          </cell>
          <cell r="P183">
            <v>739733.28794642864</v>
          </cell>
          <cell r="Q183">
            <v>635175.45980185154</v>
          </cell>
          <cell r="R183">
            <v>636848.93518203462</v>
          </cell>
        </row>
        <row r="186"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</row>
        <row r="187"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</row>
        <row r="188">
          <cell r="H188">
            <v>2158.6439999999998</v>
          </cell>
          <cell r="I188">
            <v>2066.087</v>
          </cell>
          <cell r="J188">
            <v>2265.3130000000001</v>
          </cell>
          <cell r="K188">
            <v>2533.1210000000001</v>
          </cell>
          <cell r="L188">
            <v>1863.471</v>
          </cell>
          <cell r="M188">
            <v>1922.973</v>
          </cell>
          <cell r="N188">
            <v>1818.6890000000001</v>
          </cell>
          <cell r="O188">
            <v>1725.895</v>
          </cell>
          <cell r="P188">
            <v>1664.566</v>
          </cell>
          <cell r="Q188">
            <v>1518.7750000000001</v>
          </cell>
          <cell r="R188">
            <v>1403.1690000000001</v>
          </cell>
        </row>
        <row r="189"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</row>
        <row r="190">
          <cell r="H190">
            <v>33.109000000000002</v>
          </cell>
          <cell r="I190">
            <v>60.728999999999999</v>
          </cell>
          <cell r="J190">
            <v>93.769000000000005</v>
          </cell>
          <cell r="K190">
            <v>39.228999999999999</v>
          </cell>
          <cell r="L190">
            <v>54.794000000000004</v>
          </cell>
          <cell r="M190">
            <v>48.911000000000001</v>
          </cell>
          <cell r="N190">
            <v>56.124000000000002</v>
          </cell>
          <cell r="O190">
            <v>73.739999999999995</v>
          </cell>
          <cell r="P190">
            <v>71.576000000000008</v>
          </cell>
          <cell r="Q190">
            <v>105.48299999999999</v>
          </cell>
          <cell r="R190">
            <v>105.80499999999999</v>
          </cell>
        </row>
        <row r="191"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1.7409999999999999</v>
          </cell>
          <cell r="N191">
            <v>2.387</v>
          </cell>
          <cell r="O191">
            <v>2.92</v>
          </cell>
          <cell r="P191">
            <v>2.556</v>
          </cell>
          <cell r="Q191">
            <v>3.859</v>
          </cell>
          <cell r="R191">
            <v>0</v>
          </cell>
        </row>
        <row r="192"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</row>
        <row r="193"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32.4</v>
          </cell>
          <cell r="M193">
            <v>13.802</v>
          </cell>
          <cell r="N193">
            <v>0</v>
          </cell>
          <cell r="O193">
            <v>10.977</v>
          </cell>
          <cell r="P193">
            <v>10.718999999999999</v>
          </cell>
          <cell r="Q193">
            <v>21.98</v>
          </cell>
          <cell r="R193">
            <v>104.295</v>
          </cell>
        </row>
        <row r="194"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</row>
        <row r="195"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</row>
        <row r="196">
          <cell r="H196">
            <v>2191.7529999999997</v>
          </cell>
          <cell r="I196">
            <v>2126.8159999999998</v>
          </cell>
          <cell r="J196">
            <v>2359.0820000000003</v>
          </cell>
          <cell r="K196">
            <v>2572.35</v>
          </cell>
          <cell r="L196">
            <v>1950.6650000000002</v>
          </cell>
          <cell r="M196">
            <v>1987.4269999999999</v>
          </cell>
          <cell r="N196">
            <v>1877.2</v>
          </cell>
          <cell r="O196">
            <v>1813.5320000000002</v>
          </cell>
          <cell r="P196">
            <v>1749.4170000000001</v>
          </cell>
          <cell r="Q196">
            <v>1650.097</v>
          </cell>
          <cell r="R196">
            <v>1613.2690000000002</v>
          </cell>
        </row>
        <row r="197">
          <cell r="H197">
            <v>4.9253691425802651E-4</v>
          </cell>
          <cell r="I197">
            <v>4.2750317315400928E-4</v>
          </cell>
          <cell r="J197">
            <v>5.1467057536022209E-4</v>
          </cell>
          <cell r="K197">
            <v>5.327040327720192E-4</v>
          </cell>
          <cell r="L197">
            <v>4.4734954198701033E-4</v>
          </cell>
          <cell r="M197">
            <v>4.2731886794747603E-4</v>
          </cell>
          <cell r="N197">
            <v>4.4372529681675538E-4</v>
          </cell>
          <cell r="O197">
            <v>4.1536000783097494E-4</v>
          </cell>
          <cell r="P197">
            <v>4.0606617425947822E-4</v>
          </cell>
          <cell r="Q197">
            <v>4.2193602825209211E-4</v>
          </cell>
          <cell r="R197">
            <v>4.309637880691513E-4</v>
          </cell>
        </row>
        <row r="199"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</row>
        <row r="200"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</row>
        <row r="201">
          <cell r="H201">
            <v>0.98489382699601646</v>
          </cell>
          <cell r="I201">
            <v>0.97144604892947961</v>
          </cell>
          <cell r="J201">
            <v>0.96025191154864464</v>
          </cell>
          <cell r="K201">
            <v>0.98474974245339875</v>
          </cell>
          <cell r="L201">
            <v>0.95530037192444617</v>
          </cell>
          <cell r="M201">
            <v>0.96756912329358513</v>
          </cell>
          <cell r="N201">
            <v>0.96883070530577453</v>
          </cell>
          <cell r="O201">
            <v>0.95167606637213997</v>
          </cell>
          <cell r="P201">
            <v>0.95149755604295594</v>
          </cell>
          <cell r="Q201">
            <v>0.92041558768969345</v>
          </cell>
          <cell r="R201">
            <v>0.86976753411861252</v>
          </cell>
        </row>
        <row r="202"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H203">
            <v>1.5106173003983573E-2</v>
          </cell>
          <cell r="I203">
            <v>2.8553951070520441E-2</v>
          </cell>
          <cell r="J203">
            <v>3.9748088451355225E-2</v>
          </cell>
          <cell r="K203">
            <v>1.5250257546601358E-2</v>
          </cell>
          <cell r="L203">
            <v>2.8089907800673102E-2</v>
          </cell>
          <cell r="M203">
            <v>2.4610212098356319E-2</v>
          </cell>
          <cell r="N203">
            <v>2.9897720008523334E-2</v>
          </cell>
          <cell r="O203">
            <v>4.0660986406636325E-2</v>
          </cell>
          <cell r="P203">
            <v>4.0914201702624359E-2</v>
          </cell>
          <cell r="Q203">
            <v>6.3925332874370411E-2</v>
          </cell>
          <cell r="R203">
            <v>6.558422680904423E-2</v>
          </cell>
        </row>
        <row r="204"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8.760070181194076E-4</v>
          </cell>
          <cell r="N204">
            <v>1.2715746857021096E-3</v>
          </cell>
          <cell r="O204">
            <v>1.6101177150444545E-3</v>
          </cell>
          <cell r="P204">
            <v>1.4610581696645223E-3</v>
          </cell>
          <cell r="Q204">
            <v>2.3386503944919602E-3</v>
          </cell>
          <cell r="R204">
            <v>0</v>
          </cell>
        </row>
        <row r="205"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</row>
        <row r="206"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1.6609720274880616E-2</v>
          </cell>
          <cell r="M206">
            <v>6.944657589939153E-3</v>
          </cell>
          <cell r="N206">
            <v>0</v>
          </cell>
          <cell r="O206">
            <v>6.0528295061791021E-3</v>
          </cell>
          <cell r="P206">
            <v>6.1271840847550918E-3</v>
          </cell>
          <cell r="Q206">
            <v>1.332042904144423E-2</v>
          </cell>
          <cell r="R206">
            <v>6.4648239072343169E-2</v>
          </cell>
        </row>
        <row r="207"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</row>
        <row r="208"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</row>
        <row r="211">
          <cell r="A211" t="str">
            <v>Urban Transit</v>
          </cell>
        </row>
        <row r="212">
          <cell r="H212">
            <v>3574.467756</v>
          </cell>
          <cell r="I212">
            <v>3218.547724</v>
          </cell>
          <cell r="J212">
            <v>3225.2597479999999</v>
          </cell>
          <cell r="K212">
            <v>3394.8057659999999</v>
          </cell>
          <cell r="L212">
            <v>3002.3355959999999</v>
          </cell>
          <cell r="M212">
            <v>3230.9967449999999</v>
          </cell>
          <cell r="N212">
            <v>3323.6023049999999</v>
          </cell>
          <cell r="O212">
            <v>3490.1404950000001</v>
          </cell>
          <cell r="P212">
            <v>3532.668197</v>
          </cell>
          <cell r="Q212">
            <v>3298.8784289999999</v>
          </cell>
          <cell r="R212">
            <v>3248.3542269999998</v>
          </cell>
        </row>
        <row r="214">
          <cell r="H214">
            <v>2.8140000000000001</v>
          </cell>
          <cell r="I214">
            <v>2.6949999999999998</v>
          </cell>
          <cell r="J214">
            <v>3.08</v>
          </cell>
          <cell r="K214">
            <v>3.238</v>
          </cell>
          <cell r="L214">
            <v>3.3039999999999998</v>
          </cell>
          <cell r="M214">
            <v>3.3279999999999998</v>
          </cell>
          <cell r="N214">
            <v>3.3780000000000001</v>
          </cell>
          <cell r="O214">
            <v>3.4319999999999999</v>
          </cell>
          <cell r="P214">
            <v>3.375</v>
          </cell>
          <cell r="Q214">
            <v>3.2629999999999999</v>
          </cell>
          <cell r="R214">
            <v>3.605</v>
          </cell>
        </row>
        <row r="215">
          <cell r="H215">
            <v>108753.801806</v>
          </cell>
          <cell r="I215">
            <v>101380.841843</v>
          </cell>
          <cell r="J215">
            <v>88144.971019999997</v>
          </cell>
          <cell r="K215">
            <v>87514.752462000004</v>
          </cell>
          <cell r="L215">
            <v>75223.279326999997</v>
          </cell>
          <cell r="M215">
            <v>79708.734582000005</v>
          </cell>
          <cell r="N215">
            <v>80056.670364000005</v>
          </cell>
          <cell r="O215">
            <v>82077.538631000003</v>
          </cell>
          <cell r="P215">
            <v>84480.750828999997</v>
          </cell>
          <cell r="Q215">
            <v>81597.702544</v>
          </cell>
          <cell r="R215">
            <v>72725.515234000006</v>
          </cell>
        </row>
        <row r="216">
          <cell r="H216">
            <v>306.03319828208402</v>
          </cell>
          <cell r="I216">
            <v>273.22136876688501</v>
          </cell>
          <cell r="J216">
            <v>271.4865107416</v>
          </cell>
          <cell r="K216">
            <v>283.37276847195602</v>
          </cell>
          <cell r="L216">
            <v>248.53771489640798</v>
          </cell>
          <cell r="M216">
            <v>265.27066868889602</v>
          </cell>
          <cell r="N216">
            <v>270.431432489592</v>
          </cell>
          <cell r="O216">
            <v>281.69011258159202</v>
          </cell>
          <cell r="P216">
            <v>285.12253404787498</v>
          </cell>
          <cell r="Q216">
            <v>266.253303401072</v>
          </cell>
          <cell r="R216">
            <v>262.17548241857003</v>
          </cell>
        </row>
        <row r="217">
          <cell r="H217">
            <v>11.680000000213241</v>
          </cell>
          <cell r="I217">
            <v>11.779999999729503</v>
          </cell>
          <cell r="J217">
            <v>11.88000000143577</v>
          </cell>
          <cell r="K217">
            <v>11.979999998962381</v>
          </cell>
          <cell r="L217">
            <v>12.080000000206775</v>
          </cell>
          <cell r="M217">
            <v>12.18000000139196</v>
          </cell>
          <cell r="N217">
            <v>12.289999998901438</v>
          </cell>
          <cell r="O217">
            <v>12.390000000404966</v>
          </cell>
          <cell r="P217">
            <v>12.390000000514968</v>
          </cell>
          <cell r="Q217">
            <v>12.389999999476881</v>
          </cell>
          <cell r="R217">
            <v>12.38999999936652</v>
          </cell>
        </row>
        <row r="218">
          <cell r="H218">
            <v>1270244.4051172708</v>
          </cell>
          <cell r="I218">
            <v>1194266.3168831167</v>
          </cell>
          <cell r="J218">
            <v>1047162.2558441558</v>
          </cell>
          <cell r="K218">
            <v>1048426.7344039531</v>
          </cell>
          <cell r="L218">
            <v>908697.2142857142</v>
          </cell>
          <cell r="M218">
            <v>970852.38731971139</v>
          </cell>
          <cell r="N218">
            <v>983896.47868561279</v>
          </cell>
          <cell r="O218">
            <v>1016940.7036713286</v>
          </cell>
          <cell r="P218">
            <v>1046716.5028148149</v>
          </cell>
          <cell r="Q218">
            <v>1010995.5344774748</v>
          </cell>
          <cell r="R218">
            <v>901069.1337031899</v>
          </cell>
        </row>
        <row r="221"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2"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</row>
        <row r="223">
          <cell r="H223">
            <v>4628.8739999999998</v>
          </cell>
          <cell r="I223">
            <v>4159.4179999999997</v>
          </cell>
          <cell r="J223">
            <v>5323.7370000000001</v>
          </cell>
          <cell r="K223">
            <v>5404.0549999999994</v>
          </cell>
          <cell r="L223">
            <v>4296.8060000000005</v>
          </cell>
          <cell r="M223">
            <v>4480.5129999999999</v>
          </cell>
          <cell r="N223">
            <v>4270.9229999999998</v>
          </cell>
          <cell r="O223">
            <v>4212.74</v>
          </cell>
          <cell r="P223">
            <v>4939.2959999999994</v>
          </cell>
          <cell r="Q223">
            <v>4469.2210000000005</v>
          </cell>
          <cell r="R223">
            <v>4465.933</v>
          </cell>
        </row>
        <row r="224"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</row>
        <row r="225">
          <cell r="H225">
            <v>5.6880000000000006</v>
          </cell>
          <cell r="I225">
            <v>2.4550000000000001</v>
          </cell>
          <cell r="J225">
            <v>3.8780000000000001</v>
          </cell>
          <cell r="K225">
            <v>5.6260000000000003</v>
          </cell>
          <cell r="L225">
            <v>4.8369999999999997</v>
          </cell>
          <cell r="M225">
            <v>5.4630000000000001</v>
          </cell>
          <cell r="N225">
            <v>6.2779999999999996</v>
          </cell>
          <cell r="O225">
            <v>5.492</v>
          </cell>
          <cell r="P225">
            <v>17.768000000000001</v>
          </cell>
          <cell r="Q225">
            <v>21.606000000000002</v>
          </cell>
          <cell r="R225">
            <v>26.126000000000001</v>
          </cell>
        </row>
        <row r="226"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0.19400000000000001</v>
          </cell>
          <cell r="N226">
            <v>0.26699999999999996</v>
          </cell>
          <cell r="O226">
            <v>0.217</v>
          </cell>
          <cell r="P226">
            <v>0.63400000000000001</v>
          </cell>
          <cell r="Q226">
            <v>0.79</v>
          </cell>
          <cell r="R226">
            <v>0</v>
          </cell>
        </row>
        <row r="227">
          <cell r="H227">
            <v>507</v>
          </cell>
          <cell r="I227">
            <v>424</v>
          </cell>
          <cell r="J227">
            <v>514</v>
          </cell>
          <cell r="K227">
            <v>611</v>
          </cell>
          <cell r="L227">
            <v>674</v>
          </cell>
          <cell r="M227">
            <v>774</v>
          </cell>
          <cell r="N227">
            <v>734</v>
          </cell>
          <cell r="O227">
            <v>797</v>
          </cell>
          <cell r="P227">
            <v>756</v>
          </cell>
          <cell r="Q227">
            <v>820</v>
          </cell>
          <cell r="R227">
            <v>733</v>
          </cell>
        </row>
        <row r="228">
          <cell r="H228">
            <v>54.783000000000001</v>
          </cell>
          <cell r="I228">
            <v>50.905000000000001</v>
          </cell>
          <cell r="J228">
            <v>59.771999999999998</v>
          </cell>
          <cell r="K228">
            <v>55.883000000000003</v>
          </cell>
          <cell r="L228">
            <v>75.046999999999997</v>
          </cell>
          <cell r="M228">
            <v>111.51300000000001</v>
          </cell>
          <cell r="N228">
            <v>101.83</v>
          </cell>
          <cell r="O228">
            <v>212.68200000000002</v>
          </cell>
          <cell r="P228">
            <v>182.959</v>
          </cell>
          <cell r="Q228">
            <v>199.64100000000002</v>
          </cell>
          <cell r="R228">
            <v>212.708</v>
          </cell>
        </row>
        <row r="229"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</row>
        <row r="230"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H231">
            <v>5196.3450000000003</v>
          </cell>
          <cell r="I231">
            <v>4636.7779999999993</v>
          </cell>
          <cell r="J231">
            <v>5901.3869999999997</v>
          </cell>
          <cell r="K231">
            <v>6076.5639999999994</v>
          </cell>
          <cell r="L231">
            <v>5050.6900000000005</v>
          </cell>
          <cell r="M231">
            <v>5371.683</v>
          </cell>
          <cell r="N231">
            <v>5113.2979999999998</v>
          </cell>
          <cell r="O231">
            <v>5228.1309999999994</v>
          </cell>
          <cell r="P231">
            <v>5896.6569999999992</v>
          </cell>
          <cell r="Q231">
            <v>5511.2579999999998</v>
          </cell>
          <cell r="R231">
            <v>5437.7669999999998</v>
          </cell>
        </row>
        <row r="232">
          <cell r="H232">
            <v>1.4537395088478735E-3</v>
          </cell>
          <cell r="I232">
            <v>1.4406429227146668E-3</v>
          </cell>
          <cell r="J232">
            <v>1.8297400709073059E-3</v>
          </cell>
          <cell r="K232">
            <v>1.7899592550650802E-3</v>
          </cell>
          <cell r="L232">
            <v>1.6822536450385543E-3</v>
          </cell>
          <cell r="M232">
            <v>1.6625467073938512E-3</v>
          </cell>
          <cell r="N232">
            <v>1.5384806997839652E-3</v>
          </cell>
          <cell r="O232">
            <v>1.4979715021472221E-3</v>
          </cell>
          <cell r="P232">
            <v>1.6691794052460227E-3</v>
          </cell>
          <cell r="Q232">
            <v>1.6706459842688553E-3</v>
          </cell>
          <cell r="R232">
            <v>1.6740067800493608E-3</v>
          </cell>
        </row>
        <row r="234"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</row>
        <row r="235"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H236">
            <v>0.89079420246346219</v>
          </cell>
          <cell r="I236">
            <v>0.89704920097533247</v>
          </cell>
          <cell r="J236">
            <v>0.90211623131985752</v>
          </cell>
          <cell r="K236">
            <v>0.88932742253681518</v>
          </cell>
          <cell r="L236">
            <v>0.85073643403178578</v>
          </cell>
          <cell r="M236">
            <v>0.83409854974688569</v>
          </cell>
          <cell r="N236">
            <v>0.83525798809300766</v>
          </cell>
          <cell r="O236">
            <v>0.80578317567023483</v>
          </cell>
          <cell r="P236">
            <v>0.83764343084564696</v>
          </cell>
          <cell r="Q236">
            <v>0.81092574508397186</v>
          </cell>
          <cell r="R236">
            <v>0.82128068378067687</v>
          </cell>
        </row>
        <row r="237"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H238">
            <v>1.0946155422705767E-3</v>
          </cell>
          <cell r="I238">
            <v>5.2946248450971779E-4</v>
          </cell>
          <cell r="J238">
            <v>6.5713365349535631E-4</v>
          </cell>
          <cell r="K238">
            <v>9.2585217567032964E-4</v>
          </cell>
          <cell r="L238">
            <v>9.5769092935816679E-4</v>
          </cell>
          <cell r="M238">
            <v>1.016999700093993E-3</v>
          </cell>
          <cell r="N238">
            <v>1.2277790185512363E-3</v>
          </cell>
          <cell r="O238">
            <v>1.0504710000571907E-3</v>
          </cell>
          <cell r="P238">
            <v>3.0132327520491701E-3</v>
          </cell>
          <cell r="Q238">
            <v>3.9203390587049273E-3</v>
          </cell>
          <cell r="R238">
            <v>4.8045456894346529E-3</v>
          </cell>
        </row>
        <row r="239"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3.6115310601910052E-5</v>
          </cell>
          <cell r="N239">
            <v>5.2216788460207086E-5</v>
          </cell>
          <cell r="O239">
            <v>4.1506228516462194E-5</v>
          </cell>
          <cell r="P239">
            <v>1.0751854822147533E-4</v>
          </cell>
          <cell r="Q239">
            <v>1.4334295364143722E-4</v>
          </cell>
          <cell r="R239">
            <v>0</v>
          </cell>
        </row>
        <row r="240">
          <cell r="H240">
            <v>9.7568579453442758E-2</v>
          </cell>
          <cell r="I240">
            <v>9.144280791532397E-2</v>
          </cell>
          <cell r="J240">
            <v>8.7098168616970895E-2</v>
          </cell>
          <cell r="K240">
            <v>0.10055024517144888</v>
          </cell>
          <cell r="L240">
            <v>0.13344711316671581</v>
          </cell>
          <cell r="M240">
            <v>0.1440889196179298</v>
          </cell>
          <cell r="N240">
            <v>0.14354727614154308</v>
          </cell>
          <cell r="O240">
            <v>0.1524445351503243</v>
          </cell>
          <cell r="P240">
            <v>0.12820823731141223</v>
          </cell>
          <cell r="Q240">
            <v>0.14878635694427661</v>
          </cell>
          <cell r="R240">
            <v>0.13479797865557683</v>
          </cell>
        </row>
        <row r="241">
          <cell r="H241">
            <v>1.0542602540824368E-2</v>
          </cell>
          <cell r="I241">
            <v>1.0978528624833884E-2</v>
          </cell>
          <cell r="J241">
            <v>1.0128466409676235E-2</v>
          </cell>
          <cell r="K241">
            <v>9.1964801160655928E-3</v>
          </cell>
          <cell r="L241">
            <v>1.485876187214024E-2</v>
          </cell>
          <cell r="M241">
            <v>2.0759415624488638E-2</v>
          </cell>
          <cell r="N241">
            <v>1.9914739958437785E-2</v>
          </cell>
          <cell r="O241">
            <v>4.0680311950867347E-2</v>
          </cell>
          <cell r="P241">
            <v>3.1027580542670199E-2</v>
          </cell>
          <cell r="Q241">
            <v>3.6224215959405281E-2</v>
          </cell>
          <cell r="R241">
            <v>3.9116791874311642E-2</v>
          </cell>
        </row>
        <row r="242"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</row>
        <row r="243"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6">
          <cell r="A246" t="str">
            <v>Inter-City Bus</v>
          </cell>
        </row>
        <row r="247">
          <cell r="H247">
            <v>1579.92761</v>
          </cell>
          <cell r="I247">
            <v>1215.1786970000001</v>
          </cell>
          <cell r="J247">
            <v>1606.431439</v>
          </cell>
          <cell r="K247">
            <v>1490.861641</v>
          </cell>
          <cell r="L247">
            <v>1028.754619</v>
          </cell>
          <cell r="M247">
            <v>919.62382200000002</v>
          </cell>
          <cell r="N247">
            <v>888.08940199999995</v>
          </cell>
          <cell r="O247">
            <v>840.31197899999995</v>
          </cell>
          <cell r="P247">
            <v>1085.2830429999999</v>
          </cell>
          <cell r="Q247">
            <v>899.93588699999998</v>
          </cell>
          <cell r="R247">
            <v>851.01776099999995</v>
          </cell>
        </row>
        <row r="249">
          <cell r="H249">
            <v>0.93899999999999995</v>
          </cell>
          <cell r="I249">
            <v>0.96599999999999997</v>
          </cell>
          <cell r="J249">
            <v>1.0389999999999999</v>
          </cell>
          <cell r="K249">
            <v>1.034</v>
          </cell>
          <cell r="L249">
            <v>0.94499999999999995</v>
          </cell>
          <cell r="M249">
            <v>0.95499999999999996</v>
          </cell>
          <cell r="N249">
            <v>0.93600000000000005</v>
          </cell>
          <cell r="O249">
            <v>0.96</v>
          </cell>
          <cell r="P249">
            <v>1.139</v>
          </cell>
          <cell r="Q249">
            <v>1.0649999999999999</v>
          </cell>
          <cell r="R249">
            <v>1.0640000000000001</v>
          </cell>
        </row>
        <row r="250">
          <cell r="H250">
            <v>99677.962994000001</v>
          </cell>
          <cell r="I250">
            <v>74523.042763999998</v>
          </cell>
          <cell r="J250">
            <v>91595.514240000004</v>
          </cell>
          <cell r="K250">
            <v>85417.008961</v>
          </cell>
          <cell r="L250">
            <v>64492.252770999999</v>
          </cell>
          <cell r="M250">
            <v>57047.208628</v>
          </cell>
          <cell r="N250">
            <v>56209.328415999997</v>
          </cell>
          <cell r="O250">
            <v>51855.745159999999</v>
          </cell>
          <cell r="P250">
            <v>56447.777985000001</v>
          </cell>
          <cell r="Q250">
            <v>50059.847329999997</v>
          </cell>
          <cell r="R250">
            <v>47383.218196000002</v>
          </cell>
        </row>
        <row r="251">
          <cell r="H251">
            <v>93.597607251365986</v>
          </cell>
          <cell r="I251">
            <v>71.989259310023996</v>
          </cell>
          <cell r="J251">
            <v>95.167739295359993</v>
          </cell>
          <cell r="K251">
            <v>88.321187265673998</v>
          </cell>
          <cell r="L251">
            <v>60.945178868594994</v>
          </cell>
          <cell r="M251">
            <v>54.480084239739995</v>
          </cell>
          <cell r="N251">
            <v>52.611931397375997</v>
          </cell>
          <cell r="O251">
            <v>49.7815153536</v>
          </cell>
          <cell r="P251">
            <v>64.294019124914996</v>
          </cell>
          <cell r="Q251">
            <v>53.313737406449995</v>
          </cell>
          <cell r="R251">
            <v>50.415744160544001</v>
          </cell>
        </row>
        <row r="252">
          <cell r="H252">
            <v>16.879999995693716</v>
          </cell>
          <cell r="I252">
            <v>16.879999997871835</v>
          </cell>
          <cell r="J252">
            <v>16.879999996788023</v>
          </cell>
          <cell r="K252">
            <v>16.879999999495283</v>
          </cell>
          <cell r="L252">
            <v>16.879999995046639</v>
          </cell>
          <cell r="M252">
            <v>16.880000000609193</v>
          </cell>
          <cell r="N252">
            <v>16.880000000233657</v>
          </cell>
          <cell r="O252">
            <v>16.879999996609826</v>
          </cell>
          <cell r="P252">
            <v>16.880000002666417</v>
          </cell>
          <cell r="Q252">
            <v>16.879999992105677</v>
          </cell>
          <cell r="R252">
            <v>16.879999991471259</v>
          </cell>
        </row>
        <row r="253">
          <cell r="H253">
            <v>1682564.0149094784</v>
          </cell>
          <cell r="I253">
            <v>1257948.9616977226</v>
          </cell>
          <cell r="J253">
            <v>1546132.2800769974</v>
          </cell>
          <cell r="K253">
            <v>1441839.1112185686</v>
          </cell>
          <cell r="L253">
            <v>1088629.2264550265</v>
          </cell>
          <cell r="M253">
            <v>962956.88167539274</v>
          </cell>
          <cell r="N253">
            <v>948813.46367521363</v>
          </cell>
          <cell r="O253">
            <v>875324.97812499991</v>
          </cell>
          <cell r="P253">
            <v>952838.49253731337</v>
          </cell>
          <cell r="Q253">
            <v>845010.22253521136</v>
          </cell>
          <cell r="R253">
            <v>799828.7227443608</v>
          </cell>
        </row>
        <row r="256"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</row>
        <row r="257"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</row>
        <row r="258">
          <cell r="H258">
            <v>1153.598</v>
          </cell>
          <cell r="I258">
            <v>1011.3239999999998</v>
          </cell>
          <cell r="J258">
            <v>1214.857</v>
          </cell>
          <cell r="K258">
            <v>1204.347</v>
          </cell>
          <cell r="L258">
            <v>690.24599999999998</v>
          </cell>
          <cell r="M258">
            <v>686.63900000000001</v>
          </cell>
          <cell r="N258">
            <v>608.04399999999998</v>
          </cell>
          <cell r="O258">
            <v>635.572</v>
          </cell>
          <cell r="P258">
            <v>765.9</v>
          </cell>
          <cell r="Q258">
            <v>784.86199999999997</v>
          </cell>
          <cell r="R258">
            <v>656.48300000000006</v>
          </cell>
        </row>
        <row r="259"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</row>
        <row r="260">
          <cell r="H260">
            <v>23.768000000000001</v>
          </cell>
          <cell r="I260">
            <v>17.567</v>
          </cell>
          <cell r="J260">
            <v>16.981999999999999</v>
          </cell>
          <cell r="K260">
            <v>17.677</v>
          </cell>
          <cell r="L260">
            <v>16.27</v>
          </cell>
          <cell r="M260">
            <v>15.871</v>
          </cell>
          <cell r="N260">
            <v>14.525</v>
          </cell>
          <cell r="O260">
            <v>19.224999999999998</v>
          </cell>
          <cell r="P260">
            <v>28.809000000000001</v>
          </cell>
          <cell r="Q260">
            <v>32.585999999999999</v>
          </cell>
          <cell r="R260">
            <v>29.416999999999998</v>
          </cell>
        </row>
        <row r="261"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0.56499999999999995</v>
          </cell>
          <cell r="N261">
            <v>0.61799999999999999</v>
          </cell>
          <cell r="O261">
            <v>0.76100000000000001</v>
          </cell>
          <cell r="P261">
            <v>1.0289999999999999</v>
          </cell>
          <cell r="Q261">
            <v>1.1919999999999999</v>
          </cell>
          <cell r="R261">
            <v>0</v>
          </cell>
        </row>
        <row r="262"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</row>
        <row r="263"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</row>
        <row r="264"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</row>
        <row r="265"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</row>
        <row r="266">
          <cell r="H266">
            <v>1177.366</v>
          </cell>
          <cell r="I266">
            <v>1028.8909999999998</v>
          </cell>
          <cell r="J266">
            <v>1231.8389999999999</v>
          </cell>
          <cell r="K266">
            <v>1222.0239999999999</v>
          </cell>
          <cell r="L266">
            <v>706.51599999999996</v>
          </cell>
          <cell r="M266">
            <v>703.07500000000005</v>
          </cell>
          <cell r="N266">
            <v>623.18700000000001</v>
          </cell>
          <cell r="O266">
            <v>655.55799999999999</v>
          </cell>
          <cell r="P266">
            <v>795.73799999999994</v>
          </cell>
          <cell r="Q266">
            <v>818.64</v>
          </cell>
          <cell r="R266">
            <v>685.90000000000009</v>
          </cell>
        </row>
        <row r="267">
          <cell r="H267">
            <v>7.4520249696756675E-4</v>
          </cell>
          <cell r="I267">
            <v>8.4669933939765215E-4</v>
          </cell>
          <cell r="J267">
            <v>7.6681703936696925E-4</v>
          </cell>
          <cell r="K267">
            <v>8.1967633105129963E-4</v>
          </cell>
          <cell r="L267">
            <v>6.8676824089185435E-4</v>
          </cell>
          <cell r="M267">
            <v>7.645245623052161E-4</v>
          </cell>
          <cell r="N267">
            <v>7.0171651479745956E-4</v>
          </cell>
          <cell r="O267">
            <v>7.8013644501431052E-4</v>
          </cell>
          <cell r="P267">
            <v>7.3320780706236468E-4</v>
          </cell>
          <cell r="Q267">
            <v>9.0966480148824201E-4</v>
          </cell>
          <cell r="R267">
            <v>8.0597612815274733E-4</v>
          </cell>
        </row>
        <row r="269"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</row>
        <row r="270"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</row>
        <row r="271">
          <cell r="H271">
            <v>0.97981256465703948</v>
          </cell>
          <cell r="I271">
            <v>0.98292627693312506</v>
          </cell>
          <cell r="J271">
            <v>0.98621410752541527</v>
          </cell>
          <cell r="K271">
            <v>0.98553465398388251</v>
          </cell>
          <cell r="L271">
            <v>0.97697150524545806</v>
          </cell>
          <cell r="M271">
            <v>0.97662269316929196</v>
          </cell>
          <cell r="N271">
            <v>0.97570071262718894</v>
          </cell>
          <cell r="O271">
            <v>0.96951299503628974</v>
          </cell>
          <cell r="P271">
            <v>0.96250273331171821</v>
          </cell>
          <cell r="Q271">
            <v>0.95873888400273621</v>
          </cell>
          <cell r="R271">
            <v>0.95711182388103222</v>
          </cell>
        </row>
        <row r="272"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</row>
        <row r="273">
          <cell r="H273">
            <v>2.0187435342960473E-2</v>
          </cell>
          <cell r="I273">
            <v>1.7073723066874918E-2</v>
          </cell>
          <cell r="J273">
            <v>1.3785892474584747E-2</v>
          </cell>
          <cell r="K273">
            <v>1.4465346016117524E-2</v>
          </cell>
          <cell r="L273">
            <v>2.3028494754542005E-2</v>
          </cell>
          <cell r="M273">
            <v>2.2573694129360309E-2</v>
          </cell>
          <cell r="N273">
            <v>2.3307610717168362E-2</v>
          </cell>
          <cell r="O273">
            <v>2.9326161834650782E-2</v>
          </cell>
          <cell r="P273">
            <v>3.6204127489198712E-2</v>
          </cell>
          <cell r="Q273">
            <v>3.9805042509527995E-2</v>
          </cell>
          <cell r="R273">
            <v>4.2888176118967773E-2</v>
          </cell>
        </row>
        <row r="274"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8.0361270134765128E-4</v>
          </cell>
          <cell r="N274">
            <v>9.9167665564268829E-4</v>
          </cell>
          <cell r="O274">
            <v>1.1608431290595189E-3</v>
          </cell>
          <cell r="P274">
            <v>1.2931391990831152E-3</v>
          </cell>
          <cell r="Q274">
            <v>1.4560734877357567E-3</v>
          </cell>
          <cell r="R274">
            <v>0</v>
          </cell>
        </row>
        <row r="275"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</row>
        <row r="276"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</row>
        <row r="277"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</row>
        <row r="278"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</row>
        <row r="281">
          <cell r="A281" t="str">
            <v>Rail</v>
          </cell>
        </row>
        <row r="284">
          <cell r="H284">
            <v>23103.766780039146</v>
          </cell>
          <cell r="I284">
            <v>21621.571799273341</v>
          </cell>
          <cell r="J284">
            <v>20535.198193343997</v>
          </cell>
          <cell r="K284">
            <v>28562.109372947973</v>
          </cell>
          <cell r="L284">
            <v>19842.310509252595</v>
          </cell>
          <cell r="M284">
            <v>26667.087956967585</v>
          </cell>
          <cell r="N284">
            <v>31954.591672988056</v>
          </cell>
          <cell r="O284">
            <v>33653.848896130592</v>
          </cell>
          <cell r="P284">
            <v>28278.774293137489</v>
          </cell>
          <cell r="Q284">
            <v>36933.139591365871</v>
          </cell>
          <cell r="R284">
            <v>38494.563801442622</v>
          </cell>
        </row>
        <row r="285">
          <cell r="H285">
            <v>231037.66780039144</v>
          </cell>
          <cell r="I285">
            <v>216215.71799273338</v>
          </cell>
          <cell r="J285">
            <v>205351.98193343997</v>
          </cell>
          <cell r="K285">
            <v>285621.0937294797</v>
          </cell>
          <cell r="L285">
            <v>198423.10509252592</v>
          </cell>
          <cell r="M285">
            <v>266670.87956967583</v>
          </cell>
          <cell r="N285">
            <v>319545.91672988056</v>
          </cell>
          <cell r="O285">
            <v>336538.48896130588</v>
          </cell>
          <cell r="P285">
            <v>282787.74293137487</v>
          </cell>
          <cell r="Q285">
            <v>369331.39591365866</v>
          </cell>
          <cell r="R285">
            <v>384945.63801442622</v>
          </cell>
        </row>
        <row r="287">
          <cell r="H287">
            <v>97.000784946373571</v>
          </cell>
          <cell r="I287">
            <v>88.975107836771727</v>
          </cell>
          <cell r="J287">
            <v>83.152410183372155</v>
          </cell>
          <cell r="K287">
            <v>132.21460325754904</v>
          </cell>
          <cell r="L287">
            <v>93.533878453629143</v>
          </cell>
          <cell r="M287">
            <v>109.68042607383818</v>
          </cell>
          <cell r="N287">
            <v>127.45769985494573</v>
          </cell>
          <cell r="O287">
            <v>124.59426224244517</v>
          </cell>
          <cell r="P287">
            <v>99.997499100540836</v>
          </cell>
          <cell r="Q287">
            <v>117.98501602802142</v>
          </cell>
          <cell r="R287">
            <v>126.13358017186547</v>
          </cell>
        </row>
        <row r="289">
          <cell r="H289">
            <v>231134.66858533781</v>
          </cell>
          <cell r="I289">
            <v>216304.69310057015</v>
          </cell>
          <cell r="J289">
            <v>205435.13434362333</v>
          </cell>
          <cell r="K289">
            <v>285753.30833273724</v>
          </cell>
          <cell r="L289">
            <v>198516.63897097955</v>
          </cell>
          <cell r="M289">
            <v>266780.55999574967</v>
          </cell>
          <cell r="N289">
            <v>319673.37442973553</v>
          </cell>
          <cell r="O289">
            <v>336663.08322354831</v>
          </cell>
          <cell r="P289">
            <v>282887.74043047545</v>
          </cell>
          <cell r="Q289">
            <v>369449.38092968671</v>
          </cell>
          <cell r="R289">
            <v>385071.77159459807</v>
          </cell>
        </row>
        <row r="290">
          <cell r="H290">
            <v>0.99958032784289752</v>
          </cell>
          <cell r="I290">
            <v>0.99958865844951683</v>
          </cell>
          <cell r="J290">
            <v>0.99959523763815261</v>
          </cell>
          <cell r="K290">
            <v>0.99953731208212793</v>
          </cell>
          <cell r="L290">
            <v>0.99952883607672149</v>
          </cell>
          <cell r="M290">
            <v>0.99958887399413365</v>
          </cell>
          <cell r="N290">
            <v>0.99960128772037282</v>
          </cell>
          <cell r="O290">
            <v>0.99962991409378943</v>
          </cell>
          <cell r="P290">
            <v>0.99964651172599983</v>
          </cell>
          <cell r="Q290">
            <v>0.99968064632905551</v>
          </cell>
          <cell r="R290">
            <v>0.99967244137463118</v>
          </cell>
        </row>
        <row r="291">
          <cell r="H291">
            <v>4.196721571024715E-4</v>
          </cell>
          <cell r="I291">
            <v>4.1134155048315593E-4</v>
          </cell>
          <cell r="J291">
            <v>4.0476236184744504E-4</v>
          </cell>
          <cell r="K291">
            <v>4.6268791787213727E-4</v>
          </cell>
          <cell r="L291">
            <v>4.711639232785043E-4</v>
          </cell>
          <cell r="M291">
            <v>4.1112600586634045E-4</v>
          </cell>
          <cell r="N291">
            <v>3.9871227962703237E-4</v>
          </cell>
          <cell r="O291">
            <v>3.7008590621061082E-4</v>
          </cell>
          <cell r="P291">
            <v>3.534882740000426E-4</v>
          </cell>
          <cell r="Q291">
            <v>3.1935367094437284E-4</v>
          </cell>
          <cell r="R291">
            <v>3.2755862536882702E-4</v>
          </cell>
        </row>
        <row r="296">
          <cell r="H296">
            <v>175.04</v>
          </cell>
          <cell r="I296">
            <v>165.52199999999999</v>
          </cell>
          <cell r="J296">
            <v>160.48399999999998</v>
          </cell>
          <cell r="K296">
            <v>264.74700000000001</v>
          </cell>
          <cell r="L296">
            <v>198.148</v>
          </cell>
          <cell r="M296">
            <v>193.11800000000002</v>
          </cell>
          <cell r="N296">
            <v>250.76999999999998</v>
          </cell>
          <cell r="O296">
            <v>215.74199999999999</v>
          </cell>
          <cell r="P296">
            <v>153.76600000000002</v>
          </cell>
          <cell r="Q296">
            <v>176.31199999999998</v>
          </cell>
          <cell r="R296">
            <v>186.92400000000001</v>
          </cell>
        </row>
        <row r="304">
          <cell r="H304">
            <v>175.04</v>
          </cell>
          <cell r="I304">
            <v>165.52199999999999</v>
          </cell>
          <cell r="J304">
            <v>160.48399999999998</v>
          </cell>
          <cell r="K304">
            <v>264.74700000000001</v>
          </cell>
          <cell r="L304">
            <v>198.148</v>
          </cell>
          <cell r="M304">
            <v>193.11800000000002</v>
          </cell>
          <cell r="N304">
            <v>250.76999999999998</v>
          </cell>
          <cell r="O304">
            <v>215.74199999999999</v>
          </cell>
          <cell r="P304">
            <v>153.76600000000002</v>
          </cell>
          <cell r="Q304">
            <v>176.31199999999998</v>
          </cell>
          <cell r="R304">
            <v>186.92400000000001</v>
          </cell>
        </row>
        <row r="305">
          <cell r="A305" t="str">
            <v>Passenger</v>
          </cell>
          <cell r="H305">
            <v>1.8045214798701891E-3</v>
          </cell>
          <cell r="I305">
            <v>1.860318060009059E-3</v>
          </cell>
          <cell r="J305">
            <v>1.9299981761934748E-3</v>
          </cell>
          <cell r="K305">
            <v>2.0024036186402409E-3</v>
          </cell>
          <cell r="L305">
            <v>2.1184623504972573E-3</v>
          </cell>
          <cell r="M305">
            <v>1.7607334956010353E-3</v>
          </cell>
          <cell r="N305">
            <v>1.9674762708364484E-3</v>
          </cell>
          <cell r="O305">
            <v>1.7315564626900113E-3</v>
          </cell>
          <cell r="P305">
            <v>1.5376984562923772E-3</v>
          </cell>
          <cell r="Q305">
            <v>1.494359249467118E-3</v>
          </cell>
          <cell r="R305">
            <v>1.4819527024072694E-3</v>
          </cell>
        </row>
        <row r="307"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</row>
        <row r="308"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</row>
        <row r="309">
          <cell r="H309">
            <v>1</v>
          </cell>
          <cell r="I309">
            <v>1</v>
          </cell>
          <cell r="J309">
            <v>1</v>
          </cell>
          <cell r="K309">
            <v>1</v>
          </cell>
          <cell r="L309">
            <v>1</v>
          </cell>
          <cell r="M309">
            <v>1</v>
          </cell>
          <cell r="N309">
            <v>1</v>
          </cell>
          <cell r="O309">
            <v>1</v>
          </cell>
          <cell r="P309">
            <v>1</v>
          </cell>
          <cell r="Q309">
            <v>1</v>
          </cell>
          <cell r="R309">
            <v>1</v>
          </cell>
        </row>
        <row r="310"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</row>
        <row r="311"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</row>
        <row r="312"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</row>
        <row r="313"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</row>
        <row r="314"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</row>
        <row r="315"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</row>
        <row r="316"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</row>
        <row r="319">
          <cell r="A319" t="str">
            <v>Air</v>
          </cell>
        </row>
        <row r="322">
          <cell r="H322">
            <v>110.05972221988986</v>
          </cell>
          <cell r="I322">
            <v>113.00829573682077</v>
          </cell>
          <cell r="J322">
            <v>99.681424335862133</v>
          </cell>
          <cell r="K322">
            <v>99.862598698288494</v>
          </cell>
          <cell r="L322">
            <v>90.992032305451914</v>
          </cell>
          <cell r="M322">
            <v>126.48613527069529</v>
          </cell>
          <cell r="N322">
            <v>138.77737011442281</v>
          </cell>
          <cell r="O322">
            <v>112.2838708316163</v>
          </cell>
          <cell r="P322">
            <v>110.62783467106604</v>
          </cell>
          <cell r="Q322">
            <v>108.92679221669135</v>
          </cell>
          <cell r="R322">
            <v>87.623430516709789</v>
          </cell>
        </row>
        <row r="323">
          <cell r="H323">
            <v>1100.5972221988986</v>
          </cell>
          <cell r="I323">
            <v>1130.0829573682076</v>
          </cell>
          <cell r="J323">
            <v>996.8142433586213</v>
          </cell>
          <cell r="K323">
            <v>998.62598698288491</v>
          </cell>
          <cell r="L323">
            <v>909.92032305451914</v>
          </cell>
          <cell r="M323">
            <v>1264.8613527069529</v>
          </cell>
          <cell r="N323">
            <v>1387.773701144228</v>
          </cell>
          <cell r="O323">
            <v>1122.8387083161629</v>
          </cell>
          <cell r="P323">
            <v>1106.2783467106603</v>
          </cell>
          <cell r="Q323">
            <v>1089.2679221669134</v>
          </cell>
          <cell r="R323">
            <v>876.23430516709789</v>
          </cell>
        </row>
        <row r="325">
          <cell r="H325">
            <v>5414.2541218649194</v>
          </cell>
          <cell r="I325">
            <v>6024.8596225855372</v>
          </cell>
          <cell r="J325">
            <v>6305.4769366295077</v>
          </cell>
          <cell r="K325">
            <v>7152.4000756393953</v>
          </cell>
          <cell r="L325">
            <v>6856.5294973644586</v>
          </cell>
          <cell r="M325">
            <v>8266.9061725435695</v>
          </cell>
          <cell r="N325">
            <v>9229.8551288522194</v>
          </cell>
          <cell r="O325">
            <v>7674.1993859393724</v>
          </cell>
          <cell r="P325">
            <v>7588.8307072948119</v>
          </cell>
          <cell r="Q325">
            <v>7642.228585093495</v>
          </cell>
          <cell r="R325">
            <v>6739.5859008263842</v>
          </cell>
        </row>
        <row r="327">
          <cell r="H327">
            <v>6514.851344063818</v>
          </cell>
          <cell r="I327">
            <v>7154.9425799537448</v>
          </cell>
          <cell r="J327">
            <v>7302.2911799881294</v>
          </cell>
          <cell r="K327">
            <v>8151.0260626222798</v>
          </cell>
          <cell r="L327">
            <v>7766.4498204189786</v>
          </cell>
          <cell r="M327">
            <v>9531.7675252505232</v>
          </cell>
          <cell r="N327">
            <v>10617.628829996447</v>
          </cell>
          <cell r="O327">
            <v>8797.0380942555348</v>
          </cell>
          <cell r="P327">
            <v>8695.109054005472</v>
          </cell>
          <cell r="Q327">
            <v>8731.4965072604082</v>
          </cell>
          <cell r="R327">
            <v>7615.820205993482</v>
          </cell>
        </row>
        <row r="328">
          <cell r="H328">
            <v>0.16893665934553326</v>
          </cell>
          <cell r="I328">
            <v>0.15794437827277621</v>
          </cell>
          <cell r="J328">
            <v>0.13650705220991224</v>
          </cell>
          <cell r="K328">
            <v>0.12251537159993024</v>
          </cell>
          <cell r="L328">
            <v>0.11716039427206799</v>
          </cell>
          <cell r="M328">
            <v>0.13269955958915486</v>
          </cell>
          <cell r="N328">
            <v>0.13070467270654179</v>
          </cell>
          <cell r="O328">
            <v>0.12763826827683927</v>
          </cell>
          <cell r="P328">
            <v>0.12722995650078067</v>
          </cell>
          <cell r="Q328">
            <v>0.1247515727986796</v>
          </cell>
          <cell r="R328">
            <v>0.11505448940056659</v>
          </cell>
        </row>
        <row r="329">
          <cell r="H329">
            <v>0.83106334065446674</v>
          </cell>
          <cell r="I329">
            <v>0.84205562172722381</v>
          </cell>
          <cell r="J329">
            <v>0.86349294779008767</v>
          </cell>
          <cell r="K329">
            <v>0.8774846284000698</v>
          </cell>
          <cell r="L329">
            <v>0.88283960572793196</v>
          </cell>
          <cell r="M329">
            <v>0.86730044041084509</v>
          </cell>
          <cell r="N329">
            <v>0.86929532729345826</v>
          </cell>
          <cell r="O329">
            <v>0.87236173172316078</v>
          </cell>
          <cell r="P329">
            <v>0.87277004349921938</v>
          </cell>
          <cell r="Q329">
            <v>0.87524842720132046</v>
          </cell>
          <cell r="R329">
            <v>0.88494551059943338</v>
          </cell>
        </row>
        <row r="332">
          <cell r="H332">
            <v>17384.919000000002</v>
          </cell>
          <cell r="I332">
            <v>17899.257599999997</v>
          </cell>
          <cell r="J332">
            <v>17933.384400000003</v>
          </cell>
          <cell r="K332">
            <v>18730.6368</v>
          </cell>
          <cell r="L332">
            <v>17144.229299999999</v>
          </cell>
          <cell r="M332">
            <v>19276.875599999999</v>
          </cell>
          <cell r="N332">
            <v>20215.123199999998</v>
          </cell>
          <cell r="O332">
            <v>18034.0275</v>
          </cell>
          <cell r="P332">
            <v>18598.7775</v>
          </cell>
          <cell r="Q332">
            <v>17165.219999999998</v>
          </cell>
          <cell r="R332">
            <v>14683.4238</v>
          </cell>
        </row>
        <row r="333">
          <cell r="H333">
            <v>210.92849999999999</v>
          </cell>
          <cell r="I333">
            <v>169.11359999999999</v>
          </cell>
          <cell r="J333">
            <v>171.99180000000001</v>
          </cell>
          <cell r="K333">
            <v>143.376</v>
          </cell>
          <cell r="L333">
            <v>131.14409999999998</v>
          </cell>
          <cell r="M333">
            <v>104.1648</v>
          </cell>
          <cell r="N333">
            <v>108.0102</v>
          </cell>
          <cell r="O333">
            <v>120.38249999999999</v>
          </cell>
          <cell r="P333">
            <v>103.08750000000001</v>
          </cell>
          <cell r="Q333">
            <v>95.144999999999996</v>
          </cell>
          <cell r="R333">
            <v>105.08459999999998</v>
          </cell>
        </row>
        <row r="342">
          <cell r="H342">
            <v>17595.847500000003</v>
          </cell>
          <cell r="I342">
            <v>18068.371199999998</v>
          </cell>
          <cell r="J342">
            <v>18105.376200000002</v>
          </cell>
          <cell r="K342">
            <v>18874.0128</v>
          </cell>
          <cell r="L342">
            <v>17275.3734</v>
          </cell>
          <cell r="M342">
            <v>19381.040399999998</v>
          </cell>
          <cell r="N342">
            <v>20323.133399999999</v>
          </cell>
          <cell r="O342">
            <v>18154.41</v>
          </cell>
          <cell r="P342">
            <v>18701.865000000002</v>
          </cell>
          <cell r="Q342">
            <v>17260.364999999998</v>
          </cell>
          <cell r="R342">
            <v>14788.508400000001</v>
          </cell>
        </row>
        <row r="343">
          <cell r="A343" t="str">
            <v>Passenger</v>
          </cell>
          <cell r="H343">
            <v>3.2499116413728987E-3</v>
          </cell>
          <cell r="I343">
            <v>2.9989696576940414E-3</v>
          </cell>
          <cell r="J343">
            <v>2.8713729955656521E-3</v>
          </cell>
          <cell r="K343">
            <v>2.6388362787875428E-3</v>
          </cell>
          <cell r="L343">
            <v>2.519550657025596E-3</v>
          </cell>
          <cell r="M343">
            <v>2.3444127700843155E-3</v>
          </cell>
          <cell r="N343">
            <v>2.2018908332017651E-3</v>
          </cell>
          <cell r="O343">
            <v>2.3656422106079775E-3</v>
          </cell>
          <cell r="P343">
            <v>2.4643934910845641E-3</v>
          </cell>
          <cell r="Q343">
            <v>2.2585512599907183E-3</v>
          </cell>
          <cell r="R343">
            <v>2.1942755263623368E-3</v>
          </cell>
        </row>
        <row r="345">
          <cell r="H345">
            <v>0.98801259785867079</v>
          </cell>
          <cell r="I345">
            <v>0.99064035168814768</v>
          </cell>
          <cell r="J345">
            <v>0.99050051221802282</v>
          </cell>
          <cell r="K345">
            <v>0.99240352321897329</v>
          </cell>
          <cell r="L345">
            <v>0.99240860981910806</v>
          </cell>
          <cell r="M345">
            <v>0.99462542784854835</v>
          </cell>
          <cell r="N345">
            <v>0.99468535693418214</v>
          </cell>
          <cell r="O345">
            <v>0.99336896654862372</v>
          </cell>
          <cell r="P345">
            <v>0.99448784920648281</v>
          </cell>
          <cell r="Q345">
            <v>0.99448766002341205</v>
          </cell>
          <cell r="R345">
            <v>0.99289417180166728</v>
          </cell>
        </row>
        <row r="346">
          <cell r="H346">
            <v>1.198740214132908E-2</v>
          </cell>
          <cell r="I346">
            <v>9.359648311852261E-3</v>
          </cell>
          <cell r="J346">
            <v>9.4994877819771558E-3</v>
          </cell>
          <cell r="K346">
            <v>7.5964767810266613E-3</v>
          </cell>
          <cell r="L346">
            <v>7.5913901808918336E-3</v>
          </cell>
          <cell r="M346">
            <v>5.3745721514516839E-3</v>
          </cell>
          <cell r="N346">
            <v>5.3146430658177939E-3</v>
          </cell>
          <cell r="O346">
            <v>6.6310334513762772E-3</v>
          </cell>
          <cell r="P346">
            <v>5.512150793517117E-3</v>
          </cell>
          <cell r="Q346">
            <v>5.5123399765879813E-3</v>
          </cell>
          <cell r="R346">
            <v>7.1058281983326982E-3</v>
          </cell>
        </row>
        <row r="347"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</row>
        <row r="348"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</row>
        <row r="349"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</row>
        <row r="350"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</row>
        <row r="351"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</row>
        <row r="352"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</row>
        <row r="353"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</row>
        <row r="354"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</row>
      </sheetData>
      <sheetData sheetId="17">
        <row r="3">
          <cell r="H3">
            <v>54163.644001709756</v>
          </cell>
          <cell r="I3">
            <v>54021.505632836917</v>
          </cell>
          <cell r="J3">
            <v>53711.180199363167</v>
          </cell>
          <cell r="K3">
            <v>56644.949949829948</v>
          </cell>
          <cell r="L3">
            <v>53063.595856332366</v>
          </cell>
          <cell r="M3">
            <v>54768.12348872851</v>
          </cell>
          <cell r="N3">
            <v>63815.935539175538</v>
          </cell>
          <cell r="O3">
            <v>59906.229730112136</v>
          </cell>
          <cell r="P3">
            <v>52083.05738496226</v>
          </cell>
          <cell r="Q3">
            <v>51703.698640038041</v>
          </cell>
          <cell r="R3">
            <v>59988.880764012516</v>
          </cell>
        </row>
        <row r="11">
          <cell r="H11">
            <v>75.456000000000003</v>
          </cell>
          <cell r="I11">
            <v>73.694399999999987</v>
          </cell>
          <cell r="J11">
            <v>81.374399999999994</v>
          </cell>
          <cell r="K11">
            <v>80.832000000000008</v>
          </cell>
          <cell r="L11">
            <v>84.923400000000001</v>
          </cell>
          <cell r="M11">
            <v>73.595999999999989</v>
          </cell>
          <cell r="N11">
            <v>55.448399999999992</v>
          </cell>
          <cell r="O11">
            <v>49.59</v>
          </cell>
          <cell r="P11">
            <v>45.885000000000005</v>
          </cell>
          <cell r="Q11">
            <v>11.205</v>
          </cell>
          <cell r="R11">
            <v>0</v>
          </cell>
        </row>
        <row r="12">
          <cell r="H12">
            <v>161.87</v>
          </cell>
          <cell r="I12">
            <v>151.57899999999998</v>
          </cell>
          <cell r="J12">
            <v>167.459</v>
          </cell>
          <cell r="K12">
            <v>155.57299999999998</v>
          </cell>
          <cell r="L12">
            <v>165.346</v>
          </cell>
          <cell r="M12">
            <v>167.51900000000001</v>
          </cell>
          <cell r="N12">
            <v>172.458</v>
          </cell>
          <cell r="O12">
            <v>127.48799999999999</v>
          </cell>
          <cell r="P12">
            <v>87.469000000000008</v>
          </cell>
          <cell r="Q12">
            <v>83.352999999999994</v>
          </cell>
          <cell r="R12">
            <v>81.716999999999999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</row>
        <row r="14">
          <cell r="H14">
            <v>7988.4229999999998</v>
          </cell>
          <cell r="I14">
            <v>7173.2579999999998</v>
          </cell>
          <cell r="J14">
            <v>6851.9179999999997</v>
          </cell>
          <cell r="K14">
            <v>6667.5360000000001</v>
          </cell>
          <cell r="L14">
            <v>6487.8940000000002</v>
          </cell>
          <cell r="M14">
            <v>6629.4090000000006</v>
          </cell>
          <cell r="N14">
            <v>8556.2579999999998</v>
          </cell>
          <cell r="O14">
            <v>6198.2259999999997</v>
          </cell>
          <cell r="P14">
            <v>6019.1720000000005</v>
          </cell>
          <cell r="Q14">
            <v>5949.3089999999993</v>
          </cell>
          <cell r="R14">
            <v>6047.57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H16">
            <v>82882.017999999996</v>
          </cell>
          <cell r="I16">
            <v>82442.536000000007</v>
          </cell>
          <cell r="J16">
            <v>83789.91</v>
          </cell>
          <cell r="K16">
            <v>87269.915000000008</v>
          </cell>
          <cell r="L16">
            <v>78381.635999999984</v>
          </cell>
          <cell r="M16">
            <v>81359.981</v>
          </cell>
          <cell r="N16">
            <v>90313.094000000012</v>
          </cell>
          <cell r="O16">
            <v>92613.23000000001</v>
          </cell>
          <cell r="P16">
            <v>79652.433999999994</v>
          </cell>
          <cell r="Q16">
            <v>75642.252000000008</v>
          </cell>
          <cell r="R16">
            <v>90395.451000000001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3276.9120000000003</v>
          </cell>
          <cell r="O17">
            <v>3315.684999999999</v>
          </cell>
          <cell r="P17">
            <v>1204.5129999999997</v>
          </cell>
          <cell r="Q17">
            <v>1597.7550000000001</v>
          </cell>
          <cell r="R17">
            <v>0</v>
          </cell>
        </row>
        <row r="18">
          <cell r="H18">
            <v>21</v>
          </cell>
          <cell r="I18">
            <v>23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2</v>
          </cell>
        </row>
        <row r="19"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166.46800000000002</v>
          </cell>
          <cell r="R19">
            <v>195.28899999999999</v>
          </cell>
        </row>
        <row r="20">
          <cell r="H20">
            <v>14946.892999999998</v>
          </cell>
          <cell r="I20">
            <v>11644.075000000001</v>
          </cell>
          <cell r="J20">
            <v>12259.589600000001</v>
          </cell>
          <cell r="K20">
            <v>13256.592200000001</v>
          </cell>
          <cell r="L20">
            <v>13408.487199999998</v>
          </cell>
          <cell r="M20">
            <v>11747.114600000001</v>
          </cell>
          <cell r="N20">
            <v>11655.993599999998</v>
          </cell>
          <cell r="O20">
            <v>5294.0130000000008</v>
          </cell>
          <cell r="P20">
            <v>6789.3490000000002</v>
          </cell>
          <cell r="Q20">
            <v>10337.157999999999</v>
          </cell>
          <cell r="R20">
            <v>11387.1414</v>
          </cell>
        </row>
        <row r="21">
          <cell r="H21">
            <v>106075.65999999999</v>
          </cell>
          <cell r="I21">
            <v>101508.1424</v>
          </cell>
          <cell r="J21">
            <v>103150.251</v>
          </cell>
          <cell r="K21">
            <v>107430.44820000001</v>
          </cell>
          <cell r="L21">
            <v>98528.286599999992</v>
          </cell>
          <cell r="M21">
            <v>99977.619600000005</v>
          </cell>
          <cell r="N21">
            <v>114030.164</v>
          </cell>
          <cell r="O21">
            <v>107598.23200000002</v>
          </cell>
          <cell r="P21">
            <v>93798.822</v>
          </cell>
          <cell r="Q21">
            <v>93787.5</v>
          </cell>
          <cell r="R21">
            <v>108109.1684</v>
          </cell>
        </row>
        <row r="22">
          <cell r="H22">
            <v>1.9584291632345039E-3</v>
          </cell>
          <cell r="I22">
            <v>1.8790320856643871E-3</v>
          </cell>
          <cell r="J22">
            <v>1.9204614498719024E-3</v>
          </cell>
          <cell r="K22">
            <v>1.8965582685685209E-3</v>
          </cell>
          <cell r="L22">
            <v>1.8567962651223546E-3</v>
          </cell>
          <cell r="M22">
            <v>1.8254709716423968E-3</v>
          </cell>
          <cell r="N22">
            <v>1.7868603356915261E-3</v>
          </cell>
          <cell r="O22">
            <v>1.7961108967255752E-3</v>
          </cell>
          <cell r="P22">
            <v>1.8009469241927064E-3</v>
          </cell>
          <cell r="Q22">
            <v>1.8139417965617904E-3</v>
          </cell>
          <cell r="R22">
            <v>1.8021534494915092E-3</v>
          </cell>
        </row>
        <row r="24">
          <cell r="H24">
            <v>7.1134131995973448E-4</v>
          </cell>
          <cell r="I24">
            <v>7.2599496215389311E-4</v>
          </cell>
          <cell r="J24">
            <v>7.8889192426686379E-4</v>
          </cell>
          <cell r="K24">
            <v>7.5241238731050923E-4</v>
          </cell>
          <cell r="L24">
            <v>8.6191897708287168E-4</v>
          </cell>
          <cell r="M24">
            <v>7.3612474766302578E-4</v>
          </cell>
          <cell r="N24">
            <v>4.8626081077985636E-4</v>
          </cell>
          <cell r="O24">
            <v>4.6088117879111614E-4</v>
          </cell>
          <cell r="P24">
            <v>4.8918524797678163E-4</v>
          </cell>
          <cell r="Q24">
            <v>1.1947221111555377E-4</v>
          </cell>
          <cell r="R24">
            <v>0</v>
          </cell>
        </row>
        <row r="25">
          <cell r="H25">
            <v>1.5259862630126462E-3</v>
          </cell>
          <cell r="I25">
            <v>1.4932693714627566E-3</v>
          </cell>
          <cell r="J25">
            <v>1.6234473341223377E-3</v>
          </cell>
          <cell r="K25">
            <v>1.448127626819302E-3</v>
          </cell>
          <cell r="L25">
            <v>1.6781576713219737E-3</v>
          </cell>
          <cell r="M25">
            <v>1.6755649981488457E-3</v>
          </cell>
          <cell r="N25">
            <v>1.5123893007818526E-3</v>
          </cell>
          <cell r="O25">
            <v>1.1848521823295383E-3</v>
          </cell>
          <cell r="P25">
            <v>9.3251704163193022E-4</v>
          </cell>
          <cell r="Q25">
            <v>8.8874316939890701E-4</v>
          </cell>
          <cell r="R25">
            <v>7.5587483660636504E-4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27">
          <cell r="H27">
            <v>7.5308727751493609E-2</v>
          </cell>
          <cell r="I27">
            <v>7.0666823669506926E-2</v>
          </cell>
          <cell r="J27">
            <v>6.6426576121467698E-2</v>
          </cell>
          <cell r="K27">
            <v>6.206374553690077E-2</v>
          </cell>
          <cell r="L27">
            <v>6.5848034345093343E-2</v>
          </cell>
          <cell r="M27">
            <v>6.6308930203815342E-2</v>
          </cell>
          <cell r="N27">
            <v>7.5035040728346228E-2</v>
          </cell>
          <cell r="O27">
            <v>5.7605277380394115E-2</v>
          </cell>
          <cell r="P27">
            <v>6.4171083086736427E-2</v>
          </cell>
          <cell r="Q27">
            <v>6.3433922431027578E-2</v>
          </cell>
          <cell r="R27">
            <v>5.59394738624222E-2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H29">
            <v>0.78134812453676938</v>
          </cell>
          <cell r="I29">
            <v>0.81217658062472842</v>
          </cell>
          <cell r="J29">
            <v>0.81230931759923686</v>
          </cell>
          <cell r="K29">
            <v>0.81233874066626111</v>
          </cell>
          <cell r="L29">
            <v>0.79552419619565362</v>
          </cell>
          <cell r="M29">
            <v>0.8137819376527744</v>
          </cell>
          <cell r="N29">
            <v>0.792010559591934</v>
          </cell>
          <cell r="O29">
            <v>0.86073189381029969</v>
          </cell>
          <cell r="P29">
            <v>0.84918373495138344</v>
          </cell>
          <cell r="Q29">
            <v>0.80652807676929239</v>
          </cell>
          <cell r="R29">
            <v>0.83614972104438101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2.8737238332832708E-2</v>
          </cell>
          <cell r="O30">
            <v>3.0815422692075448E-2</v>
          </cell>
          <cell r="P30">
            <v>1.2841451249782216E-2</v>
          </cell>
          <cell r="Q30">
            <v>1.7035905637744903E-2</v>
          </cell>
          <cell r="R30">
            <v>0</v>
          </cell>
        </row>
        <row r="31">
          <cell r="H31">
            <v>1.9797190043408642E-4</v>
          </cell>
          <cell r="I31">
            <v>2.2658280859250558E-4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1.8499818559329517E-5</v>
          </cell>
        </row>
        <row r="32"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1.7749486871917902E-3</v>
          </cell>
          <cell r="R32">
            <v>1.8064055333164508E-3</v>
          </cell>
        </row>
        <row r="33">
          <cell r="H33">
            <v>0.14090784822833061</v>
          </cell>
          <cell r="I33">
            <v>0.11471074856355563</v>
          </cell>
          <cell r="J33">
            <v>0.11885176702090623</v>
          </cell>
          <cell r="K33">
            <v>0.12339697378270828</v>
          </cell>
          <cell r="L33">
            <v>0.13608769281084807</v>
          </cell>
          <cell r="M33">
            <v>0.11749744239759835</v>
          </cell>
          <cell r="N33">
            <v>0.1022185112353254</v>
          </cell>
          <cell r="O33">
            <v>4.9201672756109968E-2</v>
          </cell>
          <cell r="P33">
            <v>7.2382028422489142E-2</v>
          </cell>
          <cell r="Q33">
            <v>0.11021893109422896</v>
          </cell>
          <cell r="R33">
            <v>0.10533002490471476</v>
          </cell>
        </row>
        <row r="36">
          <cell r="A36" t="str">
            <v>LDV (car + light truck)</v>
          </cell>
        </row>
        <row r="37">
          <cell r="H37">
            <v>42556.462866629226</v>
          </cell>
          <cell r="I37">
            <v>42493.529819471012</v>
          </cell>
          <cell r="J37">
            <v>43347.103011712243</v>
          </cell>
          <cell r="K37">
            <v>45666.283080226116</v>
          </cell>
          <cell r="L37">
            <v>41353.630579872079</v>
          </cell>
          <cell r="M37">
            <v>43099.963170896888</v>
          </cell>
          <cell r="N37">
            <v>49787.192217300515</v>
          </cell>
          <cell r="O37">
            <v>51188.535898434027</v>
          </cell>
          <cell r="P37">
            <v>43455.700681557886</v>
          </cell>
          <cell r="Q37">
            <v>41492.34361249354</v>
          </cell>
          <cell r="R37">
            <v>49122.2032649627</v>
          </cell>
        </row>
        <row r="38">
          <cell r="H38">
            <v>96.35</v>
          </cell>
          <cell r="I38">
            <v>98.683999999999997</v>
          </cell>
          <cell r="J38">
            <v>106.94200000000001</v>
          </cell>
          <cell r="K38">
            <v>113.947</v>
          </cell>
          <cell r="L38">
            <v>102.586</v>
          </cell>
          <cell r="M38">
            <v>110.52199999999999</v>
          </cell>
          <cell r="N38">
            <v>109.33500000000001</v>
          </cell>
          <cell r="O38">
            <v>113.58699999999999</v>
          </cell>
          <cell r="P38">
            <v>120.26</v>
          </cell>
          <cell r="Q38">
            <v>121.108</v>
          </cell>
          <cell r="R38">
            <v>121.61099999999999</v>
          </cell>
        </row>
        <row r="39">
          <cell r="H39">
            <v>1270.6190000000001</v>
          </cell>
          <cell r="I39">
            <v>1283.1959999999999</v>
          </cell>
          <cell r="J39">
            <v>1306.0360000000001</v>
          </cell>
          <cell r="K39">
            <v>1351.569</v>
          </cell>
          <cell r="L39">
            <v>1392.546</v>
          </cell>
          <cell r="M39">
            <v>1441.723</v>
          </cell>
          <cell r="N39">
            <v>1464.55</v>
          </cell>
          <cell r="O39">
            <v>1492.2269999999999</v>
          </cell>
          <cell r="P39">
            <v>1507.3140000000001</v>
          </cell>
          <cell r="Q39">
            <v>1524.0639999999999</v>
          </cell>
          <cell r="R39">
            <v>1558.393</v>
          </cell>
        </row>
        <row r="40">
          <cell r="H40">
            <v>20529.173371319295</v>
          </cell>
          <cell r="I40">
            <v>20283.700033909885</v>
          </cell>
          <cell r="J40">
            <v>20309.474413197859</v>
          </cell>
          <cell r="K40">
            <v>20653.862564428167</v>
          </cell>
          <cell r="L40">
            <v>18152.078043845861</v>
          </cell>
          <cell r="M40">
            <v>18245.464711193858</v>
          </cell>
          <cell r="N40">
            <v>20722.384796142567</v>
          </cell>
          <cell r="O40">
            <v>20886.365705267563</v>
          </cell>
          <cell r="P40">
            <v>17541.17763948127</v>
          </cell>
          <cell r="Q40">
            <v>16542.339837086118</v>
          </cell>
          <cell r="R40">
            <v>19136.115968287042</v>
          </cell>
        </row>
        <row r="41">
          <cell r="H41">
            <v>26084.757739892353</v>
          </cell>
          <cell r="I41">
            <v>26027.962748713027</v>
          </cell>
          <cell r="J41">
            <v>26524.904724715278</v>
          </cell>
          <cell r="K41">
            <v>27915.120372341615</v>
          </cell>
          <cell r="L41">
            <v>25277.603671645378</v>
          </cell>
          <cell r="M41">
            <v>26304.90611981654</v>
          </cell>
          <cell r="N41">
            <v>30348.968653190594</v>
          </cell>
          <cell r="O41">
            <v>31167.1988372743</v>
          </cell>
          <cell r="P41">
            <v>26440.062632477071</v>
          </cell>
          <cell r="Q41">
            <v>25211.584621468814</v>
          </cell>
          <cell r="R41">
            <v>29821.58917216675</v>
          </cell>
        </row>
        <row r="46"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</row>
        <row r="48">
          <cell r="H48">
            <v>1674.9880000000001</v>
          </cell>
          <cell r="I48">
            <v>1095.258</v>
          </cell>
          <cell r="J48">
            <v>983.78599999999994</v>
          </cell>
          <cell r="K48">
            <v>871.34500000000003</v>
          </cell>
          <cell r="L48">
            <v>922.94500000000005</v>
          </cell>
          <cell r="M48">
            <v>901.50299999999993</v>
          </cell>
          <cell r="N48">
            <v>1121.2360000000001</v>
          </cell>
          <cell r="O48">
            <v>887.94599999999991</v>
          </cell>
          <cell r="P48">
            <v>851.899</v>
          </cell>
          <cell r="Q48">
            <v>888.19500000000005</v>
          </cell>
          <cell r="R48">
            <v>958.077</v>
          </cell>
        </row>
        <row r="49"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</row>
        <row r="50">
          <cell r="H50">
            <v>82842.937999999995</v>
          </cell>
          <cell r="I50">
            <v>82388.391000000003</v>
          </cell>
          <cell r="J50">
            <v>83713.89</v>
          </cell>
          <cell r="K50">
            <v>87222.451000000001</v>
          </cell>
          <cell r="L50">
            <v>78330.698999999993</v>
          </cell>
          <cell r="M50">
            <v>81311.376000000004</v>
          </cell>
          <cell r="N50">
            <v>90248.178000000014</v>
          </cell>
          <cell r="O50">
            <v>92532.608000000007</v>
          </cell>
          <cell r="P50">
            <v>79565.277000000002</v>
          </cell>
          <cell r="Q50">
            <v>75534.656000000003</v>
          </cell>
          <cell r="R50">
            <v>90271.551000000007</v>
          </cell>
        </row>
        <row r="51"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3274.5519999999997</v>
          </cell>
          <cell r="O51">
            <v>3312.7879999999996</v>
          </cell>
          <cell r="P51">
            <v>1203.1619999999998</v>
          </cell>
          <cell r="Q51">
            <v>1595.79</v>
          </cell>
          <cell r="R51">
            <v>0</v>
          </cell>
        </row>
        <row r="52"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66.917000000000002</v>
          </cell>
          <cell r="R53">
            <v>45.396000000000008</v>
          </cell>
        </row>
        <row r="54"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H55">
            <v>32.533999999999999</v>
          </cell>
          <cell r="I55">
            <v>55.552999999999997</v>
          </cell>
          <cell r="J55">
            <v>54.425000000000004</v>
          </cell>
          <cell r="K55">
            <v>64.213999999999999</v>
          </cell>
          <cell r="L55">
            <v>57.387999999999998</v>
          </cell>
          <cell r="M55">
            <v>55.667000000000002</v>
          </cell>
          <cell r="N55">
            <v>46.914999999999999</v>
          </cell>
          <cell r="O55">
            <v>36.969000000000001</v>
          </cell>
          <cell r="P55">
            <v>33.514000000000003</v>
          </cell>
          <cell r="Q55">
            <v>25.190999999999999</v>
          </cell>
          <cell r="R55">
            <v>41.317</v>
          </cell>
        </row>
        <row r="56">
          <cell r="H56">
            <v>84550.459999999992</v>
          </cell>
          <cell r="I56">
            <v>83539.202000000005</v>
          </cell>
          <cell r="J56">
            <v>84752.100999999995</v>
          </cell>
          <cell r="K56">
            <v>88158.010000000009</v>
          </cell>
          <cell r="L56">
            <v>79311.032000000007</v>
          </cell>
          <cell r="M56">
            <v>82268.546000000002</v>
          </cell>
          <cell r="N56">
            <v>94690.881000000008</v>
          </cell>
          <cell r="O56">
            <v>96770.311000000002</v>
          </cell>
          <cell r="P56">
            <v>81653.851999999999</v>
          </cell>
          <cell r="Q56">
            <v>78110.749000000011</v>
          </cell>
          <cell r="R56">
            <v>91316.341</v>
          </cell>
        </row>
        <row r="57">
          <cell r="H57">
            <v>1.9867830713510845E-3</v>
          </cell>
          <cell r="I57">
            <v>1.9659275742661747E-3</v>
          </cell>
          <cell r="J57">
            <v>1.9551964286310037E-3</v>
          </cell>
          <cell r="K57">
            <v>1.9304835877517075E-3</v>
          </cell>
          <cell r="L57">
            <v>1.9178734947301777E-3</v>
          </cell>
          <cell r="M57">
            <v>1.9087846009008093E-3</v>
          </cell>
          <cell r="N57">
            <v>1.90191245545066E-3</v>
          </cell>
          <cell r="O57">
            <v>1.8904684281653859E-3</v>
          </cell>
          <cell r="P57">
            <v>1.879013586695036E-3</v>
          </cell>
          <cell r="Q57">
            <v>1.882534033977307E-3</v>
          </cell>
          <cell r="R57">
            <v>1.8589626468390318E-3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1">
          <cell r="H61">
            <v>1.981051315392016E-2</v>
          </cell>
          <cell r="I61">
            <v>1.311070699478312E-2</v>
          </cell>
          <cell r="J61">
            <v>1.1607806631247997E-2</v>
          </cell>
          <cell r="K61">
            <v>9.8839005100047062E-3</v>
          </cell>
          <cell r="L61">
            <v>1.1637031781404635E-2</v>
          </cell>
          <cell r="M61">
            <v>1.0958051938829694E-2</v>
          </cell>
          <cell r="N61">
            <v>1.1841013497382076E-2</v>
          </cell>
          <cell r="O61">
            <v>9.1758101304438289E-3</v>
          </cell>
          <cell r="P61">
            <v>1.043305342165609E-2</v>
          </cell>
          <cell r="Q61">
            <v>1.1370970210514815E-2</v>
          </cell>
          <cell r="R61">
            <v>1.0491846141754628E-2</v>
          </cell>
        </row>
        <row r="62"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3">
          <cell r="H63">
            <v>0.97980469887449462</v>
          </cell>
          <cell r="I63">
            <v>0.98622429982034066</v>
          </cell>
          <cell r="J63">
            <v>0.9877500263975757</v>
          </cell>
          <cell r="K63">
            <v>0.98938770283040633</v>
          </cell>
          <cell r="L63">
            <v>0.98763938666187057</v>
          </cell>
          <cell r="M63">
            <v>0.98836529820279062</v>
          </cell>
          <cell r="N63">
            <v>0.95308203965279403</v>
          </cell>
          <cell r="O63">
            <v>0.95620864543878548</v>
          </cell>
          <cell r="P63">
            <v>0.97442159862831701</v>
          </cell>
          <cell r="Q63">
            <v>0.96701999362469293</v>
          </cell>
          <cell r="R63">
            <v>0.98855856478086446</v>
          </cell>
        </row>
        <row r="64"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3.4581492593779961E-2</v>
          </cell>
          <cell r="O64">
            <v>3.4233516103921578E-2</v>
          </cell>
          <cell r="P64">
            <v>1.4734908035936869E-2</v>
          </cell>
          <cell r="Q64">
            <v>2.042983866407426E-2</v>
          </cell>
          <cell r="R64">
            <v>0</v>
          </cell>
        </row>
        <row r="65"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</row>
        <row r="66"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8.5669387192792109E-4</v>
          </cell>
          <cell r="R66">
            <v>4.9712898592815943E-4</v>
          </cell>
        </row>
        <row r="67"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H68">
            <v>3.8478797158525218E-4</v>
          </cell>
          <cell r="I68">
            <v>6.6499318487624518E-4</v>
          </cell>
          <cell r="J68">
            <v>6.4216697117632524E-4</v>
          </cell>
          <cell r="K68">
            <v>7.2839665958884499E-4</v>
          </cell>
          <cell r="L68">
            <v>7.2358155672466848E-4</v>
          </cell>
          <cell r="M68">
            <v>6.7664985837965336E-4</v>
          </cell>
          <cell r="N68">
            <v>4.9545425604393724E-4</v>
          </cell>
          <cell r="O68">
            <v>3.8202832684913041E-4</v>
          </cell>
          <cell r="P68">
            <v>4.1043991409002976E-4</v>
          </cell>
          <cell r="Q68">
            <v>3.2250362878993768E-4</v>
          </cell>
          <cell r="R68">
            <v>4.5246009145285399E-4</v>
          </cell>
        </row>
        <row r="71">
          <cell r="A71" t="str">
            <v>Car</v>
          </cell>
        </row>
        <row r="72">
          <cell r="H72">
            <v>27665.881565724558</v>
          </cell>
          <cell r="I72">
            <v>27703.761215741313</v>
          </cell>
          <cell r="J72">
            <v>27996.258635646042</v>
          </cell>
          <cell r="K72">
            <v>29308.673054952327</v>
          </cell>
          <cell r="L72">
            <v>26210.419110528845</v>
          </cell>
          <cell r="M72">
            <v>26769.668694556603</v>
          </cell>
          <cell r="N72">
            <v>30201.424311666837</v>
          </cell>
          <cell r="O72">
            <v>30634.543676796005</v>
          </cell>
          <cell r="P72">
            <v>25558.265747604102</v>
          </cell>
          <cell r="Q72">
            <v>23777.326653706408</v>
          </cell>
          <cell r="R72">
            <v>27602.197016011589</v>
          </cell>
        </row>
        <row r="73">
          <cell r="H73">
            <v>61.457000000000001</v>
          </cell>
          <cell r="I73">
            <v>63.920999999999999</v>
          </cell>
          <cell r="J73">
            <v>68.423000000000002</v>
          </cell>
          <cell r="K73">
            <v>75.591999999999999</v>
          </cell>
          <cell r="L73">
            <v>62.92</v>
          </cell>
          <cell r="M73">
            <v>59.908000000000001</v>
          </cell>
          <cell r="N73">
            <v>58.180999999999997</v>
          </cell>
          <cell r="O73">
            <v>64.317999999999998</v>
          </cell>
          <cell r="P73">
            <v>67.307000000000002</v>
          </cell>
          <cell r="Q73">
            <v>63.326000000000001</v>
          </cell>
          <cell r="R73">
            <v>57.048999999999999</v>
          </cell>
        </row>
        <row r="74">
          <cell r="H74">
            <v>839.07500000000005</v>
          </cell>
          <cell r="I74">
            <v>847.53700000000003</v>
          </cell>
          <cell r="J74">
            <v>856.15700000000004</v>
          </cell>
          <cell r="K74">
            <v>880.99</v>
          </cell>
          <cell r="L74">
            <v>895.32600000000002</v>
          </cell>
          <cell r="M74">
            <v>912.72</v>
          </cell>
          <cell r="N74">
            <v>909.80499999999995</v>
          </cell>
          <cell r="O74">
            <v>918.67700000000002</v>
          </cell>
          <cell r="P74">
            <v>913.76800000000003</v>
          </cell>
          <cell r="Q74">
            <v>908.649</v>
          </cell>
          <cell r="R74">
            <v>911.64400000000001</v>
          </cell>
        </row>
        <row r="75">
          <cell r="H75">
            <v>20828.73</v>
          </cell>
          <cell r="I75">
            <v>20646.398000000001</v>
          </cell>
          <cell r="J75">
            <v>20651.704000000002</v>
          </cell>
          <cell r="K75">
            <v>21007.758000000002</v>
          </cell>
          <cell r="L75">
            <v>18483.849999999999</v>
          </cell>
          <cell r="M75">
            <v>18516.132000000001</v>
          </cell>
          <cell r="N75">
            <v>20954.106</v>
          </cell>
          <cell r="O75">
            <v>21046.687999999998</v>
          </cell>
          <cell r="P75">
            <v>17651.263999999999</v>
          </cell>
          <cell r="Q75">
            <v>16511.723999999998</v>
          </cell>
          <cell r="R75">
            <v>19102.452000000001</v>
          </cell>
        </row>
        <row r="76">
          <cell r="H76">
            <v>17476.86662475</v>
          </cell>
          <cell r="I76">
            <v>17498.586221726</v>
          </cell>
          <cell r="J76">
            <v>17681.100941528002</v>
          </cell>
          <cell r="K76">
            <v>18507.624720420004</v>
          </cell>
          <cell r="L76">
            <v>16549.071485099998</v>
          </cell>
          <cell r="M76">
            <v>16900.043999040001</v>
          </cell>
          <cell r="N76">
            <v>19064.150409329999</v>
          </cell>
          <cell r="O76">
            <v>19335.108191775998</v>
          </cell>
          <cell r="P76">
            <v>16129.160202752</v>
          </cell>
          <cell r="Q76">
            <v>15003.361500875999</v>
          </cell>
          <cell r="R76">
            <v>17414.635751088001</v>
          </cell>
        </row>
        <row r="77">
          <cell r="H77">
            <v>1.5830000971996494</v>
          </cell>
          <cell r="I77">
            <v>1.5831999719694332</v>
          </cell>
          <cell r="J77">
            <v>1.5834001925689252</v>
          </cell>
          <cell r="K77">
            <v>1.5835999215293797</v>
          </cell>
          <cell r="L77">
            <v>1.5837999814145143</v>
          </cell>
          <cell r="M77">
            <v>1.5839999408331269</v>
          </cell>
          <cell r="N77">
            <v>1.5841998548692866</v>
          </cell>
          <cell r="O77">
            <v>1.5843999098916919</v>
          </cell>
          <cell r="P77">
            <v>1.5845999064007861</v>
          </cell>
          <cell r="Q77">
            <v>1.5847999564842936</v>
          </cell>
          <cell r="R77">
            <v>1.5849999627059157</v>
          </cell>
        </row>
        <row r="78">
          <cell r="H78">
            <v>32971.881614545251</v>
          </cell>
          <cell r="I78">
            <v>32687.376734869762</v>
          </cell>
          <cell r="J78">
            <v>32699.912090476446</v>
          </cell>
          <cell r="K78">
            <v>33267.883920308203</v>
          </cell>
          <cell r="L78">
            <v>29274.721286468666</v>
          </cell>
          <cell r="M78">
            <v>29329.551992458371</v>
          </cell>
          <cell r="N78">
            <v>33195.491684115645</v>
          </cell>
          <cell r="O78">
            <v>33346.370570718551</v>
          </cell>
          <cell r="P78">
            <v>27970.191282255564</v>
          </cell>
          <cell r="Q78">
            <v>26167.779476680666</v>
          </cell>
          <cell r="R78">
            <v>30277.385707591548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</row>
        <row r="82"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758.51700000000005</v>
          </cell>
          <cell r="I83">
            <v>833.44799999999998</v>
          </cell>
          <cell r="J83">
            <v>762.73199999999997</v>
          </cell>
          <cell r="K83">
            <v>648.87599999999998</v>
          </cell>
          <cell r="L83">
            <v>700.721</v>
          </cell>
          <cell r="M83">
            <v>691.63099999999997</v>
          </cell>
          <cell r="N83">
            <v>870.048</v>
          </cell>
          <cell r="O83">
            <v>712.77</v>
          </cell>
          <cell r="P83">
            <v>694.31799999999998</v>
          </cell>
          <cell r="Q83">
            <v>716.85500000000002</v>
          </cell>
          <cell r="R83">
            <v>714.36800000000005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5">
          <cell r="H85">
            <v>46769.633000000002</v>
          </cell>
          <cell r="I85">
            <v>46260.125</v>
          </cell>
          <cell r="J85">
            <v>46416.758999999998</v>
          </cell>
          <cell r="K85">
            <v>47999.777999999998</v>
          </cell>
          <cell r="L85">
            <v>42306.587999999996</v>
          </cell>
          <cell r="M85">
            <v>42893.512000000002</v>
          </cell>
          <cell r="N85">
            <v>46235.272000000004</v>
          </cell>
          <cell r="O85">
            <v>46624.591</v>
          </cell>
          <cell r="P85">
            <v>39193.148000000001</v>
          </cell>
          <cell r="Q85">
            <v>36049.769</v>
          </cell>
          <cell r="R85">
            <v>42138.578999999998</v>
          </cell>
        </row>
        <row r="86"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1678.021</v>
          </cell>
          <cell r="O86">
            <v>1671.4059999999999</v>
          </cell>
          <cell r="P86">
            <v>584.02</v>
          </cell>
          <cell r="Q86">
            <v>759.78100000000006</v>
          </cell>
          <cell r="R86">
            <v>0</v>
          </cell>
        </row>
        <row r="87"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66.787999999999997</v>
          </cell>
          <cell r="R88">
            <v>45.309000000000005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H90">
            <v>25.527000000000001</v>
          </cell>
          <cell r="I90">
            <v>43.353999999999999</v>
          </cell>
          <cell r="J90">
            <v>42.437000000000005</v>
          </cell>
          <cell r="K90">
            <v>50.24</v>
          </cell>
          <cell r="L90">
            <v>45.326999999999998</v>
          </cell>
          <cell r="M90">
            <v>44.253</v>
          </cell>
          <cell r="N90">
            <v>37.201999999999998</v>
          </cell>
          <cell r="O90">
            <v>29.28</v>
          </cell>
          <cell r="P90">
            <v>26.486000000000001</v>
          </cell>
          <cell r="Q90">
            <v>19.942999999999998</v>
          </cell>
          <cell r="R90">
            <v>32.5</v>
          </cell>
        </row>
        <row r="91">
          <cell r="H91">
            <v>47553.677000000003</v>
          </cell>
          <cell r="I91">
            <v>47136.926999999996</v>
          </cell>
          <cell r="J91">
            <v>47221.927999999993</v>
          </cell>
          <cell r="K91">
            <v>48698.893999999993</v>
          </cell>
          <cell r="L91">
            <v>43052.635999999991</v>
          </cell>
          <cell r="M91">
            <v>43629.396000000001</v>
          </cell>
          <cell r="N91">
            <v>48820.543000000005</v>
          </cell>
          <cell r="O91">
            <v>49038.046999999999</v>
          </cell>
          <cell r="P91">
            <v>40497.971999999994</v>
          </cell>
          <cell r="Q91">
            <v>37613.136000000006</v>
          </cell>
          <cell r="R91">
            <v>42930.756000000001</v>
          </cell>
        </row>
        <row r="92">
          <cell r="H92">
            <v>1.7188563786420081E-3</v>
          </cell>
          <cell r="I92">
            <v>1.7014630841250802E-3</v>
          </cell>
          <cell r="J92">
            <v>1.6867228087354144E-3</v>
          </cell>
          <cell r="K92">
            <v>1.6615864494681132E-3</v>
          </cell>
          <cell r="L92">
            <v>1.6425771682035237E-3</v>
          </cell>
          <cell r="M92">
            <v>1.6298070961510138E-3</v>
          </cell>
          <cell r="N92">
            <v>1.6164980332116518E-3</v>
          </cell>
          <cell r="O92">
            <v>1.6007435108995485E-3</v>
          </cell>
          <cell r="P92">
            <v>1.5845352106410577E-3</v>
          </cell>
          <cell r="Q92">
            <v>1.5818908722497983E-3</v>
          </cell>
          <cell r="R92">
            <v>1.555338365822712E-3</v>
          </cell>
        </row>
        <row r="94"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</row>
        <row r="95"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H96">
            <v>1.5950753923823807E-2</v>
          </cell>
          <cell r="I96">
            <v>1.7681424162419412E-2</v>
          </cell>
          <cell r="J96">
            <v>1.6152072401618166E-2</v>
          </cell>
          <cell r="K96">
            <v>1.3324245105032571E-2</v>
          </cell>
          <cell r="L96">
            <v>1.6275913976556516E-2</v>
          </cell>
          <cell r="M96">
            <v>1.5852408316631289E-2</v>
          </cell>
          <cell r="N96">
            <v>1.7821350327873246E-2</v>
          </cell>
          <cell r="O96">
            <v>1.4535040516601323E-2</v>
          </cell>
          <cell r="P96">
            <v>1.7144512816592399E-2</v>
          </cell>
          <cell r="Q96">
            <v>1.9058634196308436E-2</v>
          </cell>
          <cell r="R96">
            <v>1.6640005128258167E-2</v>
          </cell>
        </row>
        <row r="97"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</row>
        <row r="98">
          <cell r="H98">
            <v>0.98351244216088696</v>
          </cell>
          <cell r="I98">
            <v>0.98139882983886506</v>
          </cell>
          <cell r="J98">
            <v>0.98294925611677708</v>
          </cell>
          <cell r="K98">
            <v>0.9856441092892172</v>
          </cell>
          <cell r="L98">
            <v>0.98267125850319603</v>
          </cell>
          <cell r="M98">
            <v>0.98313329847610087</v>
          </cell>
          <cell r="N98">
            <v>0.94704542716782159</v>
          </cell>
          <cell r="O98">
            <v>0.95078401062750317</v>
          </cell>
          <cell r="P98">
            <v>0.96778051009566624</v>
          </cell>
          <cell r="Q98">
            <v>0.95843561143107014</v>
          </cell>
          <cell r="R98">
            <v>0.98154756464106985</v>
          </cell>
        </row>
        <row r="99"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3.4371207219059396E-2</v>
          </cell>
          <cell r="O99">
            <v>3.4083861455575501E-2</v>
          </cell>
          <cell r="P99">
            <v>1.4420969030251689E-2</v>
          </cell>
          <cell r="Q99">
            <v>2.0199884423356775E-2</v>
          </cell>
          <cell r="R99">
            <v>0</v>
          </cell>
        </row>
        <row r="100"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1.7756562494549773E-3</v>
          </cell>
          <cell r="R101">
            <v>1.0553972075404404E-3</v>
          </cell>
        </row>
        <row r="102"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3">
          <cell r="H103">
            <v>5.3680391528924249E-4</v>
          </cell>
          <cell r="I103">
            <v>9.1974599871561425E-4</v>
          </cell>
          <cell r="J103">
            <v>8.9867148160490209E-4</v>
          </cell>
          <cell r="K103">
            <v>1.0316456057503074E-3</v>
          </cell>
          <cell r="L103">
            <v>1.0528275202475409E-3</v>
          </cell>
          <cell r="M103">
            <v>1.0142932072678705E-3</v>
          </cell>
          <cell r="N103">
            <v>7.6201528524580311E-4</v>
          </cell>
          <cell r="O103">
            <v>5.9708740032000051E-4</v>
          </cell>
          <cell r="P103">
            <v>6.5400805748989119E-4</v>
          </cell>
          <cell r="Q103">
            <v>5.3021369980955576E-4</v>
          </cell>
          <cell r="R103">
            <v>7.570330231314817E-4</v>
          </cell>
        </row>
        <row r="106">
          <cell r="A106" t="str">
            <v>Light Truck</v>
          </cell>
        </row>
        <row r="107">
          <cell r="H107">
            <v>14691.087127904668</v>
          </cell>
          <cell r="I107">
            <v>14560.498914729698</v>
          </cell>
          <cell r="J107">
            <v>15100.794595066198</v>
          </cell>
          <cell r="K107">
            <v>16067.061923273792</v>
          </cell>
          <cell r="L107">
            <v>14910.950492343236</v>
          </cell>
          <cell r="M107">
            <v>16070.08716534029</v>
          </cell>
          <cell r="N107">
            <v>19286.883617633677</v>
          </cell>
          <cell r="O107">
            <v>20226.957575638018</v>
          </cell>
          <cell r="P107">
            <v>17630.611799953789</v>
          </cell>
          <cell r="Q107">
            <v>17459.123240787132</v>
          </cell>
          <cell r="R107">
            <v>21224.574996951113</v>
          </cell>
        </row>
        <row r="108">
          <cell r="H108">
            <v>34.893000000000001</v>
          </cell>
          <cell r="I108">
            <v>34.762999999999998</v>
          </cell>
          <cell r="J108">
            <v>38.518999999999998</v>
          </cell>
          <cell r="K108">
            <v>38.354999999999997</v>
          </cell>
          <cell r="L108">
            <v>39.665999999999997</v>
          </cell>
          <cell r="M108">
            <v>50.613999999999997</v>
          </cell>
          <cell r="N108">
            <v>51.154000000000003</v>
          </cell>
          <cell r="O108">
            <v>49.268999999999998</v>
          </cell>
          <cell r="P108">
            <v>52.953000000000003</v>
          </cell>
          <cell r="Q108">
            <v>57.781999999999996</v>
          </cell>
          <cell r="R108">
            <v>64.561999999999998</v>
          </cell>
        </row>
        <row r="109">
          <cell r="H109">
            <v>431.54399999999998</v>
          </cell>
          <cell r="I109">
            <v>435.65899999999999</v>
          </cell>
          <cell r="J109">
            <v>449.87900000000002</v>
          </cell>
          <cell r="K109">
            <v>470.57900000000001</v>
          </cell>
          <cell r="L109">
            <v>497.22</v>
          </cell>
          <cell r="M109">
            <v>529.00300000000004</v>
          </cell>
          <cell r="N109">
            <v>554.745</v>
          </cell>
          <cell r="O109">
            <v>573.54999999999995</v>
          </cell>
          <cell r="P109">
            <v>593.54600000000005</v>
          </cell>
          <cell r="Q109">
            <v>615.41499999999996</v>
          </cell>
          <cell r="R109">
            <v>646.74900000000002</v>
          </cell>
        </row>
        <row r="110">
          <cell r="H110">
            <v>19946.728758000001</v>
          </cell>
          <cell r="I110">
            <v>19578.102430999999</v>
          </cell>
          <cell r="J110">
            <v>19658.183163000002</v>
          </cell>
          <cell r="K110">
            <v>19991.320589999999</v>
          </cell>
          <cell r="L110">
            <v>17554.668329</v>
          </cell>
          <cell r="M110">
            <v>17778.466512999999</v>
          </cell>
          <cell r="N110">
            <v>20342.352330999998</v>
          </cell>
          <cell r="O110">
            <v>20629.571346000001</v>
          </cell>
          <cell r="P110">
            <v>17371.698958000001</v>
          </cell>
          <cell r="Q110">
            <v>16587.543560999999</v>
          </cell>
          <cell r="R110">
            <v>19183.568001</v>
          </cell>
        </row>
        <row r="111">
          <cell r="H111">
            <v>8607.8911151423526</v>
          </cell>
          <cell r="I111">
            <v>8529.3765269870291</v>
          </cell>
          <cell r="J111">
            <v>8843.8037831872771</v>
          </cell>
          <cell r="K111">
            <v>9407.4956519216103</v>
          </cell>
          <cell r="L111">
            <v>8728.5321865453807</v>
          </cell>
          <cell r="M111">
            <v>9404.8621207765391</v>
          </cell>
          <cell r="N111">
            <v>11284.818243860595</v>
          </cell>
          <cell r="O111">
            <v>11832.0906454983</v>
          </cell>
          <cell r="P111">
            <v>10310.902429725069</v>
          </cell>
          <cell r="Q111">
            <v>10208.223120592815</v>
          </cell>
          <cell r="R111">
            <v>12406.95342107875</v>
          </cell>
        </row>
        <row r="112">
          <cell r="H112">
            <v>1.7066999258460898</v>
          </cell>
          <cell r="I112">
            <v>1.7071000287840665</v>
          </cell>
          <cell r="J112">
            <v>1.7074999587591395</v>
          </cell>
          <cell r="K112">
            <v>1.7079000105614583</v>
          </cell>
          <cell r="L112">
            <v>1.7082998806291578</v>
          </cell>
          <cell r="M112">
            <v>1.7086999212715113</v>
          </cell>
          <cell r="N112">
            <v>1.7091000670858421</v>
          </cell>
          <cell r="O112">
            <v>1.7094998831278962</v>
          </cell>
          <cell r="P112">
            <v>1.7098999743346319</v>
          </cell>
          <cell r="Q112">
            <v>1.7102999253187603</v>
          </cell>
          <cell r="R112">
            <v>1.7106999822286506</v>
          </cell>
        </row>
        <row r="113">
          <cell r="H113">
            <v>34043.080492150671</v>
          </cell>
          <cell r="I113">
            <v>33421.779223497499</v>
          </cell>
          <cell r="J113">
            <v>33566.346940102114</v>
          </cell>
          <cell r="K113">
            <v>34143.1766467985</v>
          </cell>
          <cell r="L113">
            <v>29988.637810915159</v>
          </cell>
          <cell r="M113">
            <v>30378.0643310913</v>
          </cell>
          <cell r="N113">
            <v>34767.115733595936</v>
          </cell>
          <cell r="O113">
            <v>35266.249804965599</v>
          </cell>
          <cell r="P113">
            <v>29703.867602433154</v>
          </cell>
          <cell r="Q113">
            <v>28369.674513599981</v>
          </cell>
          <cell r="R113">
            <v>32817.329438392808</v>
          </cell>
        </row>
        <row r="116"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</row>
        <row r="118">
          <cell r="H118">
            <v>916.471</v>
          </cell>
          <cell r="I118">
            <v>261.81</v>
          </cell>
          <cell r="J118">
            <v>221.054</v>
          </cell>
          <cell r="K118">
            <v>222.46899999999999</v>
          </cell>
          <cell r="L118">
            <v>222.22400000000002</v>
          </cell>
          <cell r="M118">
            <v>209.87200000000001</v>
          </cell>
          <cell r="N118">
            <v>251.18800000000002</v>
          </cell>
          <cell r="O118">
            <v>175.17599999999999</v>
          </cell>
          <cell r="P118">
            <v>157.58099999999999</v>
          </cell>
          <cell r="Q118">
            <v>171.34</v>
          </cell>
          <cell r="R118">
            <v>243.709</v>
          </cell>
        </row>
        <row r="119"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H120">
            <v>36073.305</v>
          </cell>
          <cell r="I120">
            <v>36128.266000000003</v>
          </cell>
          <cell r="J120">
            <v>37297.131000000001</v>
          </cell>
          <cell r="K120">
            <v>39222.673000000003</v>
          </cell>
          <cell r="L120">
            <v>36024.110999999997</v>
          </cell>
          <cell r="M120">
            <v>38417.864000000001</v>
          </cell>
          <cell r="N120">
            <v>44012.906000000003</v>
          </cell>
          <cell r="O120">
            <v>45908.017</v>
          </cell>
          <cell r="P120">
            <v>40372.129000000001</v>
          </cell>
          <cell r="Q120">
            <v>39484.887000000002</v>
          </cell>
          <cell r="R120">
            <v>48132.972000000002</v>
          </cell>
        </row>
        <row r="121"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1596.5309999999999</v>
          </cell>
          <cell r="O121">
            <v>1641.3819999999998</v>
          </cell>
          <cell r="P121">
            <v>619.14199999999994</v>
          </cell>
          <cell r="Q121">
            <v>836.00900000000001</v>
          </cell>
          <cell r="R121">
            <v>0</v>
          </cell>
        </row>
        <row r="122"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0.129</v>
          </cell>
          <cell r="R123">
            <v>8.6999999999999994E-2</v>
          </cell>
        </row>
        <row r="124"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H125">
            <v>7.0070000000000006</v>
          </cell>
          <cell r="I125">
            <v>12.199</v>
          </cell>
          <cell r="J125">
            <v>11.988</v>
          </cell>
          <cell r="K125">
            <v>13.974</v>
          </cell>
          <cell r="L125">
            <v>12.061</v>
          </cell>
          <cell r="M125">
            <v>11.414</v>
          </cell>
          <cell r="N125">
            <v>9.7129999999999992</v>
          </cell>
          <cell r="O125">
            <v>7.6890000000000001</v>
          </cell>
          <cell r="P125">
            <v>7.0280000000000005</v>
          </cell>
          <cell r="Q125">
            <v>5.2480000000000002</v>
          </cell>
          <cell r="R125">
            <v>8.8170000000000002</v>
          </cell>
        </row>
        <row r="126">
          <cell r="H126">
            <v>36996.782999999996</v>
          </cell>
          <cell r="I126">
            <v>36402.275000000001</v>
          </cell>
          <cell r="J126">
            <v>37530.172999999995</v>
          </cell>
          <cell r="K126">
            <v>39459.116000000002</v>
          </cell>
          <cell r="L126">
            <v>36258.396000000001</v>
          </cell>
          <cell r="M126">
            <v>38639.15</v>
          </cell>
          <cell r="N126">
            <v>45870.338000000011</v>
          </cell>
          <cell r="O126">
            <v>47732.263999999996</v>
          </cell>
          <cell r="P126">
            <v>41155.879999999997</v>
          </cell>
          <cell r="Q126">
            <v>40497.612999999998</v>
          </cell>
          <cell r="R126">
            <v>48385.585000000006</v>
          </cell>
        </row>
        <row r="127">
          <cell r="H127">
            <v>2.5183148583828936E-3</v>
          </cell>
          <cell r="I127">
            <v>2.5000705822775561E-3</v>
          </cell>
          <cell r="J127">
            <v>2.4853111380153483E-3</v>
          </cell>
          <cell r="K127">
            <v>2.4559011590564589E-3</v>
          </cell>
          <cell r="L127">
            <v>2.4316622886393904E-3</v>
          </cell>
          <cell r="M127">
            <v>2.4044144628746198E-3</v>
          </cell>
          <cell r="N127">
            <v>2.3783177681469246E-3</v>
          </cell>
          <cell r="O127">
            <v>2.3598340888147328E-3</v>
          </cell>
          <cell r="P127">
            <v>2.3343421355410858E-3</v>
          </cell>
          <cell r="Q127">
            <v>2.319567394162812E-3</v>
          </cell>
          <cell r="R127">
            <v>2.2796962957774437E-3</v>
          </cell>
        </row>
        <row r="129"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H131">
            <v>2.4771640280183284E-2</v>
          </cell>
          <cell r="I131">
            <v>7.1921329092755875E-3</v>
          </cell>
          <cell r="J131">
            <v>5.8900341333358638E-3</v>
          </cell>
          <cell r="K131">
            <v>5.637962087138495E-3</v>
          </cell>
          <cell r="L131">
            <v>6.1288977041345132E-3</v>
          </cell>
          <cell r="M131">
            <v>5.4315894630187263E-3</v>
          </cell>
          <cell r="N131">
            <v>5.4760442358196696E-3</v>
          </cell>
          <cell r="O131">
            <v>3.6699704836963107E-3</v>
          </cell>
          <cell r="P131">
            <v>3.8288818025516646E-3</v>
          </cell>
          <cell r="Q131">
            <v>4.2308666439180012E-3</v>
          </cell>
          <cell r="R131">
            <v>5.0368100334014761E-3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0.97503896487432451</v>
          </cell>
          <cell r="I133">
            <v>0.99247275067286322</v>
          </cell>
          <cell r="J133">
            <v>0.99379054287865942</v>
          </cell>
          <cell r="K133">
            <v>0.99400789921396115</v>
          </cell>
          <cell r="L133">
            <v>0.99353846209854391</v>
          </cell>
          <cell r="M133">
            <v>0.99427301066405449</v>
          </cell>
          <cell r="N133">
            <v>0.95950690400406446</v>
          </cell>
          <cell r="O133">
            <v>0.96178167874040088</v>
          </cell>
          <cell r="P133">
            <v>0.98095652431681701</v>
          </cell>
          <cell r="Q133">
            <v>0.97499294588053875</v>
          </cell>
          <cell r="R133">
            <v>0.99477916821714552</v>
          </cell>
        </row>
        <row r="134"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3.4805302720899933E-2</v>
          </cell>
          <cell r="O134">
            <v>3.4387264764981607E-2</v>
          </cell>
          <cell r="P134">
            <v>1.5043828488177145E-2</v>
          </cell>
          <cell r="Q134">
            <v>2.0643414218018234E-2</v>
          </cell>
          <cell r="R134">
            <v>0</v>
          </cell>
        </row>
        <row r="135"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3.185372925559835E-6</v>
          </cell>
          <cell r="R136">
            <v>1.7980561772684982E-6</v>
          </cell>
        </row>
        <row r="137"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H138">
            <v>1.8939484549237705E-4</v>
          </cell>
          <cell r="I138">
            <v>3.351164178612463E-4</v>
          </cell>
          <cell r="J138">
            <v>3.1942298800487814E-4</v>
          </cell>
          <cell r="K138">
            <v>3.5413869890040108E-4</v>
          </cell>
          <cell r="L138">
            <v>3.3264019732147002E-4</v>
          </cell>
          <cell r="M138">
            <v>2.9539987292681125E-4</v>
          </cell>
          <cell r="N138">
            <v>2.1174903921571272E-4</v>
          </cell>
          <cell r="O138">
            <v>1.6108601092125027E-4</v>
          </cell>
          <cell r="P138">
            <v>1.7076539245424957E-4</v>
          </cell>
          <cell r="Q138">
            <v>1.2958788459951949E-4</v>
          </cell>
          <cell r="R138">
            <v>1.8222369327559022E-4</v>
          </cell>
        </row>
        <row r="141">
          <cell r="A141" t="str">
            <v>Motorcycle</v>
          </cell>
        </row>
        <row r="142">
          <cell r="H142">
            <v>199.49417299999999</v>
          </cell>
          <cell r="I142">
            <v>229.269689</v>
          </cell>
          <cell r="J142">
            <v>250.049781</v>
          </cell>
          <cell r="K142">
            <v>290.54810199999997</v>
          </cell>
          <cell r="L142">
            <v>232.260977</v>
          </cell>
          <cell r="M142">
            <v>260.207311</v>
          </cell>
          <cell r="N142">
            <v>298.88428800000003</v>
          </cell>
          <cell r="O142">
            <v>327.03464600000001</v>
          </cell>
          <cell r="P142">
            <v>266.82313399999998</v>
          </cell>
          <cell r="Q142">
            <v>255.89371800000001</v>
          </cell>
          <cell r="R142">
            <v>295.43125199999997</v>
          </cell>
        </row>
        <row r="144">
          <cell r="H144">
            <v>30.956</v>
          </cell>
          <cell r="I144">
            <v>36.131</v>
          </cell>
          <cell r="J144">
            <v>39.670999999999999</v>
          </cell>
          <cell r="K144">
            <v>45.61</v>
          </cell>
          <cell r="L144">
            <v>49.281999999999996</v>
          </cell>
          <cell r="M144">
            <v>54.65</v>
          </cell>
          <cell r="N144">
            <v>55.201999999999998</v>
          </cell>
          <cell r="O144">
            <v>59.715000000000003</v>
          </cell>
          <cell r="P144">
            <v>58.017000000000003</v>
          </cell>
          <cell r="Q144">
            <v>58.317</v>
          </cell>
          <cell r="R144">
            <v>58.545999999999999</v>
          </cell>
        </row>
        <row r="145">
          <cell r="H145">
            <v>5074.2046259999997</v>
          </cell>
          <cell r="I145">
            <v>4996.2142569999996</v>
          </cell>
          <cell r="J145">
            <v>4963.2524469999998</v>
          </cell>
          <cell r="K145">
            <v>5015.8752560000003</v>
          </cell>
          <cell r="L145">
            <v>4375.4205579999998</v>
          </cell>
          <cell r="M145">
            <v>4420.3757759999999</v>
          </cell>
          <cell r="N145">
            <v>5026.7047380000004</v>
          </cell>
          <cell r="O145">
            <v>5084.5236320000004</v>
          </cell>
          <cell r="P145">
            <v>4269.6951259999996</v>
          </cell>
          <cell r="Q145">
            <v>4073.8212899999999</v>
          </cell>
          <cell r="R145">
            <v>4684.8481670000001</v>
          </cell>
        </row>
        <row r="146">
          <cell r="H146">
            <v>157.07707840245598</v>
          </cell>
          <cell r="I146">
            <v>180.518217319667</v>
          </cell>
          <cell r="J146">
            <v>196.89718782493699</v>
          </cell>
          <cell r="K146">
            <v>228.77407042615999</v>
          </cell>
          <cell r="L146">
            <v>215.62947593935596</v>
          </cell>
          <cell r="M146">
            <v>241.57353615839997</v>
          </cell>
          <cell r="N146">
            <v>277.48415494707598</v>
          </cell>
          <cell r="O146">
            <v>303.62232868488007</v>
          </cell>
          <cell r="P146">
            <v>247.714902125142</v>
          </cell>
          <cell r="Q146">
            <v>237.57303616893</v>
          </cell>
          <cell r="R146">
            <v>274.27912078518199</v>
          </cell>
        </row>
        <row r="147">
          <cell r="H147">
            <v>1.2700400022011156</v>
          </cell>
          <cell r="I147">
            <v>1.2700639991032177</v>
          </cell>
          <cell r="J147">
            <v>1.2699510021561173</v>
          </cell>
          <cell r="K147">
            <v>1.2700219979421943</v>
          </cell>
          <cell r="L147">
            <v>1.0771299980588995</v>
          </cell>
          <cell r="M147">
            <v>1.0771350005382287</v>
          </cell>
          <cell r="N147">
            <v>1.0771220001985542</v>
          </cell>
          <cell r="O147">
            <v>1.0771099985186492</v>
          </cell>
          <cell r="P147">
            <v>1.0771379990098648</v>
          </cell>
          <cell r="Q147">
            <v>1.0771159982063065</v>
          </cell>
          <cell r="R147">
            <v>1.0771189989025249</v>
          </cell>
        </row>
        <row r="148">
          <cell r="H148">
            <v>6444.4428543739505</v>
          </cell>
          <cell r="I148">
            <v>6345.5118596219309</v>
          </cell>
          <cell r="J148">
            <v>6303.0874190214518</v>
          </cell>
          <cell r="K148">
            <v>6370.2719140539357</v>
          </cell>
          <cell r="L148">
            <v>4712.8967371454091</v>
          </cell>
          <cell r="M148">
            <v>4761.3414638609329</v>
          </cell>
          <cell r="N148">
            <v>5414.3742618021097</v>
          </cell>
          <cell r="O148">
            <v>5476.5912417315576</v>
          </cell>
          <cell r="P148">
            <v>4599.0508644018128</v>
          </cell>
          <cell r="Q148">
            <v>4387.9780852924532</v>
          </cell>
          <cell r="R148">
            <v>5046.1389676493691</v>
          </cell>
        </row>
        <row r="155">
          <cell r="H155">
            <v>236.40100000000001</v>
          </cell>
          <cell r="I155">
            <v>271.67999999999995</v>
          </cell>
          <cell r="J155">
            <v>289.43900000000002</v>
          </cell>
          <cell r="K155">
            <v>336.298</v>
          </cell>
          <cell r="L155">
            <v>407.54</v>
          </cell>
          <cell r="M155">
            <v>456.57399999999996</v>
          </cell>
          <cell r="N155">
            <v>524.44500000000005</v>
          </cell>
          <cell r="O155">
            <v>573.846</v>
          </cell>
          <cell r="P155">
            <v>468.18100000000004</v>
          </cell>
          <cell r="Q155">
            <v>449.01299999999998</v>
          </cell>
          <cell r="R155">
            <v>518.38799999999992</v>
          </cell>
        </row>
        <row r="161">
          <cell r="H161">
            <v>236.40100000000001</v>
          </cell>
          <cell r="I161">
            <v>271.67999999999995</v>
          </cell>
          <cell r="J161">
            <v>289.43900000000002</v>
          </cell>
          <cell r="K161">
            <v>336.298</v>
          </cell>
          <cell r="L161">
            <v>407.54</v>
          </cell>
          <cell r="M161">
            <v>456.57399999999996</v>
          </cell>
          <cell r="N161">
            <v>524.44500000000005</v>
          </cell>
          <cell r="O161">
            <v>573.846</v>
          </cell>
          <cell r="P161">
            <v>468.18100000000004</v>
          </cell>
          <cell r="Q161">
            <v>449.01299999999998</v>
          </cell>
          <cell r="R161">
            <v>518.38799999999992</v>
          </cell>
        </row>
        <row r="162">
          <cell r="H162">
            <v>1.1850020301094209E-3</v>
          </cell>
          <cell r="I162">
            <v>1.1849800171360636E-3</v>
          </cell>
          <cell r="J162">
            <v>1.1575255088905679E-3</v>
          </cell>
          <cell r="K162">
            <v>1.1574606672185388E-3</v>
          </cell>
          <cell r="L162">
            <v>1.7546641078669018E-3</v>
          </cell>
          <cell r="M162">
            <v>1.7546547721712551E-3</v>
          </cell>
          <cell r="N162">
            <v>1.7546757091493547E-3</v>
          </cell>
          <cell r="O162">
            <v>1.7546948221504335E-3</v>
          </cell>
          <cell r="P162">
            <v>1.7546492051922307E-3</v>
          </cell>
          <cell r="Q162">
            <v>1.7546855136162426E-3</v>
          </cell>
          <cell r="R162">
            <v>1.7546823380757293E-3</v>
          </cell>
        </row>
        <row r="164"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</row>
        <row r="168"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M168">
            <v>1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</row>
        <row r="169"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0"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</row>
        <row r="172"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</row>
        <row r="173"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</row>
        <row r="176">
          <cell r="A176" t="str">
            <v>School Bus</v>
          </cell>
        </row>
        <row r="177">
          <cell r="H177">
            <v>3527.3378429999998</v>
          </cell>
          <cell r="I177">
            <v>4156.1522779999996</v>
          </cell>
          <cell r="J177">
            <v>3054.617776</v>
          </cell>
          <cell r="K177">
            <v>3071.8834120000001</v>
          </cell>
          <cell r="L177">
            <v>3466.9826539999999</v>
          </cell>
          <cell r="M177">
            <v>3714.5626229999998</v>
          </cell>
          <cell r="N177">
            <v>4661.4170480000002</v>
          </cell>
          <cell r="O177">
            <v>3506.094047</v>
          </cell>
          <cell r="P177">
            <v>3006.2101149999999</v>
          </cell>
          <cell r="Q177">
            <v>2884.3739919999998</v>
          </cell>
          <cell r="R177">
            <v>2842.333592</v>
          </cell>
        </row>
        <row r="179">
          <cell r="H179">
            <v>3.5670000000000002</v>
          </cell>
          <cell r="I179">
            <v>3.641</v>
          </cell>
          <cell r="J179">
            <v>3.5489999999999999</v>
          </cell>
          <cell r="K179">
            <v>3.6110000000000002</v>
          </cell>
          <cell r="L179">
            <v>3.7120000000000002</v>
          </cell>
          <cell r="M179">
            <v>3.7370000000000001</v>
          </cell>
          <cell r="N179">
            <v>3.7970000000000002</v>
          </cell>
          <cell r="O179">
            <v>3.78</v>
          </cell>
          <cell r="P179">
            <v>3.976</v>
          </cell>
          <cell r="Q179">
            <v>4.1189999999999998</v>
          </cell>
          <cell r="R179">
            <v>3.9260000000000002</v>
          </cell>
        </row>
        <row r="180">
          <cell r="H180">
            <v>47841.355016000001</v>
          </cell>
          <cell r="I180">
            <v>54616.578044000002</v>
          </cell>
          <cell r="J180">
            <v>40733.467193999997</v>
          </cell>
          <cell r="K180">
            <v>39826.853078</v>
          </cell>
          <cell r="L180">
            <v>43260.452608</v>
          </cell>
          <cell r="M180">
            <v>45554.348537999998</v>
          </cell>
          <cell r="N180">
            <v>55676.095263000003</v>
          </cell>
          <cell r="O180">
            <v>41630.974312999999</v>
          </cell>
          <cell r="P180">
            <v>33935.774825</v>
          </cell>
          <cell r="Q180">
            <v>31430.015306000001</v>
          </cell>
          <cell r="R180">
            <v>32494.478099</v>
          </cell>
        </row>
        <row r="181">
          <cell r="H181">
            <v>170.65011334207199</v>
          </cell>
          <cell r="I181">
            <v>198.85896065820401</v>
          </cell>
          <cell r="J181">
            <v>144.56307507150601</v>
          </cell>
          <cell r="K181">
            <v>143.81476646465799</v>
          </cell>
          <cell r="L181">
            <v>160.58280008089599</v>
          </cell>
          <cell r="M181">
            <v>170.23660048650601</v>
          </cell>
          <cell r="N181">
            <v>211.40213371361102</v>
          </cell>
          <cell r="O181">
            <v>157.36508290313998</v>
          </cell>
          <cell r="P181">
            <v>134.92864070419998</v>
          </cell>
          <cell r="Q181">
            <v>129.46023304541401</v>
          </cell>
          <cell r="R181">
            <v>127.573321016674</v>
          </cell>
        </row>
        <row r="182">
          <cell r="H182">
            <v>20.670000001285505</v>
          </cell>
          <cell r="I182">
            <v>20.900000001224665</v>
          </cell>
          <cell r="J182">
            <v>21.1299999981951</v>
          </cell>
          <cell r="K182">
            <v>21.360000002189661</v>
          </cell>
          <cell r="L182">
            <v>21.590000001578346</v>
          </cell>
          <cell r="M182">
            <v>21.820000002258261</v>
          </cell>
          <cell r="N182">
            <v>22.049999998178247</v>
          </cell>
          <cell r="O182">
            <v>22.27999999947918</v>
          </cell>
          <cell r="P182">
            <v>22.28000000081839</v>
          </cell>
          <cell r="Q182">
            <v>22.279999998054812</v>
          </cell>
          <cell r="R182">
            <v>22.279999998028611</v>
          </cell>
        </row>
        <row r="183">
          <cell r="H183">
            <v>988880.80824222032</v>
          </cell>
          <cell r="I183">
            <v>1141486.481186487</v>
          </cell>
          <cell r="J183">
            <v>860698.16173570009</v>
          </cell>
          <cell r="K183">
            <v>850701.58183328738</v>
          </cell>
          <cell r="L183">
            <v>933993.171875</v>
          </cell>
          <cell r="M183">
            <v>993995.88520203356</v>
          </cell>
          <cell r="N183">
            <v>1227657.9004477221</v>
          </cell>
          <cell r="O183">
            <v>927538.1076719577</v>
          </cell>
          <cell r="P183">
            <v>756089.06312877266</v>
          </cell>
          <cell r="Q183">
            <v>700260.74095654278</v>
          </cell>
          <cell r="R183">
            <v>723976.9719816607</v>
          </cell>
        </row>
        <row r="186"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</row>
        <row r="187"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</row>
        <row r="188">
          <cell r="H188">
            <v>1716.6610000000001</v>
          </cell>
          <cell r="I188">
            <v>1736.0359999999998</v>
          </cell>
          <cell r="J188">
            <v>1509.9380000000001</v>
          </cell>
          <cell r="K188">
            <v>1606.624</v>
          </cell>
          <cell r="L188">
            <v>1514.173</v>
          </cell>
          <cell r="M188">
            <v>1553.454</v>
          </cell>
          <cell r="N188">
            <v>2019.2899999999997</v>
          </cell>
          <cell r="O188">
            <v>1393.748</v>
          </cell>
          <cell r="P188">
            <v>1167.1110000000001</v>
          </cell>
          <cell r="Q188">
            <v>1134.7809999999999</v>
          </cell>
          <cell r="R188">
            <v>1094.3700000000001</v>
          </cell>
        </row>
        <row r="189"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</row>
        <row r="190">
          <cell r="H190">
            <v>20.683</v>
          </cell>
          <cell r="I190">
            <v>40.731999999999999</v>
          </cell>
          <cell r="J190">
            <v>62.183</v>
          </cell>
          <cell r="K190">
            <v>29.780999999999999</v>
          </cell>
          <cell r="L190">
            <v>36.78</v>
          </cell>
          <cell r="M190">
            <v>33.848999999999997</v>
          </cell>
          <cell r="N190">
            <v>47.375</v>
          </cell>
          <cell r="O190">
            <v>60.373999999999995</v>
          </cell>
          <cell r="P190">
            <v>52.790999999999997</v>
          </cell>
          <cell r="Q190">
            <v>71.068999999999988</v>
          </cell>
          <cell r="R190">
            <v>81.259</v>
          </cell>
        </row>
        <row r="191"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1.722</v>
          </cell>
          <cell r="O191">
            <v>2.169</v>
          </cell>
          <cell r="P191">
            <v>0.81800000000000006</v>
          </cell>
          <cell r="Q191">
            <v>1.2969999999999999</v>
          </cell>
          <cell r="R191">
            <v>0</v>
          </cell>
        </row>
        <row r="192"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</row>
        <row r="193"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9.8740000000000006</v>
          </cell>
          <cell r="R193">
            <v>49.313000000000002</v>
          </cell>
        </row>
        <row r="194"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</row>
        <row r="195"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</row>
        <row r="196">
          <cell r="H196">
            <v>1737.3440000000001</v>
          </cell>
          <cell r="I196">
            <v>1776.7679999999998</v>
          </cell>
          <cell r="J196">
            <v>1572.1210000000001</v>
          </cell>
          <cell r="K196">
            <v>1636.405</v>
          </cell>
          <cell r="L196">
            <v>1550.953</v>
          </cell>
          <cell r="M196">
            <v>1587.3029999999999</v>
          </cell>
          <cell r="N196">
            <v>2068.3870000000002</v>
          </cell>
          <cell r="O196">
            <v>1456.2910000000002</v>
          </cell>
          <cell r="P196">
            <v>1220.72</v>
          </cell>
          <cell r="Q196">
            <v>1217.021</v>
          </cell>
          <cell r="R196">
            <v>1224.9420000000002</v>
          </cell>
        </row>
        <row r="197">
          <cell r="H197">
            <v>4.9253688683315619E-4</v>
          </cell>
          <cell r="I197">
            <v>4.2750310411027723E-4</v>
          </cell>
          <cell r="J197">
            <v>5.1467028456132443E-4</v>
          </cell>
          <cell r="K197">
            <v>5.3270413636388356E-4</v>
          </cell>
          <cell r="L197">
            <v>4.4734951246744829E-4</v>
          </cell>
          <cell r="M197">
            <v>4.2731895006202459E-4</v>
          </cell>
          <cell r="N197">
            <v>4.4372494001313395E-4</v>
          </cell>
          <cell r="O197">
            <v>4.1535993629323204E-4</v>
          </cell>
          <cell r="P197">
            <v>4.0606609428562852E-4</v>
          </cell>
          <cell r="Q197">
            <v>4.2193592210146373E-4</v>
          </cell>
          <cell r="R197">
            <v>4.3096348839830344E-4</v>
          </cell>
        </row>
        <row r="199"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</row>
        <row r="200"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</row>
        <row r="201">
          <cell r="H201">
            <v>0.98809504623148903</v>
          </cell>
          <cell r="I201">
            <v>0.97707522872991859</v>
          </cell>
          <cell r="J201">
            <v>0.96044642874180808</v>
          </cell>
          <cell r="K201">
            <v>0.98180096003128814</v>
          </cell>
          <cell r="L201">
            <v>0.97628554830481651</v>
          </cell>
          <cell r="M201">
            <v>0.97867514897911745</v>
          </cell>
          <cell r="N201">
            <v>0.97626314611337217</v>
          </cell>
          <cell r="O201">
            <v>0.95705322631259815</v>
          </cell>
          <cell r="P201">
            <v>0.95608411429320406</v>
          </cell>
          <cell r="Q201">
            <v>0.93242515946725646</v>
          </cell>
          <cell r="R201">
            <v>0.89340556532472548</v>
          </cell>
        </row>
        <row r="202"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H203">
            <v>1.1904953768511015E-2</v>
          </cell>
          <cell r="I203">
            <v>2.2924771270081409E-2</v>
          </cell>
          <cell r="J203">
            <v>3.9553571258191957E-2</v>
          </cell>
          <cell r="K203">
            <v>1.8199039968711903E-2</v>
          </cell>
          <cell r="L203">
            <v>2.3714451695183544E-2</v>
          </cell>
          <cell r="M203">
            <v>2.132485102088259E-2</v>
          </cell>
          <cell r="N203">
            <v>2.2904321096583954E-2</v>
          </cell>
          <cell r="O203">
            <v>4.1457373560641372E-2</v>
          </cell>
          <cell r="P203">
            <v>4.3245789370207739E-2</v>
          </cell>
          <cell r="Q203">
            <v>5.8395869915145254E-2</v>
          </cell>
          <cell r="R203">
            <v>6.6337018405769402E-2</v>
          </cell>
        </row>
        <row r="204"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8.3253279004364257E-4</v>
          </cell>
          <cell r="O204">
            <v>1.4894001267603794E-3</v>
          </cell>
          <cell r="P204">
            <v>6.7009633658824308E-4</v>
          </cell>
          <cell r="Q204">
            <v>1.0657170254251981E-3</v>
          </cell>
          <cell r="R204">
            <v>0</v>
          </cell>
        </row>
        <row r="205"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</row>
        <row r="206"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8.1132535921730198E-3</v>
          </cell>
          <cell r="R206">
            <v>4.0257416269504999E-2</v>
          </cell>
        </row>
        <row r="207"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</row>
        <row r="208"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</row>
        <row r="211">
          <cell r="A211" t="str">
            <v>Urban Transit</v>
          </cell>
        </row>
        <row r="212">
          <cell r="H212">
            <v>2190.5647359999998</v>
          </cell>
          <cell r="I212">
            <v>2441.8587189999998</v>
          </cell>
          <cell r="J212">
            <v>1940.7060550000001</v>
          </cell>
          <cell r="K212">
            <v>1916.3203980000001</v>
          </cell>
          <cell r="L212">
            <v>2076.6511049999999</v>
          </cell>
          <cell r="M212">
            <v>2179.666663</v>
          </cell>
          <cell r="N212">
            <v>3085.5520660000002</v>
          </cell>
          <cell r="O212">
            <v>2274.8844130000002</v>
          </cell>
          <cell r="P212">
            <v>2082.5907510000002</v>
          </cell>
          <cell r="Q212">
            <v>2061.442509</v>
          </cell>
          <cell r="R212">
            <v>2154.227969</v>
          </cell>
        </row>
        <row r="214">
          <cell r="H214">
            <v>1.825</v>
          </cell>
          <cell r="I214">
            <v>1.7</v>
          </cell>
          <cell r="J214">
            <v>1.915</v>
          </cell>
          <cell r="K214">
            <v>2.0169999999999999</v>
          </cell>
          <cell r="L214">
            <v>2.1059999999999999</v>
          </cell>
          <cell r="M214">
            <v>2.1059999999999999</v>
          </cell>
          <cell r="N214">
            <v>2.194</v>
          </cell>
          <cell r="O214">
            <v>2.2410000000000001</v>
          </cell>
          <cell r="P214">
            <v>2.3039999999999998</v>
          </cell>
          <cell r="Q214">
            <v>2.1829999999999998</v>
          </cell>
          <cell r="R214">
            <v>2.4079999999999999</v>
          </cell>
        </row>
        <row r="215">
          <cell r="H215">
            <v>102766.219531</v>
          </cell>
          <cell r="I215">
            <v>121934.421183</v>
          </cell>
          <cell r="J215">
            <v>85305.010718000005</v>
          </cell>
          <cell r="K215">
            <v>79305.883220999996</v>
          </cell>
          <cell r="L215">
            <v>81627.827195999998</v>
          </cell>
          <cell r="M215">
            <v>84973.679971999998</v>
          </cell>
          <cell r="N215">
            <v>114431.17911899999</v>
          </cell>
          <cell r="O215">
            <v>81930.606929999994</v>
          </cell>
          <cell r="P215">
            <v>72954.175604000004</v>
          </cell>
          <cell r="Q215">
            <v>76216.005793999997</v>
          </cell>
          <cell r="R215">
            <v>72204.434554000007</v>
          </cell>
        </row>
        <row r="216">
          <cell r="H216">
            <v>187.54835064407499</v>
          </cell>
          <cell r="I216">
            <v>207.2885160111</v>
          </cell>
          <cell r="J216">
            <v>163.35909552497</v>
          </cell>
          <cell r="K216">
            <v>159.95996645675697</v>
          </cell>
          <cell r="L216">
            <v>171.90820407477597</v>
          </cell>
          <cell r="M216">
            <v>178.95457002103197</v>
          </cell>
          <cell r="N216">
            <v>251.06200698708597</v>
          </cell>
          <cell r="O216">
            <v>183.60649013013</v>
          </cell>
          <cell r="P216">
            <v>168.08642059161599</v>
          </cell>
          <cell r="Q216">
            <v>166.37954064830197</v>
          </cell>
          <cell r="R216">
            <v>173.868278406032</v>
          </cell>
        </row>
        <row r="217">
          <cell r="H217">
            <v>11.680000002544432</v>
          </cell>
          <cell r="I217">
            <v>11.780000001877777</v>
          </cell>
          <cell r="J217">
            <v>11.880000000999985</v>
          </cell>
          <cell r="K217">
            <v>11.979999999050085</v>
          </cell>
          <cell r="L217">
            <v>12.079999998701087</v>
          </cell>
          <cell r="M217">
            <v>12.180000000803727</v>
          </cell>
          <cell r="N217">
            <v>12.290000000512677</v>
          </cell>
          <cell r="O217">
            <v>12.390000001566881</v>
          </cell>
          <cell r="P217">
            <v>12.389999999225862</v>
          </cell>
          <cell r="Q217">
            <v>12.390000002209037</v>
          </cell>
          <cell r="R217">
            <v>12.389999997407598</v>
          </cell>
        </row>
        <row r="218">
          <cell r="H218">
            <v>1200309.4443835616</v>
          </cell>
          <cell r="I218">
            <v>1436387.4817647056</v>
          </cell>
          <cell r="J218">
            <v>1013423.5274151438</v>
          </cell>
          <cell r="K218">
            <v>950084.48091224604</v>
          </cell>
          <cell r="L218">
            <v>986064.15242165257</v>
          </cell>
          <cell r="M218">
            <v>1034979.4221272556</v>
          </cell>
          <cell r="N218">
            <v>1406359.1914311762</v>
          </cell>
          <cell r="O218">
            <v>1015120.2199910755</v>
          </cell>
          <cell r="P218">
            <v>903902.23567708349</v>
          </cell>
          <cell r="Q218">
            <v>944316.31195602391</v>
          </cell>
          <cell r="R218">
            <v>894612.94393687719</v>
          </cell>
        </row>
        <row r="221"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2"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</row>
        <row r="223">
          <cell r="H223">
            <v>3679.9559999999997</v>
          </cell>
          <cell r="I223">
            <v>3493.201</v>
          </cell>
          <cell r="J223">
            <v>3548.415</v>
          </cell>
          <cell r="K223">
            <v>3425.866</v>
          </cell>
          <cell r="L223">
            <v>3490.2069999999999</v>
          </cell>
          <cell r="M223">
            <v>3620.018</v>
          </cell>
          <cell r="N223">
            <v>4741.5700000000006</v>
          </cell>
          <cell r="O223">
            <v>3403.0529999999999</v>
          </cell>
          <cell r="P223">
            <v>3462.91</v>
          </cell>
          <cell r="Q223">
            <v>3339.442</v>
          </cell>
          <cell r="R223">
            <v>3483.5450000000001</v>
          </cell>
        </row>
        <row r="224"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</row>
        <row r="225">
          <cell r="H225">
            <v>3.552</v>
          </cell>
          <cell r="I225">
            <v>1.645</v>
          </cell>
          <cell r="J225">
            <v>2.5720000000000001</v>
          </cell>
          <cell r="K225">
            <v>4.2700000000000005</v>
          </cell>
          <cell r="L225">
            <v>3.246</v>
          </cell>
          <cell r="M225">
            <v>3.78</v>
          </cell>
          <cell r="N225">
            <v>5.2989999999999995</v>
          </cell>
          <cell r="O225">
            <v>4.4980000000000002</v>
          </cell>
          <cell r="P225">
            <v>13.105</v>
          </cell>
          <cell r="Q225">
            <v>14.557</v>
          </cell>
          <cell r="R225">
            <v>20.067</v>
          </cell>
        </row>
        <row r="226"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0.193</v>
          </cell>
          <cell r="O226">
            <v>0.16200000000000001</v>
          </cell>
          <cell r="P226">
            <v>0.20300000000000001</v>
          </cell>
          <cell r="Q226">
            <v>0.26500000000000001</v>
          </cell>
          <cell r="R226">
            <v>0</v>
          </cell>
        </row>
        <row r="227">
          <cell r="H227">
            <v>21</v>
          </cell>
          <cell r="I227">
            <v>23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2</v>
          </cell>
        </row>
        <row r="228"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89.677000000000007</v>
          </cell>
          <cell r="R228">
            <v>100.58</v>
          </cell>
        </row>
        <row r="229"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</row>
        <row r="230"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H231">
            <v>3704.5079999999998</v>
          </cell>
          <cell r="I231">
            <v>3517.846</v>
          </cell>
          <cell r="J231">
            <v>3550.9870000000001</v>
          </cell>
          <cell r="K231">
            <v>3430.136</v>
          </cell>
          <cell r="L231">
            <v>3493.453</v>
          </cell>
          <cell r="M231">
            <v>3623.7980000000002</v>
          </cell>
          <cell r="N231">
            <v>4747.0620000000008</v>
          </cell>
          <cell r="O231">
            <v>3407.7129999999997</v>
          </cell>
          <cell r="P231">
            <v>3476.2179999999998</v>
          </cell>
          <cell r="Q231">
            <v>3443.9409999999998</v>
          </cell>
          <cell r="R231">
            <v>3606.192</v>
          </cell>
        </row>
        <row r="232">
          <cell r="H232">
            <v>1.6911200747093558E-3</v>
          </cell>
          <cell r="I232">
            <v>1.4406427254074073E-3</v>
          </cell>
          <cell r="J232">
            <v>1.8297397438686303E-3</v>
          </cell>
          <cell r="K232">
            <v>1.7899595514298751E-3</v>
          </cell>
          <cell r="L232">
            <v>1.6822532160499825E-3</v>
          </cell>
          <cell r="M232">
            <v>1.6625468754072515E-3</v>
          </cell>
          <cell r="N232">
            <v>1.5384806019993443E-3</v>
          </cell>
          <cell r="O232">
            <v>1.4979719323436234E-3</v>
          </cell>
          <cell r="P232">
            <v>1.6691796015759792E-3</v>
          </cell>
          <cell r="Q232">
            <v>1.670646154313877E-3</v>
          </cell>
          <cell r="R232">
            <v>1.6740066751960363E-3</v>
          </cell>
        </row>
        <row r="234"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</row>
        <row r="235"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H236">
            <v>0.99337239924977894</v>
          </cell>
          <cell r="I236">
            <v>0.99299429253014482</v>
          </cell>
          <cell r="J236">
            <v>0.99927569433512431</v>
          </cell>
          <cell r="K236">
            <v>0.99875515139924487</v>
          </cell>
          <cell r="L236">
            <v>0.99907083335599478</v>
          </cell>
          <cell r="M236">
            <v>0.9989568955002458</v>
          </cell>
          <cell r="N236">
            <v>0.99884307388443627</v>
          </cell>
          <cell r="O236">
            <v>0.99863251394703723</v>
          </cell>
          <cell r="P236">
            <v>0.99617170154460966</v>
          </cell>
          <cell r="Q236">
            <v>0.96965714569442396</v>
          </cell>
          <cell r="R236">
            <v>0.96598988628447957</v>
          </cell>
        </row>
        <row r="237"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H238">
            <v>9.5883178009063558E-4</v>
          </cell>
          <cell r="I238">
            <v>4.6761569437661567E-4</v>
          </cell>
          <cell r="J238">
            <v>7.2430566487570924E-4</v>
          </cell>
          <cell r="K238">
            <v>1.2448486007551889E-3</v>
          </cell>
          <cell r="L238">
            <v>9.2916664400522918E-4</v>
          </cell>
          <cell r="M238">
            <v>1.0431044997541252E-3</v>
          </cell>
          <cell r="N238">
            <v>1.116269389361251E-3</v>
          </cell>
          <cell r="O238">
            <v>1.3199468382460613E-3</v>
          </cell>
          <cell r="P238">
            <v>3.7699016574909861E-3</v>
          </cell>
          <cell r="Q238">
            <v>4.2268436073672581E-3</v>
          </cell>
          <cell r="R238">
            <v>5.5645955622995119E-3</v>
          </cell>
        </row>
        <row r="239"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4.0656726202438473E-5</v>
          </cell>
          <cell r="O239">
            <v>4.7539214716732309E-5</v>
          </cell>
          <cell r="P239">
            <v>5.8396797899326229E-5</v>
          </cell>
          <cell r="Q239">
            <v>7.6946730504384378E-5</v>
          </cell>
          <cell r="R239">
            <v>0</v>
          </cell>
        </row>
        <row r="240">
          <cell r="H240">
            <v>5.6687689701304467E-3</v>
          </cell>
          <cell r="I240">
            <v>6.5380917754785176E-3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5.5460164073349398E-4</v>
          </cell>
        </row>
        <row r="241"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2.6039063967704446E-2</v>
          </cell>
          <cell r="R241">
            <v>2.7890916512487408E-2</v>
          </cell>
        </row>
        <row r="242"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</row>
        <row r="243"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6">
          <cell r="A246" t="str">
            <v>Inter-City Bus</v>
          </cell>
        </row>
        <row r="247">
          <cell r="H247">
            <v>1250.2145740000001</v>
          </cell>
          <cell r="I247">
            <v>1016.3365219999999</v>
          </cell>
          <cell r="J247">
            <v>1070.715684</v>
          </cell>
          <cell r="K247">
            <v>948.07420400000001</v>
          </cell>
          <cell r="L247">
            <v>832.12952099999995</v>
          </cell>
          <cell r="M247">
            <v>739.55870200000004</v>
          </cell>
          <cell r="N247">
            <v>978.81327199999998</v>
          </cell>
          <cell r="O247">
            <v>679.10501599999998</v>
          </cell>
          <cell r="P247">
            <v>762.18823299999997</v>
          </cell>
          <cell r="Q247">
            <v>669.76795100000004</v>
          </cell>
          <cell r="R247">
            <v>662.73893999999996</v>
          </cell>
        </row>
        <row r="249">
          <cell r="H249">
            <v>0.60899999999999999</v>
          </cell>
          <cell r="I249">
            <v>0.60899999999999999</v>
          </cell>
          <cell r="J249">
            <v>0.64600000000000002</v>
          </cell>
          <cell r="K249">
            <v>0.64400000000000002</v>
          </cell>
          <cell r="L249">
            <v>0.60199999999999998</v>
          </cell>
          <cell r="M249">
            <v>0.60399999999999998</v>
          </cell>
          <cell r="N249">
            <v>0.60699999999999998</v>
          </cell>
          <cell r="O249">
            <v>0.627</v>
          </cell>
          <cell r="P249">
            <v>0.77800000000000002</v>
          </cell>
          <cell r="Q249">
            <v>0.71299999999999997</v>
          </cell>
          <cell r="R249">
            <v>0.71</v>
          </cell>
        </row>
        <row r="250">
          <cell r="H250">
            <v>121617.150133</v>
          </cell>
          <cell r="I250">
            <v>98866.189767000003</v>
          </cell>
          <cell r="J250">
            <v>98190.439534999998</v>
          </cell>
          <cell r="K250">
            <v>87213.561184000006</v>
          </cell>
          <cell r="L250">
            <v>81888.326491</v>
          </cell>
          <cell r="M250">
            <v>72537.614713999996</v>
          </cell>
          <cell r="N250">
            <v>95529.766516999996</v>
          </cell>
          <cell r="O250">
            <v>64164.816248000003</v>
          </cell>
          <cell r="P250">
            <v>58037.700970999998</v>
          </cell>
          <cell r="Q250">
            <v>55649.643965000003</v>
          </cell>
          <cell r="R250">
            <v>55298.289497999998</v>
          </cell>
        </row>
        <row r="251">
          <cell r="H251">
            <v>74.064844430996999</v>
          </cell>
          <cell r="I251">
            <v>60.209509568103002</v>
          </cell>
          <cell r="J251">
            <v>63.43102393961</v>
          </cell>
          <cell r="K251">
            <v>56.165533402496003</v>
          </cell>
          <cell r="L251">
            <v>49.296772547581995</v>
          </cell>
          <cell r="M251">
            <v>43.812719287255995</v>
          </cell>
          <cell r="N251">
            <v>57.986568275818996</v>
          </cell>
          <cell r="O251">
            <v>40.231339787495997</v>
          </cell>
          <cell r="P251">
            <v>45.153331355437999</v>
          </cell>
          <cell r="Q251">
            <v>39.678196147045</v>
          </cell>
          <cell r="R251">
            <v>39.261785543579997</v>
          </cell>
        </row>
        <row r="252">
          <cell r="H252">
            <v>16.880000000064413</v>
          </cell>
          <cell r="I252">
            <v>16.880000008145245</v>
          </cell>
          <cell r="J252">
            <v>16.879999998413762</v>
          </cell>
          <cell r="K252">
            <v>16.880000002953189</v>
          </cell>
          <cell r="L252">
            <v>16.880000008049532</v>
          </cell>
          <cell r="M252">
            <v>16.880000009840039</v>
          </cell>
          <cell r="N252">
            <v>16.879999991449317</v>
          </cell>
          <cell r="O252">
            <v>16.880000009621046</v>
          </cell>
          <cell r="P252">
            <v>16.87999999380348</v>
          </cell>
          <cell r="Q252">
            <v>16.880000000954691</v>
          </cell>
          <cell r="R252">
            <v>16.880000000620697</v>
          </cell>
        </row>
        <row r="253">
          <cell r="H253">
            <v>2052897.4942528738</v>
          </cell>
          <cell r="I253">
            <v>1668861.2840722494</v>
          </cell>
          <cell r="J253">
            <v>1657454.6191950466</v>
          </cell>
          <cell r="K253">
            <v>1472164.9130434783</v>
          </cell>
          <cell r="L253">
            <v>1382274.9518272427</v>
          </cell>
          <cell r="M253">
            <v>1224434.9370860928</v>
          </cell>
          <cell r="N253">
            <v>1612542.4579901153</v>
          </cell>
          <cell r="O253">
            <v>1083102.0988835727</v>
          </cell>
          <cell r="P253">
            <v>979676.39203084819</v>
          </cell>
          <cell r="Q253">
            <v>939365.99018232827</v>
          </cell>
          <cell r="R253">
            <v>933435.12676056346</v>
          </cell>
        </row>
        <row r="256"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</row>
        <row r="257"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</row>
        <row r="258">
          <cell r="H258">
            <v>916.81799999999998</v>
          </cell>
          <cell r="I258">
            <v>848.76300000000003</v>
          </cell>
          <cell r="J258">
            <v>809.779</v>
          </cell>
          <cell r="K258">
            <v>763.70099999999991</v>
          </cell>
          <cell r="L258">
            <v>560.56899999999996</v>
          </cell>
          <cell r="M258">
            <v>554.43399999999997</v>
          </cell>
          <cell r="N258">
            <v>674.16200000000003</v>
          </cell>
          <cell r="O258">
            <v>513.47900000000004</v>
          </cell>
          <cell r="P258">
            <v>537.25199999999995</v>
          </cell>
          <cell r="Q258">
            <v>586.89100000000008</v>
          </cell>
          <cell r="R258">
            <v>511.57799999999997</v>
          </cell>
        </row>
        <row r="259"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</row>
        <row r="260">
          <cell r="H260">
            <v>14.845000000000001</v>
          </cell>
          <cell r="I260">
            <v>11.768000000000001</v>
          </cell>
          <cell r="J260">
            <v>11.265000000000001</v>
          </cell>
          <cell r="K260">
            <v>13.413</v>
          </cell>
          <cell r="L260">
            <v>10.911000000000001</v>
          </cell>
          <cell r="M260">
            <v>10.975999999999999</v>
          </cell>
          <cell r="N260">
            <v>12.241999999999999</v>
          </cell>
          <cell r="O260">
            <v>15.75</v>
          </cell>
          <cell r="P260">
            <v>21.260999999999999</v>
          </cell>
          <cell r="Q260">
            <v>21.97</v>
          </cell>
          <cell r="R260">
            <v>22.574000000000002</v>
          </cell>
        </row>
        <row r="261"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0.44499999999999995</v>
          </cell>
          <cell r="O261">
            <v>0.56599999999999995</v>
          </cell>
          <cell r="P261">
            <v>0.33</v>
          </cell>
          <cell r="Q261">
            <v>0.40299999999999997</v>
          </cell>
          <cell r="R261">
            <v>0</v>
          </cell>
        </row>
        <row r="262"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</row>
        <row r="263"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</row>
        <row r="264"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</row>
        <row r="265"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</row>
        <row r="266">
          <cell r="H266">
            <v>931.66300000000001</v>
          </cell>
          <cell r="I266">
            <v>860.53100000000006</v>
          </cell>
          <cell r="J266">
            <v>821.04399999999998</v>
          </cell>
          <cell r="K266">
            <v>777.11399999999992</v>
          </cell>
          <cell r="L266">
            <v>571.48</v>
          </cell>
          <cell r="M266">
            <v>565.41</v>
          </cell>
          <cell r="N266">
            <v>686.84900000000005</v>
          </cell>
          <cell r="O266">
            <v>529.79500000000007</v>
          </cell>
          <cell r="P266">
            <v>558.84299999999996</v>
          </cell>
          <cell r="Q266">
            <v>609.26400000000012</v>
          </cell>
          <cell r="R266">
            <v>534.15199999999993</v>
          </cell>
        </row>
        <row r="267">
          <cell r="H267">
            <v>7.452024791385931E-4</v>
          </cell>
          <cell r="I267">
            <v>8.466988850372142E-4</v>
          </cell>
          <cell r="J267">
            <v>7.6681794454782639E-4</v>
          </cell>
          <cell r="K267">
            <v>8.1967634676831684E-4</v>
          </cell>
          <cell r="L267">
            <v>6.8676808787318587E-4</v>
          </cell>
          <cell r="M267">
            <v>7.6452349011775934E-4</v>
          </cell>
          <cell r="N267">
            <v>7.0171606745438573E-4</v>
          </cell>
          <cell r="O267">
            <v>7.8013707382187871E-4</v>
          </cell>
          <cell r="P267">
            <v>7.332086429626104E-4</v>
          </cell>
          <cell r="Q267">
            <v>9.0966430849719786E-4</v>
          </cell>
          <cell r="R267">
            <v>8.0597648298740368E-4</v>
          </cell>
        </row>
        <row r="269"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</row>
        <row r="270"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</row>
        <row r="271">
          <cell r="H271">
            <v>0.98406612691498963</v>
          </cell>
          <cell r="I271">
            <v>0.98632472275838989</v>
          </cell>
          <cell r="J271">
            <v>0.98627966345287221</v>
          </cell>
          <cell r="K271">
            <v>0.98273998409499763</v>
          </cell>
          <cell r="L271">
            <v>0.98090746832785036</v>
          </cell>
          <cell r="M271">
            <v>0.98058753824658218</v>
          </cell>
          <cell r="N271">
            <v>0.98152869116792774</v>
          </cell>
          <cell r="O271">
            <v>0.96920318236298941</v>
          </cell>
          <cell r="P271">
            <v>0.96136481981522537</v>
          </cell>
          <cell r="Q271">
            <v>0.96327864439717426</v>
          </cell>
          <cell r="R271">
            <v>0.95773862121643283</v>
          </cell>
        </row>
        <row r="272"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</row>
        <row r="273">
          <cell r="H273">
            <v>1.5933873085010354E-2</v>
          </cell>
          <cell r="I273">
            <v>1.3675277241610122E-2</v>
          </cell>
          <cell r="J273">
            <v>1.3720336547127805E-2</v>
          </cell>
          <cell r="K273">
            <v>1.7260015905002358E-2</v>
          </cell>
          <cell r="L273">
            <v>1.9092531672149509E-2</v>
          </cell>
          <cell r="M273">
            <v>1.9412461753417872E-2</v>
          </cell>
          <cell r="N273">
            <v>1.7823422615451136E-2</v>
          </cell>
          <cell r="O273">
            <v>2.9728479883728606E-2</v>
          </cell>
          <cell r="P273">
            <v>3.8044674443448341E-2</v>
          </cell>
          <cell r="Q273">
            <v>3.6059901783135055E-2</v>
          </cell>
          <cell r="R273">
            <v>4.2261378783567234E-2</v>
          </cell>
        </row>
        <row r="274"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6.4788621662112043E-4</v>
          </cell>
          <cell r="O274">
            <v>1.0683377532819296E-3</v>
          </cell>
          <cell r="P274">
            <v>5.9050574132627593E-4</v>
          </cell>
          <cell r="Q274">
            <v>6.6145381969064294E-4</v>
          </cell>
          <cell r="R274">
            <v>0</v>
          </cell>
        </row>
        <row r="275"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</row>
        <row r="276"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</row>
        <row r="277"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</row>
        <row r="278"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</row>
        <row r="281">
          <cell r="A281" t="str">
            <v>Rail</v>
          </cell>
        </row>
        <row r="284">
          <cell r="H284">
            <v>21365.440634626008</v>
          </cell>
          <cell r="I284">
            <v>19800.245476504952</v>
          </cell>
          <cell r="J284">
            <v>21427.704657530925</v>
          </cell>
          <cell r="K284">
            <v>16783.922165228065</v>
          </cell>
          <cell r="L284">
            <v>16557.556339013663</v>
          </cell>
          <cell r="M284">
            <v>23132.198487262984</v>
          </cell>
          <cell r="N284">
            <v>21975.614988795209</v>
          </cell>
          <cell r="O284">
            <v>19887.003402535884</v>
          </cell>
          <cell r="P284">
            <v>16086.235634967699</v>
          </cell>
          <cell r="Q284">
            <v>17460.456374830526</v>
          </cell>
          <cell r="R284">
            <v>16828.552086208761</v>
          </cell>
        </row>
        <row r="285">
          <cell r="H285">
            <v>213654.40634626008</v>
          </cell>
          <cell r="I285">
            <v>198002.45476504951</v>
          </cell>
          <cell r="J285">
            <v>214277.04657530924</v>
          </cell>
          <cell r="K285">
            <v>167839.22165228063</v>
          </cell>
          <cell r="L285">
            <v>165575.56339013664</v>
          </cell>
          <cell r="M285">
            <v>231321.98487262984</v>
          </cell>
          <cell r="N285">
            <v>219756.14988795208</v>
          </cell>
          <cell r="O285">
            <v>198870.03402535882</v>
          </cell>
          <cell r="P285">
            <v>160862.35634967699</v>
          </cell>
          <cell r="Q285">
            <v>174604.56374830526</v>
          </cell>
          <cell r="R285">
            <v>168285.52086208761</v>
          </cell>
        </row>
        <row r="287">
          <cell r="H287">
            <v>89.702451206978353</v>
          </cell>
          <cell r="I287">
            <v>81.480152914960058</v>
          </cell>
          <cell r="J287">
            <v>86.766403235819894</v>
          </cell>
          <cell r="K287">
            <v>77.693127675050818</v>
          </cell>
          <cell r="L287">
            <v>78.050006393169582</v>
          </cell>
          <cell r="M287">
            <v>95.1415988953039</v>
          </cell>
          <cell r="N287">
            <v>87.654424379248837</v>
          </cell>
          <cell r="O287">
            <v>73.626244795936103</v>
          </cell>
          <cell r="P287">
            <v>56.883064193808821</v>
          </cell>
          <cell r="Q287">
            <v>55.778421440308492</v>
          </cell>
          <cell r="R287">
            <v>55.141435936018539</v>
          </cell>
        </row>
        <row r="289">
          <cell r="H289">
            <v>213744.10879746705</v>
          </cell>
          <cell r="I289">
            <v>198083.93491796448</v>
          </cell>
          <cell r="J289">
            <v>214363.81297854506</v>
          </cell>
          <cell r="K289">
            <v>167916.9147799557</v>
          </cell>
          <cell r="L289">
            <v>165653.61339652981</v>
          </cell>
          <cell r="M289">
            <v>231417.12647152515</v>
          </cell>
          <cell r="N289">
            <v>219843.80431233134</v>
          </cell>
          <cell r="O289">
            <v>198943.66027015474</v>
          </cell>
          <cell r="P289">
            <v>160919.23941387082</v>
          </cell>
          <cell r="Q289">
            <v>174660.34216974556</v>
          </cell>
          <cell r="R289">
            <v>168340.66229802361</v>
          </cell>
        </row>
        <row r="290">
          <cell r="H290">
            <v>0.99958032784289752</v>
          </cell>
          <cell r="I290">
            <v>0.99958865844951683</v>
          </cell>
          <cell r="J290">
            <v>0.99959523763815261</v>
          </cell>
          <cell r="K290">
            <v>0.9995373120821277</v>
          </cell>
          <cell r="L290">
            <v>0.99952883607672149</v>
          </cell>
          <cell r="M290">
            <v>0.99958887399413365</v>
          </cell>
          <cell r="N290">
            <v>0.99960128772037293</v>
          </cell>
          <cell r="O290">
            <v>0.99962991409378954</v>
          </cell>
          <cell r="P290">
            <v>0.99964651172599983</v>
          </cell>
          <cell r="Q290">
            <v>0.99968064632905562</v>
          </cell>
          <cell r="R290">
            <v>0.99967244137463129</v>
          </cell>
        </row>
        <row r="291">
          <cell r="H291">
            <v>4.196721571024715E-4</v>
          </cell>
          <cell r="I291">
            <v>4.1134155048315593E-4</v>
          </cell>
          <cell r="J291">
            <v>4.0476236184744504E-4</v>
          </cell>
          <cell r="K291">
            <v>4.6268791787213727E-4</v>
          </cell>
          <cell r="L291">
            <v>4.711639232785043E-4</v>
          </cell>
          <cell r="M291">
            <v>4.1112600586634045E-4</v>
          </cell>
          <cell r="N291">
            <v>3.9871227962703237E-4</v>
          </cell>
          <cell r="O291">
            <v>3.7008590621061082E-4</v>
          </cell>
          <cell r="P291">
            <v>3.534882740000426E-4</v>
          </cell>
          <cell r="Q291">
            <v>3.1935367094437284E-4</v>
          </cell>
          <cell r="R291">
            <v>3.2755862536882702E-4</v>
          </cell>
        </row>
        <row r="296">
          <cell r="H296">
            <v>161.87</v>
          </cell>
          <cell r="I296">
            <v>151.57899999999998</v>
          </cell>
          <cell r="J296">
            <v>167.459</v>
          </cell>
          <cell r="K296">
            <v>155.57299999999998</v>
          </cell>
          <cell r="L296">
            <v>165.346</v>
          </cell>
          <cell r="M296">
            <v>167.51900000000001</v>
          </cell>
          <cell r="N296">
            <v>172.458</v>
          </cell>
          <cell r="O296">
            <v>127.48799999999999</v>
          </cell>
          <cell r="P296">
            <v>87.469000000000008</v>
          </cell>
          <cell r="Q296">
            <v>83.352999999999994</v>
          </cell>
          <cell r="R296">
            <v>81.716999999999999</v>
          </cell>
        </row>
        <row r="304">
          <cell r="H304">
            <v>161.87</v>
          </cell>
          <cell r="I304">
            <v>151.57899999999998</v>
          </cell>
          <cell r="J304">
            <v>167.459</v>
          </cell>
          <cell r="K304">
            <v>155.57299999999998</v>
          </cell>
          <cell r="L304">
            <v>165.346</v>
          </cell>
          <cell r="M304">
            <v>167.51900000000001</v>
          </cell>
          <cell r="N304">
            <v>172.458</v>
          </cell>
          <cell r="O304">
            <v>127.48799999999999</v>
          </cell>
          <cell r="P304">
            <v>87.469000000000008</v>
          </cell>
          <cell r="Q304">
            <v>83.352999999999994</v>
          </cell>
          <cell r="R304">
            <v>81.716999999999999</v>
          </cell>
        </row>
        <row r="305">
          <cell r="A305" t="str">
            <v>Passenger</v>
          </cell>
          <cell r="H305">
            <v>1.8045214798701891E-3</v>
          </cell>
          <cell r="I305">
            <v>1.8603180600090593E-3</v>
          </cell>
          <cell r="J305">
            <v>1.9299981761934748E-3</v>
          </cell>
          <cell r="K305">
            <v>2.0024036186402404E-3</v>
          </cell>
          <cell r="L305">
            <v>2.1184623504972573E-3</v>
          </cell>
          <cell r="M305">
            <v>1.760733495601035E-3</v>
          </cell>
          <cell r="N305">
            <v>1.9674762708364484E-3</v>
          </cell>
          <cell r="O305">
            <v>1.7315564626900115E-3</v>
          </cell>
          <cell r="P305">
            <v>1.537698456292377E-3</v>
          </cell>
          <cell r="Q305">
            <v>1.4943592494671178E-3</v>
          </cell>
          <cell r="R305">
            <v>1.4819527024072696E-3</v>
          </cell>
        </row>
        <row r="307"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</row>
        <row r="308"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</row>
        <row r="309">
          <cell r="H309">
            <v>1</v>
          </cell>
          <cell r="I309">
            <v>1</v>
          </cell>
          <cell r="J309">
            <v>1</v>
          </cell>
          <cell r="K309">
            <v>1</v>
          </cell>
          <cell r="L309">
            <v>1</v>
          </cell>
          <cell r="M309">
            <v>1</v>
          </cell>
          <cell r="N309">
            <v>1</v>
          </cell>
          <cell r="O309">
            <v>1</v>
          </cell>
          <cell r="P309">
            <v>1</v>
          </cell>
          <cell r="Q309">
            <v>1</v>
          </cell>
          <cell r="R309">
            <v>1</v>
          </cell>
        </row>
        <row r="310"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</row>
        <row r="311"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</row>
        <row r="312"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</row>
        <row r="313"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</row>
        <row r="314"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</row>
        <row r="315"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</row>
        <row r="316"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</row>
        <row r="319">
          <cell r="A319" t="str">
            <v>Air</v>
          </cell>
        </row>
        <row r="322">
          <cell r="H322">
            <v>92.478383004551631</v>
          </cell>
          <cell r="I322">
            <v>71.879605103653716</v>
          </cell>
          <cell r="J322">
            <v>66.574744879549257</v>
          </cell>
          <cell r="K322">
            <v>69.317629312414837</v>
          </cell>
          <cell r="L322">
            <v>69.753648965761926</v>
          </cell>
          <cell r="M322">
            <v>75.571706431278486</v>
          </cell>
          <cell r="N322">
            <v>78.415805221420726</v>
          </cell>
          <cell r="O322">
            <v>31.954628420770298</v>
          </cell>
          <cell r="P322">
            <v>39.643878972782886</v>
          </cell>
          <cell r="Q322">
            <v>64.70976057953996</v>
          </cell>
          <cell r="R322">
            <v>66.985800229542789</v>
          </cell>
        </row>
        <row r="323">
          <cell r="H323">
            <v>924.7838300455162</v>
          </cell>
          <cell r="I323">
            <v>718.79605103653716</v>
          </cell>
          <cell r="J323">
            <v>665.74744879549257</v>
          </cell>
          <cell r="K323">
            <v>693.17629312414829</v>
          </cell>
          <cell r="L323">
            <v>697.5364896576192</v>
          </cell>
          <cell r="M323">
            <v>755.71706431278483</v>
          </cell>
          <cell r="N323">
            <v>784.15805221420715</v>
          </cell>
          <cell r="O323">
            <v>319.54628420770297</v>
          </cell>
          <cell r="P323">
            <v>396.43878972782881</v>
          </cell>
          <cell r="Q323">
            <v>647.09760579539955</v>
          </cell>
          <cell r="R323">
            <v>669.85800229542781</v>
          </cell>
        </row>
        <row r="325">
          <cell r="H325">
            <v>4549.3615308735543</v>
          </cell>
          <cell r="I325">
            <v>3832.1481414509467</v>
          </cell>
          <cell r="J325">
            <v>4211.2712694150987</v>
          </cell>
          <cell r="K325">
            <v>4964.6957279287835</v>
          </cell>
          <cell r="L325">
            <v>5256.1519900671174</v>
          </cell>
          <cell r="M325">
            <v>4939.2307309363214</v>
          </cell>
          <cell r="N325">
            <v>5215.3065114957635</v>
          </cell>
          <cell r="O325">
            <v>2183.9841108821729</v>
          </cell>
          <cell r="P325">
            <v>2719.4845402105598</v>
          </cell>
          <cell r="Q325">
            <v>4539.9921541041931</v>
          </cell>
          <cell r="R325">
            <v>5152.235562113794</v>
          </cell>
        </row>
        <row r="327">
          <cell r="H327">
            <v>5474.1453609190703</v>
          </cell>
          <cell r="I327">
            <v>4550.9441924874836</v>
          </cell>
          <cell r="J327">
            <v>4877.0187182105919</v>
          </cell>
          <cell r="K327">
            <v>5657.8720210529318</v>
          </cell>
          <cell r="L327">
            <v>5953.6884797247367</v>
          </cell>
          <cell r="M327">
            <v>5694.9477952491061</v>
          </cell>
          <cell r="N327">
            <v>5999.4645637099702</v>
          </cell>
          <cell r="O327">
            <v>2503.5303950898756</v>
          </cell>
          <cell r="P327">
            <v>3115.9233299383882</v>
          </cell>
          <cell r="Q327">
            <v>5187.0897598995925</v>
          </cell>
          <cell r="R327">
            <v>5822.0935644092224</v>
          </cell>
        </row>
        <row r="328">
          <cell r="H328">
            <v>0.16893665934553326</v>
          </cell>
          <cell r="I328">
            <v>0.15794437827277621</v>
          </cell>
          <cell r="J328">
            <v>0.13650705220991224</v>
          </cell>
          <cell r="K328">
            <v>0.12251537159993024</v>
          </cell>
          <cell r="L328">
            <v>0.11716039427206798</v>
          </cell>
          <cell r="M328">
            <v>0.13269955958915486</v>
          </cell>
          <cell r="N328">
            <v>0.13070467270654179</v>
          </cell>
          <cell r="O328">
            <v>0.12763826827683927</v>
          </cell>
          <cell r="P328">
            <v>0.12722995650078067</v>
          </cell>
          <cell r="Q328">
            <v>0.12475157279867961</v>
          </cell>
          <cell r="R328">
            <v>0.11505448940056659</v>
          </cell>
        </row>
        <row r="329">
          <cell r="H329">
            <v>0.83106334065446674</v>
          </cell>
          <cell r="I329">
            <v>0.84205562172722381</v>
          </cell>
          <cell r="J329">
            <v>0.86349294779008756</v>
          </cell>
          <cell r="K329">
            <v>0.8774846284000698</v>
          </cell>
          <cell r="L329">
            <v>0.88283960572793196</v>
          </cell>
          <cell r="M329">
            <v>0.8673004404108452</v>
          </cell>
          <cell r="N329">
            <v>0.86929532729345826</v>
          </cell>
          <cell r="O329">
            <v>0.87236173172316078</v>
          </cell>
          <cell r="P329">
            <v>0.87277004349921949</v>
          </cell>
          <cell r="Q329">
            <v>0.87524842720132046</v>
          </cell>
          <cell r="R329">
            <v>0.88494551059943327</v>
          </cell>
        </row>
        <row r="332">
          <cell r="H332">
            <v>14709.566999999997</v>
          </cell>
          <cell r="I332">
            <v>11418.801600000001</v>
          </cell>
          <cell r="J332">
            <v>12010.7562</v>
          </cell>
          <cell r="K332">
            <v>13020.1872</v>
          </cell>
          <cell r="L332">
            <v>13158.217799999999</v>
          </cell>
          <cell r="M332">
            <v>11505.999600000001</v>
          </cell>
          <cell r="N332">
            <v>11428.087199999998</v>
          </cell>
          <cell r="O332">
            <v>5116.9350000000004</v>
          </cell>
          <cell r="P332">
            <v>6655.9949999999999</v>
          </cell>
          <cell r="Q332">
            <v>10242.6</v>
          </cell>
          <cell r="R332">
            <v>11305.4244</v>
          </cell>
        </row>
        <row r="333">
          <cell r="H333">
            <v>75.456000000000003</v>
          </cell>
          <cell r="I333">
            <v>73.694399999999987</v>
          </cell>
          <cell r="J333">
            <v>81.374399999999994</v>
          </cell>
          <cell r="K333">
            <v>80.832000000000008</v>
          </cell>
          <cell r="L333">
            <v>84.923400000000001</v>
          </cell>
          <cell r="M333">
            <v>73.595999999999989</v>
          </cell>
          <cell r="N333">
            <v>55.448399999999992</v>
          </cell>
          <cell r="O333">
            <v>49.59</v>
          </cell>
          <cell r="P333">
            <v>45.885000000000005</v>
          </cell>
          <cell r="Q333">
            <v>11.205</v>
          </cell>
          <cell r="R333">
            <v>0</v>
          </cell>
        </row>
        <row r="342">
          <cell r="H342">
            <v>14785.022999999997</v>
          </cell>
          <cell r="I342">
            <v>11492.496000000001</v>
          </cell>
          <cell r="J342">
            <v>12092.1306</v>
          </cell>
          <cell r="K342">
            <v>13101.019200000001</v>
          </cell>
          <cell r="L342">
            <v>13243.141199999998</v>
          </cell>
          <cell r="M342">
            <v>11579.595600000001</v>
          </cell>
          <cell r="N342">
            <v>11483.535599999997</v>
          </cell>
          <cell r="O342">
            <v>5166.5250000000005</v>
          </cell>
          <cell r="P342">
            <v>6701.88</v>
          </cell>
          <cell r="Q342">
            <v>10253.805</v>
          </cell>
          <cell r="R342">
            <v>11305.4244</v>
          </cell>
        </row>
        <row r="343">
          <cell r="A343" t="str">
            <v>Passenger</v>
          </cell>
          <cell r="H343">
            <v>3.2499116413728987E-3</v>
          </cell>
          <cell r="I343">
            <v>2.9989696576940409E-3</v>
          </cell>
          <cell r="J343">
            <v>2.8713729955656526E-3</v>
          </cell>
          <cell r="K343">
            <v>2.6388362787875424E-3</v>
          </cell>
          <cell r="L343">
            <v>2.519550657025596E-3</v>
          </cell>
          <cell r="M343">
            <v>2.3444127700843155E-3</v>
          </cell>
          <cell r="N343">
            <v>2.2018908332017651E-3</v>
          </cell>
          <cell r="O343">
            <v>2.3656422106079771E-3</v>
          </cell>
          <cell r="P343">
            <v>2.4643934910845637E-3</v>
          </cell>
          <cell r="Q343">
            <v>2.2585512599907179E-3</v>
          </cell>
          <cell r="R343">
            <v>2.1942755263623373E-3</v>
          </cell>
        </row>
        <row r="345">
          <cell r="H345">
            <v>0.99489645704304952</v>
          </cell>
          <cell r="I345">
            <v>0.99358760707856675</v>
          </cell>
          <cell r="J345">
            <v>0.99327046633121874</v>
          </cell>
          <cell r="K345">
            <v>0.99383009834837888</v>
          </cell>
          <cell r="L345">
            <v>0.99358736732339603</v>
          </cell>
          <cell r="M345">
            <v>0.9936443376312728</v>
          </cell>
          <cell r="N345">
            <v>0.99517148708103453</v>
          </cell>
          <cell r="O345">
            <v>0.99040167230391796</v>
          </cell>
          <cell r="P345">
            <v>0.99315341366900034</v>
          </cell>
          <cell r="Q345">
            <v>0.99890723492401112</v>
          </cell>
          <cell r="R345">
            <v>1</v>
          </cell>
        </row>
        <row r="346">
          <cell r="H346">
            <v>5.1035429569504234E-3</v>
          </cell>
          <cell r="I346">
            <v>6.4123929214332537E-3</v>
          </cell>
          <cell r="J346">
            <v>6.7295336687812476E-3</v>
          </cell>
          <cell r="K346">
            <v>6.1699016516211201E-3</v>
          </cell>
          <cell r="L346">
            <v>6.4126326766039471E-3</v>
          </cell>
          <cell r="M346">
            <v>6.3556623687272794E-3</v>
          </cell>
          <cell r="N346">
            <v>4.8285129189654802E-3</v>
          </cell>
          <cell r="O346">
            <v>9.5983276960819892E-3</v>
          </cell>
          <cell r="P346">
            <v>6.8465863309996608E-3</v>
          </cell>
          <cell r="Q346">
            <v>1.0927650759888646E-3</v>
          </cell>
          <cell r="R346">
            <v>0</v>
          </cell>
        </row>
        <row r="347"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</row>
        <row r="348"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</row>
        <row r="349"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</row>
        <row r="350"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</row>
        <row r="351"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</row>
        <row r="352"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</row>
        <row r="353"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</row>
        <row r="354"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</row>
      </sheetData>
      <sheetData sheetId="18">
        <row r="3">
          <cell r="H3">
            <v>73866.530921556958</v>
          </cell>
          <cell r="I3">
            <v>71614.713578353083</v>
          </cell>
          <cell r="J3">
            <v>75466.377421237528</v>
          </cell>
          <cell r="K3">
            <v>75358.446962959642</v>
          </cell>
          <cell r="L3">
            <v>73645.792560937087</v>
          </cell>
          <cell r="M3">
            <v>77735.559805375291</v>
          </cell>
          <cell r="N3">
            <v>76060.075773818666</v>
          </cell>
          <cell r="O3">
            <v>75079.879929550443</v>
          </cell>
          <cell r="P3">
            <v>76673.657326245855</v>
          </cell>
          <cell r="Q3">
            <v>77467.38090383797</v>
          </cell>
          <cell r="R3">
            <v>77778.929045239347</v>
          </cell>
        </row>
        <row r="11">
          <cell r="H11">
            <v>421.85699999999997</v>
          </cell>
          <cell r="I11">
            <v>338.22719999999998</v>
          </cell>
          <cell r="J11">
            <v>343.98360000000002</v>
          </cell>
          <cell r="K11">
            <v>286.75200000000001</v>
          </cell>
          <cell r="L11">
            <v>262.28819999999996</v>
          </cell>
          <cell r="M11">
            <v>208.3296</v>
          </cell>
          <cell r="N11">
            <v>216.0204</v>
          </cell>
          <cell r="O11">
            <v>240.76499999999999</v>
          </cell>
          <cell r="P11">
            <v>206.17500000000001</v>
          </cell>
          <cell r="Q11">
            <v>190.29</v>
          </cell>
          <cell r="R11">
            <v>210.16919999999996</v>
          </cell>
        </row>
        <row r="12">
          <cell r="H12">
            <v>175.04</v>
          </cell>
          <cell r="I12">
            <v>165.52199999999999</v>
          </cell>
          <cell r="J12">
            <v>160.48399999999998</v>
          </cell>
          <cell r="K12">
            <v>264.74700000000001</v>
          </cell>
          <cell r="L12">
            <v>198.148</v>
          </cell>
          <cell r="M12">
            <v>193.11800000000002</v>
          </cell>
          <cell r="N12">
            <v>250.76999999999998</v>
          </cell>
          <cell r="O12">
            <v>215.74199999999999</v>
          </cell>
          <cell r="P12">
            <v>153.76600000000002</v>
          </cell>
          <cell r="Q12">
            <v>176.31199999999998</v>
          </cell>
          <cell r="R12">
            <v>186.92400000000001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</row>
        <row r="14">
          <cell r="H14">
            <v>11239.264999999999</v>
          </cell>
          <cell r="I14">
            <v>8818.3960000000006</v>
          </cell>
          <cell r="J14">
            <v>10653.472000000002</v>
          </cell>
          <cell r="K14">
            <v>11030.754999999999</v>
          </cell>
          <cell r="L14">
            <v>8437.634</v>
          </cell>
          <cell r="M14">
            <v>8763.2989999999991</v>
          </cell>
          <cell r="N14">
            <v>8346.7659999999996</v>
          </cell>
          <cell r="O14">
            <v>8369.628999999999</v>
          </cell>
          <cell r="P14">
            <v>9467.2139999999981</v>
          </cell>
          <cell r="Q14">
            <v>9002.4329999999991</v>
          </cell>
          <cell r="R14">
            <v>8922.5280000000002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H16">
            <v>110514.72799999999</v>
          </cell>
          <cell r="I16">
            <v>103403.52100000002</v>
          </cell>
          <cell r="J16">
            <v>108986.43400000001</v>
          </cell>
          <cell r="K16">
            <v>103850.49600000001</v>
          </cell>
          <cell r="L16">
            <v>104871.658</v>
          </cell>
          <cell r="M16">
            <v>102044.802</v>
          </cell>
          <cell r="N16">
            <v>94663.888999999996</v>
          </cell>
          <cell r="O16">
            <v>97589.467000000004</v>
          </cell>
          <cell r="P16">
            <v>100475.851</v>
          </cell>
          <cell r="Q16">
            <v>103166.24199999998</v>
          </cell>
          <cell r="R16">
            <v>111007.15299999999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3632.201</v>
          </cell>
          <cell r="N17">
            <v>4026.6889999999994</v>
          </cell>
          <cell r="O17">
            <v>3863.84</v>
          </cell>
          <cell r="P17">
            <v>3587.9340000000002</v>
          </cell>
          <cell r="Q17">
            <v>3773.8319999999999</v>
          </cell>
          <cell r="R17">
            <v>0</v>
          </cell>
        </row>
        <row r="18">
          <cell r="H18">
            <v>507</v>
          </cell>
          <cell r="I18">
            <v>424</v>
          </cell>
          <cell r="J18">
            <v>514</v>
          </cell>
          <cell r="K18">
            <v>611</v>
          </cell>
          <cell r="L18">
            <v>674</v>
          </cell>
          <cell r="M18">
            <v>774</v>
          </cell>
          <cell r="N18">
            <v>734</v>
          </cell>
          <cell r="O18">
            <v>797</v>
          </cell>
          <cell r="P18">
            <v>756</v>
          </cell>
          <cell r="Q18">
            <v>820</v>
          </cell>
          <cell r="R18">
            <v>733</v>
          </cell>
        </row>
        <row r="19">
          <cell r="H19">
            <v>128.38800000000001</v>
          </cell>
          <cell r="I19">
            <v>140.92700000000002</v>
          </cell>
          <cell r="J19">
            <v>141.41199999999998</v>
          </cell>
          <cell r="K19">
            <v>139.57499999999999</v>
          </cell>
          <cell r="L19">
            <v>224.7</v>
          </cell>
          <cell r="M19">
            <v>297.73699999999997</v>
          </cell>
          <cell r="N19">
            <v>380.91399999999999</v>
          </cell>
          <cell r="O19">
            <v>468.43299999999999</v>
          </cell>
          <cell r="P19">
            <v>350.137</v>
          </cell>
          <cell r="Q19">
            <v>341.86500000000001</v>
          </cell>
          <cell r="R19">
            <v>398.13199999999995</v>
          </cell>
        </row>
        <row r="20">
          <cell r="H20">
            <v>35366.735000000008</v>
          </cell>
          <cell r="I20">
            <v>36302.264399999993</v>
          </cell>
          <cell r="J20">
            <v>36371.236400000002</v>
          </cell>
          <cell r="K20">
            <v>38012.772600000004</v>
          </cell>
          <cell r="L20">
            <v>34748.894800000002</v>
          </cell>
          <cell r="M20">
            <v>38955.198799999998</v>
          </cell>
          <cell r="N20">
            <v>40897.036799999994</v>
          </cell>
          <cell r="O20">
            <v>36524.561999999998</v>
          </cell>
          <cell r="P20">
            <v>37557.496000000006</v>
          </cell>
          <cell r="Q20">
            <v>34697.041999999994</v>
          </cell>
          <cell r="R20">
            <v>29763.9408</v>
          </cell>
        </row>
        <row r="21">
          <cell r="H21">
            <v>158353.01300000001</v>
          </cell>
          <cell r="I21">
            <v>149592.85760000002</v>
          </cell>
          <cell r="J21">
            <v>157171.022</v>
          </cell>
          <cell r="K21">
            <v>154196.09760000001</v>
          </cell>
          <cell r="L21">
            <v>149417.323</v>
          </cell>
          <cell r="M21">
            <v>154868.68539999999</v>
          </cell>
          <cell r="N21">
            <v>149516.0852</v>
          </cell>
          <cell r="O21">
            <v>148069.43799999999</v>
          </cell>
          <cell r="P21">
            <v>152554.573</v>
          </cell>
          <cell r="Q21">
            <v>152168.01599999997</v>
          </cell>
          <cell r="R21">
            <v>151221.84699999998</v>
          </cell>
        </row>
        <row r="22">
          <cell r="H22">
            <v>2.1437721661541681E-3</v>
          </cell>
          <cell r="I22">
            <v>2.0888564671327167E-3</v>
          </cell>
          <cell r="J22">
            <v>2.0826628675006385E-3</v>
          </cell>
          <cell r="K22">
            <v>2.0461687284477987E-3</v>
          </cell>
          <cell r="L22">
            <v>2.0288643492615949E-3</v>
          </cell>
          <cell r="M22">
            <v>1.9922502106853169E-3</v>
          </cell>
          <cell r="N22">
            <v>1.9657630324300349E-3</v>
          </cell>
          <cell r="O22">
            <v>1.9721586946987355E-3</v>
          </cell>
          <cell r="P22">
            <v>1.9896608342403884E-3</v>
          </cell>
          <cell r="Q22">
            <v>1.9642850219615607E-3</v>
          </cell>
          <cell r="R22">
            <v>1.9442521111603796E-3</v>
          </cell>
        </row>
        <row r="24">
          <cell r="H24">
            <v>2.6640288808397979E-3</v>
          </cell>
          <cell r="I24">
            <v>2.2609849522655279E-3</v>
          </cell>
          <cell r="J24">
            <v>2.1885942817118031E-3</v>
          </cell>
          <cell r="K24">
            <v>1.8596579580364165E-3</v>
          </cell>
          <cell r="L24">
            <v>1.7554069015143575E-3</v>
          </cell>
          <cell r="M24">
            <v>1.3452015781106386E-3</v>
          </cell>
          <cell r="N24">
            <v>1.4447970578619724E-3</v>
          </cell>
          <cell r="O24">
            <v>1.6260276479201602E-3</v>
          </cell>
          <cell r="P24">
            <v>1.3514835769623242E-3</v>
          </cell>
          <cell r="Q24">
            <v>1.2505256032253192E-3</v>
          </cell>
          <cell r="R24">
            <v>1.3898071222473562E-3</v>
          </cell>
        </row>
        <row r="25">
          <cell r="H25">
            <v>1.1053783990835715E-3</v>
          </cell>
          <cell r="I25">
            <v>1.1064833084651227E-3</v>
          </cell>
          <cell r="J25">
            <v>1.021078809298574E-3</v>
          </cell>
          <cell r="K25">
            <v>1.7169500663160751E-3</v>
          </cell>
          <cell r="L25">
            <v>1.3261380676723809E-3</v>
          </cell>
          <cell r="M25">
            <v>1.2469790099993968E-3</v>
          </cell>
          <cell r="N25">
            <v>1.6772108476794173E-3</v>
          </cell>
          <cell r="O25">
            <v>1.4570326119560202E-3</v>
          </cell>
          <cell r="P25">
            <v>1.0079409418949376E-3</v>
          </cell>
          <cell r="Q25">
            <v>1.1586666149343762E-3</v>
          </cell>
          <cell r="R25">
            <v>1.2360912375313075E-3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27">
          <cell r="H27">
            <v>7.0976009783912344E-2</v>
          </cell>
          <cell r="I27">
            <v>5.8949311761793632E-2</v>
          </cell>
          <cell r="J27">
            <v>6.7782673068067234E-2</v>
          </cell>
          <cell r="K27">
            <v>7.1537186554583715E-2</v>
          </cell>
          <cell r="L27">
            <v>5.6470252783206401E-2</v>
          </cell>
          <cell r="M27">
            <v>5.6585351501924737E-2</v>
          </cell>
          <cell r="N27">
            <v>5.5825204283772939E-2</v>
          </cell>
          <cell r="O27">
            <v>5.6525027129501221E-2</v>
          </cell>
          <cell r="P27">
            <v>6.2057884033407493E-2</v>
          </cell>
          <cell r="Q27">
            <v>5.9161138040992794E-2</v>
          </cell>
          <cell r="R27">
            <v>5.9002903198239615E-2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H29">
            <v>0.69790101183613085</v>
          </cell>
          <cell r="I29">
            <v>0.6912330084401036</v>
          </cell>
          <cell r="J29">
            <v>0.6934257512176768</v>
          </cell>
          <cell r="K29">
            <v>0.67349626622457404</v>
          </cell>
          <cell r="L29">
            <v>0.70187081319881495</v>
          </cell>
          <cell r="M29">
            <v>0.65891178540345507</v>
          </cell>
          <cell r="N29">
            <v>0.63313514979590968</v>
          </cell>
          <cell r="O29">
            <v>0.65907906667411009</v>
          </cell>
          <cell r="P29">
            <v>0.65862234755820781</v>
          </cell>
          <cell r="Q29">
            <v>0.67797586320636527</v>
          </cell>
          <cell r="R29">
            <v>0.73406822626627488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2.3453424367996866E-2</v>
          </cell>
          <cell r="N30">
            <v>2.6931476935165229E-2</v>
          </cell>
          <cell r="O30">
            <v>2.6094783989117323E-2</v>
          </cell>
          <cell r="P30">
            <v>2.3519019649447023E-2</v>
          </cell>
          <cell r="Q30">
            <v>2.4800428494776462E-2</v>
          </cell>
          <cell r="R30">
            <v>0</v>
          </cell>
        </row>
        <row r="31">
          <cell r="H31">
            <v>3.2017073145302259E-3</v>
          </cell>
          <cell r="I31">
            <v>2.8343599206704369E-3</v>
          </cell>
          <cell r="J31">
            <v>3.2703229479541084E-3</v>
          </cell>
          <cell r="K31">
            <v>3.9624867912351107E-3</v>
          </cell>
          <cell r="L31">
            <v>4.5108558128832219E-3</v>
          </cell>
          <cell r="M31">
            <v>4.9977824632583857E-3</v>
          </cell>
          <cell r="N31">
            <v>4.9091708027144089E-3</v>
          </cell>
          <cell r="O31">
            <v>5.3826097455708585E-3</v>
          </cell>
          <cell r="P31">
            <v>4.9556036579775286E-3</v>
          </cell>
          <cell r="Q31">
            <v>5.388780254583855E-3</v>
          </cell>
          <cell r="R31">
            <v>4.8471832247889424E-3</v>
          </cell>
        </row>
        <row r="32">
          <cell r="H32">
            <v>8.1077080611026962E-4</v>
          </cell>
          <cell r="I32">
            <v>9.420703786328366E-4</v>
          </cell>
          <cell r="J32">
            <v>8.9973328543985665E-4</v>
          </cell>
          <cell r="K32">
            <v>9.051785497326359E-4</v>
          </cell>
          <cell r="L32">
            <v>1.503841693108101E-3</v>
          </cell>
          <cell r="M32">
            <v>1.9225126062831549E-3</v>
          </cell>
          <cell r="N32">
            <v>2.5476456228135645E-3</v>
          </cell>
          <cell r="O32">
            <v>3.1636035520037566E-3</v>
          </cell>
          <cell r="P32">
            <v>2.2951589920546006E-3</v>
          </cell>
          <cell r="Q32">
            <v>2.2466284899186704E-3</v>
          </cell>
          <cell r="R32">
            <v>2.632767737587546E-3</v>
          </cell>
        </row>
        <row r="33">
          <cell r="H33">
            <v>0.22334109297939286</v>
          </cell>
          <cell r="I33">
            <v>0.24267378123806888</v>
          </cell>
          <cell r="J33">
            <v>0.23141184638985171</v>
          </cell>
          <cell r="K33">
            <v>0.24652227385552203</v>
          </cell>
          <cell r="L33">
            <v>0.23256269154280057</v>
          </cell>
          <cell r="M33">
            <v>0.25153696306897172</v>
          </cell>
          <cell r="N33">
            <v>0.27352934465408268</v>
          </cell>
          <cell r="O33">
            <v>0.24667184864982064</v>
          </cell>
          <cell r="P33">
            <v>0.24619056159004821</v>
          </cell>
          <cell r="Q33">
            <v>0.22801796929520327</v>
          </cell>
          <cell r="R33">
            <v>0.1968230212133304</v>
          </cell>
        </row>
        <row r="36">
          <cell r="A36" t="str">
            <v>LDV (car + light truck)</v>
          </cell>
        </row>
        <row r="37">
          <cell r="H37">
            <v>53336.700162880748</v>
          </cell>
          <cell r="I37">
            <v>50067.321544345235</v>
          </cell>
          <cell r="J37">
            <v>53356.906212795155</v>
          </cell>
          <cell r="K37">
            <v>51206.910800423298</v>
          </cell>
          <cell r="L37">
            <v>51447.615458754539</v>
          </cell>
          <cell r="M37">
            <v>52290.523821214323</v>
          </cell>
          <cell r="N37">
            <v>49030.67073925928</v>
          </cell>
          <cell r="O37">
            <v>50910.265397429255</v>
          </cell>
          <cell r="P37">
            <v>52469.840503555693</v>
          </cell>
          <cell r="Q37">
            <v>53955.349095622958</v>
          </cell>
          <cell r="R37">
            <v>56330.853634414714</v>
          </cell>
        </row>
        <row r="38">
          <cell r="H38">
            <v>145.90700000000001</v>
          </cell>
          <cell r="I38">
            <v>156.80599999999998</v>
          </cell>
          <cell r="J38">
            <v>167.21799999999999</v>
          </cell>
          <cell r="K38">
            <v>154.96699999999998</v>
          </cell>
          <cell r="L38">
            <v>130.11700000000002</v>
          </cell>
          <cell r="M38">
            <v>126.08199999999999</v>
          </cell>
          <cell r="N38">
            <v>125.81399999999999</v>
          </cell>
          <cell r="O38">
            <v>133.178</v>
          </cell>
          <cell r="P38">
            <v>143.56399999999999</v>
          </cell>
          <cell r="Q38">
            <v>148.78</v>
          </cell>
          <cell r="R38">
            <v>152.89400000000001</v>
          </cell>
        </row>
        <row r="39">
          <cell r="H39">
            <v>1985.6260000000002</v>
          </cell>
          <cell r="I39">
            <v>2067.355</v>
          </cell>
          <cell r="J39">
            <v>2209.7849999999999</v>
          </cell>
          <cell r="K39">
            <v>2414.3940000000002</v>
          </cell>
          <cell r="L39">
            <v>2464.0439999999999</v>
          </cell>
          <cell r="M39">
            <v>2467.0080000000003</v>
          </cell>
          <cell r="N39">
            <v>2479.2420000000002</v>
          </cell>
          <cell r="O39">
            <v>2461.2110000000002</v>
          </cell>
          <cell r="P39">
            <v>2590.241</v>
          </cell>
          <cell r="Q39">
            <v>2666.9490000000001</v>
          </cell>
          <cell r="R39">
            <v>2792.5789999999997</v>
          </cell>
        </row>
        <row r="40">
          <cell r="H40">
            <v>16394.548550828982</v>
          </cell>
          <cell r="I40">
            <v>14784.853587308931</v>
          </cell>
          <cell r="J40">
            <v>14733.343724443048</v>
          </cell>
          <cell r="K40">
            <v>12932.066180607062</v>
          </cell>
          <cell r="L40">
            <v>12730.198494703352</v>
          </cell>
          <cell r="M40">
            <v>12907.834792066336</v>
          </cell>
          <cell r="N40">
            <v>12032.640434728437</v>
          </cell>
          <cell r="O40">
            <v>12576.836470430791</v>
          </cell>
          <cell r="P40">
            <v>12305.486609091311</v>
          </cell>
          <cell r="Q40">
            <v>12277.17566324821</v>
          </cell>
          <cell r="R40">
            <v>12226.946714558429</v>
          </cell>
        </row>
        <row r="41">
          <cell r="H41">
            <v>32553.441860788353</v>
          </cell>
          <cell r="I41">
            <v>30565.540987991059</v>
          </cell>
          <cell r="J41">
            <v>32557.521962118379</v>
          </cell>
          <cell r="K41">
            <v>31223.102994060609</v>
          </cell>
          <cell r="L41">
            <v>31367.769219682828</v>
          </cell>
          <cell r="M41">
            <v>31843.731694705992</v>
          </cell>
          <cell r="N41">
            <v>29831.827536677003</v>
          </cell>
          <cell r="O41">
            <v>30954.248266225441</v>
          </cell>
          <cell r="P41">
            <v>31874.175939819288</v>
          </cell>
          <cell r="Q41">
            <v>32742.601357924152</v>
          </cell>
          <cell r="R41">
            <v>34144.714629194867</v>
          </cell>
        </row>
        <row r="46"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</row>
        <row r="48">
          <cell r="H48">
            <v>3298.1489999999999</v>
          </cell>
          <cell r="I48">
            <v>1581.567</v>
          </cell>
          <cell r="J48">
            <v>1849.5650000000001</v>
          </cell>
          <cell r="K48">
            <v>1889.232</v>
          </cell>
          <cell r="L48">
            <v>1587.1109999999999</v>
          </cell>
          <cell r="M48">
            <v>1673.174</v>
          </cell>
          <cell r="N48">
            <v>1649.1100000000001</v>
          </cell>
          <cell r="O48">
            <v>1795.422</v>
          </cell>
          <cell r="P48">
            <v>2097.4520000000002</v>
          </cell>
          <cell r="Q48">
            <v>2229.5749999999998</v>
          </cell>
          <cell r="R48">
            <v>2396.9429999999998</v>
          </cell>
        </row>
        <row r="49"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</row>
        <row r="50">
          <cell r="H50">
            <v>110452.163</v>
          </cell>
          <cell r="I50">
            <v>103322.77000000002</v>
          </cell>
          <cell r="J50">
            <v>108871.80500000001</v>
          </cell>
          <cell r="K50">
            <v>103787.96400000001</v>
          </cell>
          <cell r="L50">
            <v>104795.757</v>
          </cell>
          <cell r="M50">
            <v>101974.557</v>
          </cell>
          <cell r="N50">
            <v>94586.962</v>
          </cell>
          <cell r="O50">
            <v>97491.01</v>
          </cell>
          <cell r="P50">
            <v>100357.698</v>
          </cell>
          <cell r="Q50">
            <v>103006.567</v>
          </cell>
          <cell r="R50">
            <v>110845.80499999999</v>
          </cell>
        </row>
        <row r="51"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3629.701</v>
          </cell>
          <cell r="N51">
            <v>4023.4169999999995</v>
          </cell>
          <cell r="O51">
            <v>3859.942</v>
          </cell>
          <cell r="P51">
            <v>3583.7150000000001</v>
          </cell>
          <cell r="Q51">
            <v>3767.991</v>
          </cell>
          <cell r="R51">
            <v>0</v>
          </cell>
        </row>
        <row r="52"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H53">
            <v>73.605000000000004</v>
          </cell>
          <cell r="I53">
            <v>90.022000000000006</v>
          </cell>
          <cell r="J53">
            <v>81.639999999999986</v>
          </cell>
          <cell r="K53">
            <v>83.691999999999993</v>
          </cell>
          <cell r="L53">
            <v>117.253</v>
          </cell>
          <cell r="M53">
            <v>172.422</v>
          </cell>
          <cell r="N53">
            <v>279.084</v>
          </cell>
          <cell r="O53">
            <v>244.774</v>
          </cell>
          <cell r="P53">
            <v>156.459</v>
          </cell>
          <cell r="Q53">
            <v>120.24399999999999</v>
          </cell>
          <cell r="R53">
            <v>81.128999999999991</v>
          </cell>
        </row>
        <row r="54"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H55">
            <v>1335.2</v>
          </cell>
          <cell r="I55">
            <v>1523.8149999999998</v>
          </cell>
          <cell r="J55">
            <v>2138.2389999999996</v>
          </cell>
          <cell r="K55">
            <v>2578.9490000000001</v>
          </cell>
          <cell r="L55">
            <v>1777.0529999999999</v>
          </cell>
          <cell r="M55">
            <v>1925.019</v>
          </cell>
          <cell r="N55">
            <v>1807.0650000000001</v>
          </cell>
          <cell r="O55">
            <v>1720.2740000000001</v>
          </cell>
          <cell r="P55">
            <v>1537.5230000000001</v>
          </cell>
          <cell r="Q55">
            <v>1306.1680000000001</v>
          </cell>
          <cell r="R55">
            <v>1368.8319999999999</v>
          </cell>
        </row>
        <row r="56">
          <cell r="H56">
            <v>115159.117</v>
          </cell>
          <cell r="I56">
            <v>106518.17400000001</v>
          </cell>
          <cell r="J56">
            <v>112941.24900000001</v>
          </cell>
          <cell r="K56">
            <v>108339.837</v>
          </cell>
          <cell r="L56">
            <v>108277.174</v>
          </cell>
          <cell r="M56">
            <v>109374.87300000001</v>
          </cell>
          <cell r="N56">
            <v>102345.63800000001</v>
          </cell>
          <cell r="O56">
            <v>105111.42200000001</v>
          </cell>
          <cell r="P56">
            <v>107732.84700000001</v>
          </cell>
          <cell r="Q56">
            <v>110430.545</v>
          </cell>
          <cell r="R56">
            <v>114692.70899999999</v>
          </cell>
        </row>
        <row r="57">
          <cell r="H57">
            <v>2.1590971441488626E-3</v>
          </cell>
          <cell r="I57">
            <v>2.1274989497022637E-3</v>
          </cell>
          <cell r="J57">
            <v>2.1167128496838586E-3</v>
          </cell>
          <cell r="K57">
            <v>2.1157268678489469E-3</v>
          </cell>
          <cell r="L57">
            <v>2.1046101560684696E-3</v>
          </cell>
          <cell r="M57">
            <v>2.0916767514886987E-3</v>
          </cell>
          <cell r="N57">
            <v>2.0873799288666671E-3</v>
          </cell>
          <cell r="O57">
            <v>2.0646410145272521E-3</v>
          </cell>
          <cell r="P57">
            <v>2.053233742776469E-3</v>
          </cell>
          <cell r="Q57">
            <v>2.0467024465783412E-3</v>
          </cell>
          <cell r="R57">
            <v>2.0360548722437562E-3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1">
          <cell r="H61">
            <v>2.8639929568060163E-2</v>
          </cell>
          <cell r="I61">
            <v>1.4847860610152778E-2</v>
          </cell>
          <cell r="J61">
            <v>1.6376346254148473E-2</v>
          </cell>
          <cell r="K61">
            <v>1.7438017744110138E-2</v>
          </cell>
          <cell r="L61">
            <v>1.4657853925888387E-2</v>
          </cell>
          <cell r="M61">
            <v>1.5297608619851836E-2</v>
          </cell>
          <cell r="N61">
            <v>1.6113143971998103E-2</v>
          </cell>
          <cell r="O61">
            <v>1.7081131297034494E-2</v>
          </cell>
          <cell r="P61">
            <v>1.9469011154973005E-2</v>
          </cell>
          <cell r="Q61">
            <v>2.0189839686112206E-2</v>
          </cell>
          <cell r="R61">
            <v>2.0898826271511295E-2</v>
          </cell>
        </row>
        <row r="62"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3">
          <cell r="H63">
            <v>0.95912651883219979</v>
          </cell>
          <cell r="I63">
            <v>0.97000132578314768</v>
          </cell>
          <cell r="J63">
            <v>0.96396848772232013</v>
          </cell>
          <cell r="K63">
            <v>0.95798523307728445</v>
          </cell>
          <cell r="L63">
            <v>0.9678471752504364</v>
          </cell>
          <cell r="M63">
            <v>0.9323398894369459</v>
          </cell>
          <cell r="N63">
            <v>0.92419143451917307</v>
          </cell>
          <cell r="O63">
            <v>0.92750158018031559</v>
          </cell>
          <cell r="P63">
            <v>0.931542243564769</v>
          </cell>
          <cell r="Q63">
            <v>0.93277242270243255</v>
          </cell>
          <cell r="R63">
            <v>0.96645903620604168</v>
          </cell>
        </row>
        <row r="64"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3.3185876247828879E-2</v>
          </cell>
          <cell r="N64">
            <v>3.9312051579569997E-2</v>
          </cell>
          <cell r="O64">
            <v>3.6722383986014379E-2</v>
          </cell>
          <cell r="P64">
            <v>3.3264831477070309E-2</v>
          </cell>
          <cell r="Q64">
            <v>3.4120912832586309E-2</v>
          </cell>
          <cell r="R64">
            <v>0</v>
          </cell>
        </row>
        <row r="65"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</row>
        <row r="66">
          <cell r="H66">
            <v>6.3915912102729998E-4</v>
          </cell>
          <cell r="I66">
            <v>8.4513277518257109E-4</v>
          </cell>
          <cell r="J66">
            <v>7.2285370245905444E-4</v>
          </cell>
          <cell r="K66">
            <v>7.7249516260579189E-4</v>
          </cell>
          <cell r="L66">
            <v>1.0828967516274483E-3</v>
          </cell>
          <cell r="M66">
            <v>1.5764315447479422E-3</v>
          </cell>
          <cell r="N66">
            <v>2.7268773291539792E-3</v>
          </cell>
          <cell r="O66">
            <v>2.3287098142388369E-3</v>
          </cell>
          <cell r="P66">
            <v>1.4522868777430526E-3</v>
          </cell>
          <cell r="Q66">
            <v>1.0888654040419703E-3</v>
          </cell>
          <cell r="R66">
            <v>7.0735969799091589E-4</v>
          </cell>
        </row>
        <row r="67"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H68">
            <v>1.1594392478712736E-2</v>
          </cell>
          <cell r="I68">
            <v>1.4305680831517066E-2</v>
          </cell>
          <cell r="J68">
            <v>1.8932312321072342E-2</v>
          </cell>
          <cell r="K68">
            <v>2.3804254015999674E-2</v>
          </cell>
          <cell r="L68">
            <v>1.6412074072047724E-2</v>
          </cell>
          <cell r="M68">
            <v>1.7600194150625435E-2</v>
          </cell>
          <cell r="N68">
            <v>1.7656492600104753E-2</v>
          </cell>
          <cell r="O68">
            <v>1.6366194722396581E-2</v>
          </cell>
          <cell r="P68">
            <v>1.4271626925444567E-2</v>
          </cell>
          <cell r="Q68">
            <v>1.1827959374826957E-2</v>
          </cell>
          <cell r="R68">
            <v>1.1934777824456131E-2</v>
          </cell>
        </row>
        <row r="71">
          <cell r="A71" t="str">
            <v>Car</v>
          </cell>
        </row>
        <row r="72">
          <cell r="H72">
            <v>31915.163319368825</v>
          </cell>
          <cell r="I72">
            <v>30412.993381284072</v>
          </cell>
          <cell r="J72">
            <v>32175.680051466479</v>
          </cell>
          <cell r="K72">
            <v>30614.851316572796</v>
          </cell>
          <cell r="L72">
            <v>30402.396547694276</v>
          </cell>
          <cell r="M72">
            <v>30320.788448032647</v>
          </cell>
          <cell r="N72">
            <v>27942.423515657807</v>
          </cell>
          <cell r="O72">
            <v>28779.206953899247</v>
          </cell>
          <cell r="P72">
            <v>29159.557618821615</v>
          </cell>
          <cell r="Q72">
            <v>29352.893581214463</v>
          </cell>
          <cell r="R72">
            <v>30087.005056925242</v>
          </cell>
        </row>
        <row r="73">
          <cell r="H73">
            <v>90.822000000000003</v>
          </cell>
          <cell r="I73">
            <v>98.766999999999996</v>
          </cell>
          <cell r="J73">
            <v>101.97199999999999</v>
          </cell>
          <cell r="K73">
            <v>96.99</v>
          </cell>
          <cell r="L73">
            <v>76.206000000000003</v>
          </cell>
          <cell r="M73">
            <v>68.668999999999997</v>
          </cell>
          <cell r="N73">
            <v>67.188000000000002</v>
          </cell>
          <cell r="O73">
            <v>72.909000000000006</v>
          </cell>
          <cell r="P73">
            <v>77.400999999999996</v>
          </cell>
          <cell r="Q73">
            <v>77.213999999999999</v>
          </cell>
          <cell r="R73">
            <v>75.010999999999996</v>
          </cell>
        </row>
        <row r="74">
          <cell r="H74">
            <v>1270.5450000000001</v>
          </cell>
          <cell r="I74">
            <v>1335.7750000000001</v>
          </cell>
          <cell r="J74">
            <v>1415.2380000000001</v>
          </cell>
          <cell r="K74">
            <v>1534.0650000000001</v>
          </cell>
          <cell r="L74">
            <v>1551.422</v>
          </cell>
          <cell r="M74">
            <v>1529.5050000000001</v>
          </cell>
          <cell r="N74">
            <v>1515.538</v>
          </cell>
          <cell r="O74">
            <v>1498.857</v>
          </cell>
          <cell r="P74">
            <v>1557.2139999999999</v>
          </cell>
          <cell r="Q74">
            <v>1577.15</v>
          </cell>
          <cell r="R74">
            <v>1630.846</v>
          </cell>
        </row>
        <row r="75">
          <cell r="H75">
            <v>15868.142</v>
          </cell>
          <cell r="I75">
            <v>14381.032999999999</v>
          </cell>
          <cell r="J75">
            <v>14358.45</v>
          </cell>
          <cell r="K75">
            <v>12602.1</v>
          </cell>
          <cell r="L75">
            <v>12373.072</v>
          </cell>
          <cell r="M75">
            <v>12515.102999999999</v>
          </cell>
          <cell r="N75">
            <v>11638.239</v>
          </cell>
          <cell r="O75">
            <v>12118.638000000001</v>
          </cell>
          <cell r="P75">
            <v>11817.156999999999</v>
          </cell>
          <cell r="Q75">
            <v>11743.66</v>
          </cell>
          <cell r="R75">
            <v>11639.565000000001</v>
          </cell>
        </row>
        <row r="76">
          <cell r="H76">
            <v>20161.188477390002</v>
          </cell>
          <cell r="I76">
            <v>19209.824355574998</v>
          </cell>
          <cell r="J76">
            <v>20320.624061100003</v>
          </cell>
          <cell r="K76">
            <v>19332.440536499998</v>
          </cell>
          <cell r="L76">
            <v>19195.856108384003</v>
          </cell>
          <cell r="M76">
            <v>19141.912614015</v>
          </cell>
          <cell r="N76">
            <v>17638.193457582001</v>
          </cell>
          <cell r="O76">
            <v>18164.105396766001</v>
          </cell>
          <cell r="P76">
            <v>18401.842320598</v>
          </cell>
          <cell r="Q76">
            <v>18521.513369</v>
          </cell>
          <cell r="R76">
            <v>18982.338021990003</v>
          </cell>
        </row>
        <row r="77">
          <cell r="H77">
            <v>1.5830000971996494</v>
          </cell>
          <cell r="I77">
            <v>1.5831999719694332</v>
          </cell>
          <cell r="J77">
            <v>1.5834001925689252</v>
          </cell>
          <cell r="K77">
            <v>1.5835999215293797</v>
          </cell>
          <cell r="L77">
            <v>1.5837999814145143</v>
          </cell>
          <cell r="M77">
            <v>1.5839999408331269</v>
          </cell>
          <cell r="N77">
            <v>1.5841998548692866</v>
          </cell>
          <cell r="O77">
            <v>1.5843999098916919</v>
          </cell>
          <cell r="P77">
            <v>1.5845999064007861</v>
          </cell>
          <cell r="Q77">
            <v>1.5847999564842936</v>
          </cell>
          <cell r="R77">
            <v>1.5849999627059157</v>
          </cell>
        </row>
        <row r="78">
          <cell r="H78">
            <v>25119.270328377839</v>
          </cell>
          <cell r="I78">
            <v>22768.051042491494</v>
          </cell>
          <cell r="J78">
            <v>22735.172494991286</v>
          </cell>
          <cell r="K78">
            <v>19956.684571105397</v>
          </cell>
          <cell r="L78">
            <v>19596.471203640449</v>
          </cell>
          <cell r="M78">
            <v>19823.922411520489</v>
          </cell>
          <cell r="N78">
            <v>18437.296534734072</v>
          </cell>
          <cell r="O78">
            <v>19200.768955210035</v>
          </cell>
          <cell r="P78">
            <v>18725.465876123391</v>
          </cell>
          <cell r="Q78">
            <v>18611.351856966339</v>
          </cell>
          <cell r="R78">
            <v>18448.710090913082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</row>
        <row r="82"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950.88099999999997</v>
          </cell>
          <cell r="I83">
            <v>1109.2329999999999</v>
          </cell>
          <cell r="J83">
            <v>1313.8789999999999</v>
          </cell>
          <cell r="K83">
            <v>1251.9940000000001</v>
          </cell>
          <cell r="L83">
            <v>1027.4849999999999</v>
          </cell>
          <cell r="M83">
            <v>1087.086</v>
          </cell>
          <cell r="N83">
            <v>1070.2570000000001</v>
          </cell>
          <cell r="O83">
            <v>1180.5740000000001</v>
          </cell>
          <cell r="P83">
            <v>1339.2250000000001</v>
          </cell>
          <cell r="Q83">
            <v>1347.981</v>
          </cell>
          <cell r="R83">
            <v>1332.9949999999999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5">
          <cell r="H85">
            <v>60278.320999999996</v>
          </cell>
          <cell r="I85">
            <v>56287.941000000006</v>
          </cell>
          <cell r="J85">
            <v>58666.317000000003</v>
          </cell>
          <cell r="K85">
            <v>55444.645000000004</v>
          </cell>
          <cell r="L85">
            <v>55384.78</v>
          </cell>
          <cell r="M85">
            <v>52710.698000000004</v>
          </cell>
          <cell r="N85">
            <v>47900.959000000003</v>
          </cell>
          <cell r="O85">
            <v>48976.028999999995</v>
          </cell>
          <cell r="P85">
            <v>49464.016000000003</v>
          </cell>
          <cell r="Q85">
            <v>49704.932999999997</v>
          </cell>
          <cell r="R85">
            <v>52592.724999999999</v>
          </cell>
        </row>
        <row r="86"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1876.194</v>
          </cell>
          <cell r="N86">
            <v>2037.5489999999998</v>
          </cell>
          <cell r="O86">
            <v>1939.098</v>
          </cell>
          <cell r="P86">
            <v>1766.3310000000001</v>
          </cell>
          <cell r="Q86">
            <v>1818.212</v>
          </cell>
          <cell r="R86">
            <v>0</v>
          </cell>
        </row>
        <row r="87"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H88">
            <v>73.163000000000011</v>
          </cell>
          <cell r="I88">
            <v>88.960999999999999</v>
          </cell>
          <cell r="J88">
            <v>80.60499999999999</v>
          </cell>
          <cell r="K88">
            <v>82.559999999999988</v>
          </cell>
          <cell r="L88">
            <v>115.961</v>
          </cell>
          <cell r="M88">
            <v>170.28700000000001</v>
          </cell>
          <cell r="N88">
            <v>275.05900000000003</v>
          </cell>
          <cell r="O88">
            <v>240.40100000000001</v>
          </cell>
          <cell r="P88">
            <v>152.863</v>
          </cell>
          <cell r="Q88">
            <v>116.62599999999999</v>
          </cell>
          <cell r="R88">
            <v>78.131999999999991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H90">
            <v>1000.9570000000001</v>
          </cell>
          <cell r="I90">
            <v>1130.5149999999999</v>
          </cell>
          <cell r="J90">
            <v>1571.6319999999998</v>
          </cell>
          <cell r="K90">
            <v>1885.7860000000001</v>
          </cell>
          <cell r="L90">
            <v>1316.1659999999999</v>
          </cell>
          <cell r="M90">
            <v>1437.578</v>
          </cell>
          <cell r="N90">
            <v>1357.5609999999999</v>
          </cell>
          <cell r="O90">
            <v>1305.8590000000002</v>
          </cell>
          <cell r="P90">
            <v>1169.22</v>
          </cell>
          <cell r="Q90">
            <v>999.11300000000006</v>
          </cell>
          <cell r="R90">
            <v>1050.636</v>
          </cell>
        </row>
        <row r="91">
          <cell r="H91">
            <v>62303.322</v>
          </cell>
          <cell r="I91">
            <v>58616.650000000009</v>
          </cell>
          <cell r="J91">
            <v>61632.433000000005</v>
          </cell>
          <cell r="K91">
            <v>58664.985000000001</v>
          </cell>
          <cell r="L91">
            <v>57844.392</v>
          </cell>
          <cell r="M91">
            <v>57281.843000000008</v>
          </cell>
          <cell r="N91">
            <v>52641.385000000002</v>
          </cell>
          <cell r="O91">
            <v>53641.960999999988</v>
          </cell>
          <cell r="P91">
            <v>53891.654999999999</v>
          </cell>
          <cell r="Q91">
            <v>53986.864999999991</v>
          </cell>
          <cell r="R91">
            <v>55054.487999999998</v>
          </cell>
        </row>
        <row r="92">
          <cell r="H92">
            <v>1.9521542589816254E-3</v>
          </cell>
          <cell r="I92">
            <v>1.9273554978666539E-3</v>
          </cell>
          <cell r="J92">
            <v>1.9154974471842117E-3</v>
          </cell>
          <cell r="K92">
            <v>1.916226356723894E-3</v>
          </cell>
          <cell r="L92">
            <v>1.9026260613782741E-3</v>
          </cell>
          <cell r="M92">
            <v>1.8891937159937779E-3</v>
          </cell>
          <cell r="N92">
            <v>1.8839233816101131E-3</v>
          </cell>
          <cell r="O92">
            <v>1.8639138001935848E-3</v>
          </cell>
          <cell r="P92">
            <v>1.848164355045447E-3</v>
          </cell>
          <cell r="Q92">
            <v>1.8392348560331035E-3</v>
          </cell>
          <cell r="R92">
            <v>1.8298427475860676E-3</v>
          </cell>
        </row>
        <row r="94"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</row>
        <row r="95"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H96">
            <v>1.5262123583073146E-2</v>
          </cell>
          <cell r="I96">
            <v>1.8923514052747809E-2</v>
          </cell>
          <cell r="J96">
            <v>2.1317980421120156E-2</v>
          </cell>
          <cell r="K96">
            <v>2.1341418565094666E-2</v>
          </cell>
          <cell r="L96">
            <v>1.7762914683241895E-2</v>
          </cell>
          <cell r="M96">
            <v>1.8977846086411707E-2</v>
          </cell>
          <cell r="N96">
            <v>2.0331095012032833E-2</v>
          </cell>
          <cell r="O96">
            <v>2.2008404949998013E-2</v>
          </cell>
          <cell r="P96">
            <v>2.4850322373658782E-2</v>
          </cell>
          <cell r="Q96">
            <v>2.4968684512427241E-2</v>
          </cell>
          <cell r="R96">
            <v>2.4212285835806882E-2</v>
          </cell>
        </row>
        <row r="97"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</row>
        <row r="98">
          <cell r="H98">
            <v>0.96749770421551518</v>
          </cell>
          <cell r="I98">
            <v>0.96027222640666088</v>
          </cell>
          <cell r="J98">
            <v>0.95187410498624969</v>
          </cell>
          <cell r="K98">
            <v>0.94510626739272163</v>
          </cell>
          <cell r="L98">
            <v>0.95747881661544643</v>
          </cell>
          <cell r="M98">
            <v>0.9201990585393699</v>
          </cell>
          <cell r="N98">
            <v>0.90994868391095718</v>
          </cell>
          <cell r="O98">
            <v>0.9130171247840847</v>
          </cell>
          <cell r="P98">
            <v>0.91784184397380275</v>
          </cell>
          <cell r="Q98">
            <v>0.92068567048670091</v>
          </cell>
          <cell r="R98">
            <v>0.95528497149950797</v>
          </cell>
        </row>
        <row r="99"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3.27537296591522E-2</v>
          </cell>
          <cell r="N99">
            <v>3.8706219450723035E-2</v>
          </cell>
          <cell r="O99">
            <v>3.6148902162618561E-2</v>
          </cell>
          <cell r="P99">
            <v>3.2775593920802766E-2</v>
          </cell>
          <cell r="Q99">
            <v>3.3678784645116921E-2</v>
          </cell>
          <cell r="R99">
            <v>0</v>
          </cell>
        </row>
        <row r="100"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1.1743033541614363E-3</v>
          </cell>
          <cell r="I101">
            <v>1.5176745856339451E-3</v>
          </cell>
          <cell r="J101">
            <v>1.3078341398594468E-3</v>
          </cell>
          <cell r="K101">
            <v>1.4073130675819655E-3</v>
          </cell>
          <cell r="L101">
            <v>2.0047060050350255E-3</v>
          </cell>
          <cell r="M101">
            <v>2.9727919194220058E-3</v>
          </cell>
          <cell r="N101">
            <v>5.225147476647889E-3</v>
          </cell>
          <cell r="O101">
            <v>4.4815848548117035E-3</v>
          </cell>
          <cell r="P101">
            <v>2.8364873930852561E-3</v>
          </cell>
          <cell r="Q101">
            <v>2.1602662054927622E-3</v>
          </cell>
          <cell r="R101">
            <v>1.4191758535652896E-3</v>
          </cell>
        </row>
        <row r="102"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3">
          <cell r="H103">
            <v>1.6065868847250232E-2</v>
          </cell>
          <cell r="I103">
            <v>1.9286584954957331E-2</v>
          </cell>
          <cell r="J103">
            <v>2.5500080452770697E-2</v>
          </cell>
          <cell r="K103">
            <v>3.2145000974601802E-2</v>
          </cell>
          <cell r="L103">
            <v>2.275356269627659E-2</v>
          </cell>
          <cell r="M103">
            <v>2.5096573795644107E-2</v>
          </cell>
          <cell r="N103">
            <v>2.5788854149639107E-2</v>
          </cell>
          <cell r="O103">
            <v>2.434398324848714E-2</v>
          </cell>
          <cell r="P103">
            <v>2.1695752338650579E-2</v>
          </cell>
          <cell r="Q103">
            <v>1.8506594150262293E-2</v>
          </cell>
          <cell r="R103">
            <v>1.9083566811119921E-2</v>
          </cell>
        </row>
        <row r="106">
          <cell r="A106" t="str">
            <v>Light Truck</v>
          </cell>
        </row>
        <row r="107">
          <cell r="H107">
            <v>21149.85793051192</v>
          </cell>
          <cell r="I107">
            <v>19385.344190061161</v>
          </cell>
          <cell r="J107">
            <v>20894.502661328679</v>
          </cell>
          <cell r="K107">
            <v>20308.062536850503</v>
          </cell>
          <cell r="L107">
            <v>20793.277715060263</v>
          </cell>
          <cell r="M107">
            <v>21703.597263181677</v>
          </cell>
          <cell r="N107">
            <v>20840.140822601476</v>
          </cell>
          <cell r="O107">
            <v>21864.747740530005</v>
          </cell>
          <cell r="P107">
            <v>23036.342909734078</v>
          </cell>
          <cell r="Q107">
            <v>24322.325725408497</v>
          </cell>
          <cell r="R107">
            <v>25938.277392489472</v>
          </cell>
        </row>
        <row r="108">
          <cell r="H108">
            <v>55.085000000000001</v>
          </cell>
          <cell r="I108">
            <v>58.039000000000001</v>
          </cell>
          <cell r="J108">
            <v>65.245999999999995</v>
          </cell>
          <cell r="K108">
            <v>57.976999999999997</v>
          </cell>
          <cell r="L108">
            <v>53.911000000000001</v>
          </cell>
          <cell r="M108">
            <v>57.412999999999997</v>
          </cell>
          <cell r="N108">
            <v>58.625999999999998</v>
          </cell>
          <cell r="O108">
            <v>60.268999999999998</v>
          </cell>
          <cell r="P108">
            <v>66.162999999999997</v>
          </cell>
          <cell r="Q108">
            <v>71.566000000000003</v>
          </cell>
          <cell r="R108">
            <v>77.882999999999996</v>
          </cell>
        </row>
        <row r="109">
          <cell r="H109">
            <v>715.08100000000002</v>
          </cell>
          <cell r="I109">
            <v>731.58</v>
          </cell>
          <cell r="J109">
            <v>794.54700000000003</v>
          </cell>
          <cell r="K109">
            <v>880.32899999999995</v>
          </cell>
          <cell r="L109">
            <v>912.62199999999996</v>
          </cell>
          <cell r="M109">
            <v>937.50300000000004</v>
          </cell>
          <cell r="N109">
            <v>963.70399999999995</v>
          </cell>
          <cell r="O109">
            <v>962.35400000000004</v>
          </cell>
          <cell r="P109">
            <v>1033.027</v>
          </cell>
          <cell r="Q109">
            <v>1089.799</v>
          </cell>
          <cell r="R109">
            <v>1161.7329999999999</v>
          </cell>
        </row>
        <row r="110">
          <cell r="H110">
            <v>17329.859670999998</v>
          </cell>
          <cell r="I110">
            <v>15522.180257</v>
          </cell>
          <cell r="J110">
            <v>15401.100125000001</v>
          </cell>
          <cell r="K110">
            <v>13507.066628</v>
          </cell>
          <cell r="L110">
            <v>13337.299682999999</v>
          </cell>
          <cell r="M110">
            <v>13548.563663999999</v>
          </cell>
          <cell r="N110">
            <v>12652.883125</v>
          </cell>
          <cell r="O110">
            <v>13290.476134</v>
          </cell>
          <cell r="P110">
            <v>13041.608418</v>
          </cell>
          <cell r="Q110">
            <v>13049.276049</v>
          </cell>
          <cell r="R110">
            <v>13051.515802</v>
          </cell>
        </row>
        <row r="111">
          <cell r="H111">
            <v>12392.253383398351</v>
          </cell>
          <cell r="I111">
            <v>11355.716632416061</v>
          </cell>
          <cell r="J111">
            <v>12236.897901018376</v>
          </cell>
          <cell r="K111">
            <v>11890.662457560611</v>
          </cell>
          <cell r="L111">
            <v>12171.913111298825</v>
          </cell>
          <cell r="M111">
            <v>12701.819080690992</v>
          </cell>
          <cell r="N111">
            <v>12193.634079095</v>
          </cell>
          <cell r="O111">
            <v>12790.142869459438</v>
          </cell>
          <cell r="P111">
            <v>13472.333619221286</v>
          </cell>
          <cell r="Q111">
            <v>14221.087988924151</v>
          </cell>
          <cell r="R111">
            <v>15162.376607204866</v>
          </cell>
        </row>
        <row r="112">
          <cell r="H112">
            <v>1.7066999258460898</v>
          </cell>
          <cell r="I112">
            <v>1.7071000287840665</v>
          </cell>
          <cell r="J112">
            <v>1.7074999587591397</v>
          </cell>
          <cell r="K112">
            <v>1.7079000105614581</v>
          </cell>
          <cell r="L112">
            <v>1.7082998806291578</v>
          </cell>
          <cell r="M112">
            <v>1.7086999212715113</v>
          </cell>
          <cell r="N112">
            <v>1.7091000670858423</v>
          </cell>
          <cell r="O112">
            <v>1.7094998831278962</v>
          </cell>
          <cell r="P112">
            <v>1.7098999743346319</v>
          </cell>
          <cell r="Q112">
            <v>1.7102999253187603</v>
          </cell>
          <cell r="R112">
            <v>1.7106999822286506</v>
          </cell>
        </row>
        <row r="113">
          <cell r="H113">
            <v>29576.87021541884</v>
          </cell>
          <cell r="I113">
            <v>26497.914363516171</v>
          </cell>
          <cell r="J113">
            <v>26297.377828282883</v>
          </cell>
          <cell r="K113">
            <v>23068.719236615518</v>
          </cell>
          <cell r="L113">
            <v>22784.107456384205</v>
          </cell>
          <cell r="M113">
            <v>23150.429666018856</v>
          </cell>
          <cell r="N113">
            <v>21625.043397766822</v>
          </cell>
          <cell r="O113">
            <v>22720.067397787094</v>
          </cell>
          <cell r="P113">
            <v>22299.84589922052</v>
          </cell>
          <cell r="Q113">
            <v>22318.175852068587</v>
          </cell>
          <cell r="R113">
            <v>22327.227850538351</v>
          </cell>
        </row>
        <row r="116"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</row>
        <row r="118">
          <cell r="H118">
            <v>2347.268</v>
          </cell>
          <cell r="I118">
            <v>472.334</v>
          </cell>
          <cell r="J118">
            <v>535.68600000000004</v>
          </cell>
          <cell r="K118">
            <v>637.23799999999994</v>
          </cell>
          <cell r="L118">
            <v>559.62599999999998</v>
          </cell>
          <cell r="M118">
            <v>586.08800000000008</v>
          </cell>
          <cell r="N118">
            <v>578.85299999999995</v>
          </cell>
          <cell r="O118">
            <v>614.84799999999996</v>
          </cell>
          <cell r="P118">
            <v>758.22699999999998</v>
          </cell>
          <cell r="Q118">
            <v>881.59399999999994</v>
          </cell>
          <cell r="R118">
            <v>1063.9479999999999</v>
          </cell>
        </row>
        <row r="119"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H120">
            <v>50173.841999999997</v>
          </cell>
          <cell r="I120">
            <v>47034.829000000005</v>
          </cell>
          <cell r="J120">
            <v>50205.488000000005</v>
          </cell>
          <cell r="K120">
            <v>48343.319000000003</v>
          </cell>
          <cell r="L120">
            <v>49410.976999999999</v>
          </cell>
          <cell r="M120">
            <v>49263.858999999997</v>
          </cell>
          <cell r="N120">
            <v>46686.002999999997</v>
          </cell>
          <cell r="O120">
            <v>48514.981</v>
          </cell>
          <cell r="P120">
            <v>50893.682000000001</v>
          </cell>
          <cell r="Q120">
            <v>53301.633999999998</v>
          </cell>
          <cell r="R120">
            <v>58253.079999999994</v>
          </cell>
        </row>
        <row r="121"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1753.5069999999998</v>
          </cell>
          <cell r="N121">
            <v>1985.8679999999999</v>
          </cell>
          <cell r="O121">
            <v>1920.8440000000001</v>
          </cell>
          <cell r="P121">
            <v>1817.384</v>
          </cell>
          <cell r="Q121">
            <v>1949.779</v>
          </cell>
          <cell r="R121">
            <v>0</v>
          </cell>
        </row>
        <row r="122"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0.442</v>
          </cell>
          <cell r="I123">
            <v>1.0610000000000002</v>
          </cell>
          <cell r="J123">
            <v>1.0349999999999999</v>
          </cell>
          <cell r="K123">
            <v>1.1319999999999999</v>
          </cell>
          <cell r="L123">
            <v>1.292</v>
          </cell>
          <cell r="M123">
            <v>2.1350000000000002</v>
          </cell>
          <cell r="N123">
            <v>4.0250000000000004</v>
          </cell>
          <cell r="O123">
            <v>4.3730000000000002</v>
          </cell>
          <cell r="P123">
            <v>3.5959999999999996</v>
          </cell>
          <cell r="Q123">
            <v>3.6180000000000003</v>
          </cell>
          <cell r="R123">
            <v>2.9969999999999999</v>
          </cell>
        </row>
        <row r="124"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H125">
            <v>334.24299999999999</v>
          </cell>
          <cell r="I125">
            <v>393.29999999999995</v>
          </cell>
          <cell r="J125">
            <v>566.60699999999997</v>
          </cell>
          <cell r="K125">
            <v>693.16300000000001</v>
          </cell>
          <cell r="L125">
            <v>460.887</v>
          </cell>
          <cell r="M125">
            <v>487.44100000000003</v>
          </cell>
          <cell r="N125">
            <v>449.50400000000002</v>
          </cell>
          <cell r="O125">
            <v>414.41499999999996</v>
          </cell>
          <cell r="P125">
            <v>368.303</v>
          </cell>
          <cell r="Q125">
            <v>307.05500000000001</v>
          </cell>
          <cell r="R125">
            <v>318.19599999999997</v>
          </cell>
        </row>
        <row r="126">
          <cell r="H126">
            <v>52855.795000000006</v>
          </cell>
          <cell r="I126">
            <v>47901.524000000012</v>
          </cell>
          <cell r="J126">
            <v>51308.816000000006</v>
          </cell>
          <cell r="K126">
            <v>49674.851999999999</v>
          </cell>
          <cell r="L126">
            <v>50432.781999999999</v>
          </cell>
          <cell r="M126">
            <v>52093.03</v>
          </cell>
          <cell r="N126">
            <v>49704.253000000004</v>
          </cell>
          <cell r="O126">
            <v>51469.460999999996</v>
          </cell>
          <cell r="P126">
            <v>53841.191999999995</v>
          </cell>
          <cell r="Q126">
            <v>56443.68</v>
          </cell>
          <cell r="R126">
            <v>59638.220999999998</v>
          </cell>
        </row>
        <row r="127">
          <cell r="H127">
            <v>2.4991087492718992E-3</v>
          </cell>
          <cell r="I127">
            <v>2.4710174619731054E-3</v>
          </cell>
          <cell r="J127">
            <v>2.4556131740317423E-3</v>
          </cell>
          <cell r="K127">
            <v>2.4460655421885396E-3</v>
          </cell>
          <cell r="L127">
            <v>2.4254368498850126E-3</v>
          </cell>
          <cell r="M127">
            <v>2.4002025732559754E-3</v>
          </cell>
          <cell r="N127">
            <v>2.3850248145202034E-3</v>
          </cell>
          <cell r="O127">
            <v>2.3539929026755997E-3</v>
          </cell>
          <cell r="P127">
            <v>2.3372282749467683E-3</v>
          </cell>
          <cell r="Q127">
            <v>2.3206530755829693E-3</v>
          </cell>
          <cell r="R127">
            <v>2.2992359938778539E-3</v>
          </cell>
        </row>
        <row r="129"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H131">
            <v>4.4408905400060671E-2</v>
          </cell>
          <cell r="I131">
            <v>9.860521347922039E-3</v>
          </cell>
          <cell r="J131">
            <v>1.0440428015333661E-2</v>
          </cell>
          <cell r="K131">
            <v>1.2828181148883946E-2</v>
          </cell>
          <cell r="L131">
            <v>1.1096472925090669E-2</v>
          </cell>
          <cell r="M131">
            <v>1.1250794971995295E-2</v>
          </cell>
          <cell r="N131">
            <v>1.1645945066310521E-2</v>
          </cell>
          <cell r="O131">
            <v>1.1945879907310473E-2</v>
          </cell>
          <cell r="P131">
            <v>1.4082656268085596E-2</v>
          </cell>
          <cell r="Q131">
            <v>1.5619002871534952E-2</v>
          </cell>
          <cell r="R131">
            <v>1.7840035838761856E-2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0.94925905475454475</v>
          </cell>
          <cell r="I133">
            <v>0.98190673432436082</v>
          </cell>
          <cell r="J133">
            <v>0.97849632702496969</v>
          </cell>
          <cell r="K133">
            <v>0.97319502834150373</v>
          </cell>
          <cell r="L133">
            <v>0.97973926958857827</v>
          </cell>
          <cell r="M133">
            <v>0.94569002801334456</v>
          </cell>
          <cell r="N133">
            <v>0.93927582011945721</v>
          </cell>
          <cell r="O133">
            <v>0.94259741713634815</v>
          </cell>
          <cell r="P133">
            <v>0.94525548394248038</v>
          </cell>
          <cell r="Q133">
            <v>0.9443330767944258</v>
          </cell>
          <cell r="R133">
            <v>0.9767742736658761</v>
          </cell>
        </row>
        <row r="134"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3.3661067517093933E-2</v>
          </cell>
          <cell r="N134">
            <v>3.9953683641518557E-2</v>
          </cell>
          <cell r="O134">
            <v>3.7320072188049537E-2</v>
          </cell>
          <cell r="P134">
            <v>3.3754527574352371E-2</v>
          </cell>
          <cell r="Q134">
            <v>3.4543796577402468E-2</v>
          </cell>
          <cell r="R134">
            <v>0</v>
          </cell>
        </row>
        <row r="135"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H136">
            <v>8.3623754027349316E-6</v>
          </cell>
          <cell r="I136">
            <v>2.2149608434170069E-5</v>
          </cell>
          <cell r="J136">
            <v>2.0171972005746532E-5</v>
          </cell>
          <cell r="K136">
            <v>2.2788190692545999E-5</v>
          </cell>
          <cell r="L136">
            <v>2.5618257584917684E-5</v>
          </cell>
          <cell r="M136">
            <v>4.0984369693987858E-5</v>
          </cell>
          <cell r="N136">
            <v>8.097898584251935E-5</v>
          </cell>
          <cell r="O136">
            <v>8.4963003595471895E-5</v>
          </cell>
          <cell r="P136">
            <v>6.678901165486826E-5</v>
          </cell>
          <cell r="Q136">
            <v>6.4099293313263771E-5</v>
          </cell>
          <cell r="R136">
            <v>5.0253008049988615E-5</v>
          </cell>
        </row>
        <row r="137"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H138">
            <v>6.3236774699916998E-3</v>
          </cell>
          <cell r="I138">
            <v>8.2105947192828328E-3</v>
          </cell>
          <cell r="J138">
            <v>1.1043072987690847E-2</v>
          </cell>
          <cell r="K138">
            <v>1.3954002318919844E-2</v>
          </cell>
          <cell r="L138">
            <v>9.1386392287460955E-3</v>
          </cell>
          <cell r="M138">
            <v>9.3571251278721946E-3</v>
          </cell>
          <cell r="N138">
            <v>9.0435721868710097E-3</v>
          </cell>
          <cell r="O138">
            <v>8.0516677646964279E-3</v>
          </cell>
          <cell r="P138">
            <v>6.8405432034268493E-3</v>
          </cell>
          <cell r="Q138">
            <v>5.4400244633234403E-3</v>
          </cell>
          <cell r="R138">
            <v>5.3354374873120372E-3</v>
          </cell>
        </row>
        <row r="141">
          <cell r="A141" t="str">
            <v>Motorcycle</v>
          </cell>
        </row>
        <row r="142">
          <cell r="H142">
            <v>271.67891300000002</v>
          </cell>
          <cell r="I142">
            <v>268.98397299999999</v>
          </cell>
          <cell r="J142">
            <v>286.7235</v>
          </cell>
          <cell r="K142">
            <v>283.99694699999998</v>
          </cell>
          <cell r="L142">
            <v>251.94119599999999</v>
          </cell>
          <cell r="M142">
            <v>266.13810999999998</v>
          </cell>
          <cell r="N142">
            <v>248.10640100000001</v>
          </cell>
          <cell r="O142">
            <v>266.31070299999999</v>
          </cell>
          <cell r="P142">
            <v>273.939975</v>
          </cell>
          <cell r="Q142">
            <v>280.12978900000002</v>
          </cell>
          <cell r="R142">
            <v>305.57118500000001</v>
          </cell>
        </row>
        <row r="144">
          <cell r="H144">
            <v>41.4</v>
          </cell>
          <cell r="I144">
            <v>45.936999999999998</v>
          </cell>
          <cell r="J144">
            <v>49.137</v>
          </cell>
          <cell r="K144">
            <v>54.856999999999999</v>
          </cell>
          <cell r="L144">
            <v>57.253999999999998</v>
          </cell>
          <cell r="M144">
            <v>59.655999999999999</v>
          </cell>
          <cell r="N144">
            <v>59.406999999999996</v>
          </cell>
          <cell r="O144">
            <v>61.19</v>
          </cell>
          <cell r="P144">
            <v>63.826999999999998</v>
          </cell>
          <cell r="Q144">
            <v>64.715999999999994</v>
          </cell>
          <cell r="R144">
            <v>70.501000000000005</v>
          </cell>
        </row>
        <row r="145">
          <cell r="H145">
            <v>5166.9967790000001</v>
          </cell>
          <cell r="I145">
            <v>4610.3953410000004</v>
          </cell>
          <cell r="J145">
            <v>4594.8113780000003</v>
          </cell>
          <cell r="K145">
            <v>4076.3397519999999</v>
          </cell>
          <cell r="L145">
            <v>4085.3120180000001</v>
          </cell>
          <cell r="M145">
            <v>4141.7397019999999</v>
          </cell>
          <cell r="N145">
            <v>3877.3539839999999</v>
          </cell>
          <cell r="O145">
            <v>4040.620938</v>
          </cell>
          <cell r="P145">
            <v>3984.5532170000001</v>
          </cell>
          <cell r="Q145">
            <v>4018.6959569999999</v>
          </cell>
          <cell r="R145">
            <v>4023.9579549999999</v>
          </cell>
        </row>
        <row r="146">
          <cell r="H146">
            <v>213.91366665059999</v>
          </cell>
          <cell r="I146">
            <v>211.78773077951701</v>
          </cell>
          <cell r="J146">
            <v>225.77524668078601</v>
          </cell>
          <cell r="K146">
            <v>223.615769775464</v>
          </cell>
          <cell r="L146">
            <v>233.900454278572</v>
          </cell>
          <cell r="M146">
            <v>247.07962366251201</v>
          </cell>
          <cell r="N146">
            <v>230.34196812748797</v>
          </cell>
          <cell r="O146">
            <v>247.24559519621999</v>
          </cell>
          <cell r="P146">
            <v>254.32207818145901</v>
          </cell>
          <cell r="Q146">
            <v>260.073927553212</v>
          </cell>
          <cell r="R146">
            <v>283.69305978545498</v>
          </cell>
        </row>
        <row r="147">
          <cell r="H147">
            <v>1.2700399990981035</v>
          </cell>
          <cell r="I147">
            <v>1.2700640023383956</v>
          </cell>
          <cell r="J147">
            <v>1.2699509986822697</v>
          </cell>
          <cell r="K147">
            <v>1.270021999276552</v>
          </cell>
          <cell r="L147">
            <v>1.0771299986443881</v>
          </cell>
          <cell r="M147">
            <v>1.077134998244615</v>
          </cell>
          <cell r="N147">
            <v>1.0771219982920346</v>
          </cell>
          <cell r="O147">
            <v>1.0771099998309352</v>
          </cell>
          <cell r="P147">
            <v>1.0771380013832053</v>
          </cell>
          <cell r="Q147">
            <v>1.0771160017287182</v>
          </cell>
          <cell r="R147">
            <v>1.077119000482742</v>
          </cell>
        </row>
        <row r="148">
          <cell r="H148">
            <v>6562.2925845410637</v>
          </cell>
          <cell r="I148">
            <v>5855.4971591527528</v>
          </cell>
          <cell r="J148">
            <v>5835.1852982477558</v>
          </cell>
          <cell r="K148">
            <v>5177.0411615655239</v>
          </cell>
          <cell r="L148">
            <v>4400.4121284102421</v>
          </cell>
          <cell r="M148">
            <v>4461.2127866434221</v>
          </cell>
          <cell r="N148">
            <v>4176.3832713316615</v>
          </cell>
          <cell r="O148">
            <v>4352.1932178460538</v>
          </cell>
          <cell r="P148">
            <v>4291.9136885644011</v>
          </cell>
          <cell r="Q148">
            <v>4328.6017213672048</v>
          </cell>
          <cell r="R148">
            <v>4334.2815704741788</v>
          </cell>
        </row>
        <row r="155">
          <cell r="H155">
            <v>321.94</v>
          </cell>
          <cell r="I155">
            <v>318.74099999999999</v>
          </cell>
          <cell r="J155">
            <v>331.89000000000004</v>
          </cell>
          <cell r="K155">
            <v>328.71499999999997</v>
          </cell>
          <cell r="L155">
            <v>442.072</v>
          </cell>
          <cell r="M155">
            <v>466.98</v>
          </cell>
          <cell r="N155">
            <v>435.346</v>
          </cell>
          <cell r="O155">
            <v>467.29399999999998</v>
          </cell>
          <cell r="P155">
            <v>480.66900000000004</v>
          </cell>
          <cell r="Q155">
            <v>491.53999999999996</v>
          </cell>
          <cell r="R155">
            <v>536.17999999999995</v>
          </cell>
        </row>
        <row r="161">
          <cell r="H161">
            <v>321.94</v>
          </cell>
          <cell r="I161">
            <v>318.74099999999999</v>
          </cell>
          <cell r="J161">
            <v>331.89000000000004</v>
          </cell>
          <cell r="K161">
            <v>328.71499999999997</v>
          </cell>
          <cell r="L161">
            <v>442.072</v>
          </cell>
          <cell r="M161">
            <v>466.98</v>
          </cell>
          <cell r="N161">
            <v>435.346</v>
          </cell>
          <cell r="O161">
            <v>467.29399999999998</v>
          </cell>
          <cell r="P161">
            <v>480.66900000000004</v>
          </cell>
          <cell r="Q161">
            <v>491.53999999999996</v>
          </cell>
          <cell r="R161">
            <v>536.17999999999995</v>
          </cell>
        </row>
        <row r="162">
          <cell r="H162">
            <v>1.1850017965877239E-3</v>
          </cell>
          <cell r="I162">
            <v>1.1849813817717682E-3</v>
          </cell>
          <cell r="J162">
            <v>1.1575263276292318E-3</v>
          </cell>
          <cell r="K162">
            <v>1.1574596257895688E-3</v>
          </cell>
          <cell r="L162">
            <v>1.7546634175698683E-3</v>
          </cell>
          <cell r="M162">
            <v>1.7546528755314301E-3</v>
          </cell>
          <cell r="N162">
            <v>1.7546746002736139E-3</v>
          </cell>
          <cell r="O162">
            <v>1.75469477845207E-3</v>
          </cell>
          <cell r="P162">
            <v>1.7546508135587004E-3</v>
          </cell>
          <cell r="Q162">
            <v>1.7546866463387797E-3</v>
          </cell>
          <cell r="R162">
            <v>1.7546811555546377E-3</v>
          </cell>
        </row>
        <row r="164"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</row>
        <row r="168"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M168">
            <v>1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</row>
        <row r="169"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0"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</row>
        <row r="172"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</row>
        <row r="173"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</row>
        <row r="176">
          <cell r="A176" t="str">
            <v>School Bus</v>
          </cell>
        </row>
        <row r="177">
          <cell r="H177">
            <v>4449.9263639999999</v>
          </cell>
          <cell r="I177">
            <v>4974.9712600000003</v>
          </cell>
          <cell r="J177">
            <v>4583.6737380000004</v>
          </cell>
          <cell r="K177">
            <v>4828.8540009999997</v>
          </cell>
          <cell r="L177">
            <v>4360.4940139999999</v>
          </cell>
          <cell r="M177">
            <v>4650.922646</v>
          </cell>
          <cell r="N177">
            <v>4230.5453699999998</v>
          </cell>
          <cell r="O177">
            <v>4366.1690239999998</v>
          </cell>
          <cell r="P177">
            <v>4308.2066690000001</v>
          </cell>
          <cell r="Q177">
            <v>3910.775306</v>
          </cell>
          <cell r="R177">
            <v>3743.3980409999999</v>
          </cell>
        </row>
        <row r="179">
          <cell r="H179">
            <v>5.4980000000000002</v>
          </cell>
          <cell r="I179">
            <v>5.7679999999999998</v>
          </cell>
          <cell r="J179">
            <v>5.7089999999999996</v>
          </cell>
          <cell r="K179">
            <v>5.7949999999999999</v>
          </cell>
          <cell r="L179">
            <v>5.8220000000000001</v>
          </cell>
          <cell r="M179">
            <v>5.9050000000000002</v>
          </cell>
          <cell r="N179">
            <v>5.8460000000000001</v>
          </cell>
          <cell r="O179">
            <v>5.7910000000000004</v>
          </cell>
          <cell r="P179">
            <v>5.8239999999999998</v>
          </cell>
          <cell r="Q179">
            <v>6.157</v>
          </cell>
          <cell r="R179">
            <v>5.8780000000000001</v>
          </cell>
        </row>
        <row r="180">
          <cell r="H180">
            <v>39156.837817</v>
          </cell>
          <cell r="I180">
            <v>41268.533705000002</v>
          </cell>
          <cell r="J180">
            <v>37997.424195</v>
          </cell>
          <cell r="K180">
            <v>39011.206878999998</v>
          </cell>
          <cell r="L180">
            <v>34690.523305000002</v>
          </cell>
          <cell r="M180">
            <v>36096.448005999999</v>
          </cell>
          <cell r="N180">
            <v>32819.272670999999</v>
          </cell>
          <cell r="O180">
            <v>33840.112080999999</v>
          </cell>
          <cell r="P180">
            <v>33201.673606999997</v>
          </cell>
          <cell r="Q180">
            <v>28508.772883000001</v>
          </cell>
          <cell r="R180">
            <v>28583.883985</v>
          </cell>
        </row>
        <row r="181">
          <cell r="H181">
            <v>215.284294317866</v>
          </cell>
          <cell r="I181">
            <v>238.03690241044001</v>
          </cell>
          <cell r="J181">
            <v>216.92729472925498</v>
          </cell>
          <cell r="K181">
            <v>226.06994386380498</v>
          </cell>
          <cell r="L181">
            <v>201.96822668171001</v>
          </cell>
          <cell r="M181">
            <v>213.14952547543001</v>
          </cell>
          <cell r="N181">
            <v>191.86146803466599</v>
          </cell>
          <cell r="O181">
            <v>195.96808906107103</v>
          </cell>
          <cell r="P181">
            <v>193.36654708716796</v>
          </cell>
          <cell r="Q181">
            <v>175.52851464063102</v>
          </cell>
          <cell r="R181">
            <v>168.01607006383</v>
          </cell>
        </row>
        <row r="182">
          <cell r="H182">
            <v>20.670000002088912</v>
          </cell>
          <cell r="I182">
            <v>20.899999998411189</v>
          </cell>
          <cell r="J182">
            <v>21.130000001709526</v>
          </cell>
          <cell r="K182">
            <v>21.360000000305771</v>
          </cell>
          <cell r="L182">
            <v>21.589999999712237</v>
          </cell>
          <cell r="M182">
            <v>21.820000000591683</v>
          </cell>
          <cell r="N182">
            <v>22.049999999143207</v>
          </cell>
          <cell r="O182">
            <v>22.279999998567813</v>
          </cell>
          <cell r="P182">
            <v>22.279999999471976</v>
          </cell>
          <cell r="Q182">
            <v>22.279999998898987</v>
          </cell>
          <cell r="R182">
            <v>22.27999999986827</v>
          </cell>
        </row>
        <row r="183">
          <cell r="H183">
            <v>809371.83775918523</v>
          </cell>
          <cell r="I183">
            <v>862512.3543689322</v>
          </cell>
          <cell r="J183">
            <v>802885.57330530754</v>
          </cell>
          <cell r="K183">
            <v>833279.37894736847</v>
          </cell>
          <cell r="L183">
            <v>748968.39814496739</v>
          </cell>
          <cell r="M183">
            <v>787624.49551227759</v>
          </cell>
          <cell r="N183">
            <v>723664.96236743068</v>
          </cell>
          <cell r="O183">
            <v>753957.69711621467</v>
          </cell>
          <cell r="P183">
            <v>739733.28794642864</v>
          </cell>
          <cell r="Q183">
            <v>635175.45980185154</v>
          </cell>
          <cell r="R183">
            <v>636848.93518203462</v>
          </cell>
        </row>
        <row r="186"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</row>
        <row r="187"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</row>
        <row r="188">
          <cell r="H188">
            <v>2158.6439999999998</v>
          </cell>
          <cell r="I188">
            <v>2066.087</v>
          </cell>
          <cell r="J188">
            <v>2265.3130000000001</v>
          </cell>
          <cell r="K188">
            <v>2533.1210000000001</v>
          </cell>
          <cell r="L188">
            <v>1863.471</v>
          </cell>
          <cell r="M188">
            <v>1922.973</v>
          </cell>
          <cell r="N188">
            <v>1818.6890000000001</v>
          </cell>
          <cell r="O188">
            <v>1725.895</v>
          </cell>
          <cell r="P188">
            <v>1664.566</v>
          </cell>
          <cell r="Q188">
            <v>1518.7750000000001</v>
          </cell>
          <cell r="R188">
            <v>1403.1690000000001</v>
          </cell>
        </row>
        <row r="189"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</row>
        <row r="190">
          <cell r="H190">
            <v>33.109000000000002</v>
          </cell>
          <cell r="I190">
            <v>60.728999999999999</v>
          </cell>
          <cell r="J190">
            <v>93.769000000000005</v>
          </cell>
          <cell r="K190">
            <v>39.228999999999999</v>
          </cell>
          <cell r="L190">
            <v>54.794000000000004</v>
          </cell>
          <cell r="M190">
            <v>48.911000000000001</v>
          </cell>
          <cell r="N190">
            <v>56.124000000000002</v>
          </cell>
          <cell r="O190">
            <v>73.739999999999995</v>
          </cell>
          <cell r="P190">
            <v>71.576000000000008</v>
          </cell>
          <cell r="Q190">
            <v>105.48299999999999</v>
          </cell>
          <cell r="R190">
            <v>105.80499999999999</v>
          </cell>
        </row>
        <row r="191"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1.7409999999999999</v>
          </cell>
          <cell r="N191">
            <v>2.387</v>
          </cell>
          <cell r="O191">
            <v>2.92</v>
          </cell>
          <cell r="P191">
            <v>2.556</v>
          </cell>
          <cell r="Q191">
            <v>3.859</v>
          </cell>
          <cell r="R191">
            <v>0</v>
          </cell>
        </row>
        <row r="192"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</row>
        <row r="193"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32.4</v>
          </cell>
          <cell r="M193">
            <v>13.802</v>
          </cell>
          <cell r="N193">
            <v>0</v>
          </cell>
          <cell r="O193">
            <v>10.977</v>
          </cell>
          <cell r="P193">
            <v>10.718999999999999</v>
          </cell>
          <cell r="Q193">
            <v>21.98</v>
          </cell>
          <cell r="R193">
            <v>104.295</v>
          </cell>
        </row>
        <row r="194"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</row>
        <row r="195"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</row>
        <row r="196">
          <cell r="H196">
            <v>2191.7529999999997</v>
          </cell>
          <cell r="I196">
            <v>2126.8159999999998</v>
          </cell>
          <cell r="J196">
            <v>2359.0820000000003</v>
          </cell>
          <cell r="K196">
            <v>2572.35</v>
          </cell>
          <cell r="L196">
            <v>1950.6650000000002</v>
          </cell>
          <cell r="M196">
            <v>1987.4269999999999</v>
          </cell>
          <cell r="N196">
            <v>1877.2</v>
          </cell>
          <cell r="O196">
            <v>1813.5320000000002</v>
          </cell>
          <cell r="P196">
            <v>1749.4170000000001</v>
          </cell>
          <cell r="Q196">
            <v>1650.097</v>
          </cell>
          <cell r="R196">
            <v>1613.2690000000002</v>
          </cell>
        </row>
        <row r="197">
          <cell r="H197">
            <v>4.9253691425802651E-4</v>
          </cell>
          <cell r="I197">
            <v>4.2750317315400928E-4</v>
          </cell>
          <cell r="J197">
            <v>5.1467057536022209E-4</v>
          </cell>
          <cell r="K197">
            <v>5.327040327720192E-4</v>
          </cell>
          <cell r="L197">
            <v>4.4734954198701033E-4</v>
          </cell>
          <cell r="M197">
            <v>4.2731886794747603E-4</v>
          </cell>
          <cell r="N197">
            <v>4.4372529681675538E-4</v>
          </cell>
          <cell r="O197">
            <v>4.1536000783097494E-4</v>
          </cell>
          <cell r="P197">
            <v>4.0606617425947822E-4</v>
          </cell>
          <cell r="Q197">
            <v>4.2193602825209211E-4</v>
          </cell>
          <cell r="R197">
            <v>4.309637880691513E-4</v>
          </cell>
        </row>
        <row r="199"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</row>
        <row r="200"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</row>
        <row r="201">
          <cell r="H201">
            <v>0.98489382699601646</v>
          </cell>
          <cell r="I201">
            <v>0.97144604892947961</v>
          </cell>
          <cell r="J201">
            <v>0.96025191154864464</v>
          </cell>
          <cell r="K201">
            <v>0.98474974245339875</v>
          </cell>
          <cell r="L201">
            <v>0.95530037192444617</v>
          </cell>
          <cell r="M201">
            <v>0.96756912329358513</v>
          </cell>
          <cell r="N201">
            <v>0.96883070530577453</v>
          </cell>
          <cell r="O201">
            <v>0.95167606637213997</v>
          </cell>
          <cell r="P201">
            <v>0.95149755604295594</v>
          </cell>
          <cell r="Q201">
            <v>0.92041558768969345</v>
          </cell>
          <cell r="R201">
            <v>0.86976753411861252</v>
          </cell>
        </row>
        <row r="202"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H203">
            <v>1.5106173003983573E-2</v>
          </cell>
          <cell r="I203">
            <v>2.8553951070520441E-2</v>
          </cell>
          <cell r="J203">
            <v>3.9748088451355225E-2</v>
          </cell>
          <cell r="K203">
            <v>1.5250257546601358E-2</v>
          </cell>
          <cell r="L203">
            <v>2.8089907800673102E-2</v>
          </cell>
          <cell r="M203">
            <v>2.4610212098356319E-2</v>
          </cell>
          <cell r="N203">
            <v>2.9897720008523334E-2</v>
          </cell>
          <cell r="O203">
            <v>4.0660986406636325E-2</v>
          </cell>
          <cell r="P203">
            <v>4.0914201702624359E-2</v>
          </cell>
          <cell r="Q203">
            <v>6.3925332874370411E-2</v>
          </cell>
          <cell r="R203">
            <v>6.558422680904423E-2</v>
          </cell>
        </row>
        <row r="204"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8.760070181194076E-4</v>
          </cell>
          <cell r="N204">
            <v>1.2715746857021096E-3</v>
          </cell>
          <cell r="O204">
            <v>1.6101177150444545E-3</v>
          </cell>
          <cell r="P204">
            <v>1.4610581696645223E-3</v>
          </cell>
          <cell r="Q204">
            <v>2.3386503944919602E-3</v>
          </cell>
          <cell r="R204">
            <v>0</v>
          </cell>
        </row>
        <row r="205"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</row>
        <row r="206"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1.6609720274880616E-2</v>
          </cell>
          <cell r="M206">
            <v>6.944657589939153E-3</v>
          </cell>
          <cell r="N206">
            <v>0</v>
          </cell>
          <cell r="O206">
            <v>6.0528295061791021E-3</v>
          </cell>
          <cell r="P206">
            <v>6.1271840847550918E-3</v>
          </cell>
          <cell r="Q206">
            <v>1.332042904144423E-2</v>
          </cell>
          <cell r="R206">
            <v>6.4648239072343169E-2</v>
          </cell>
        </row>
        <row r="207"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</row>
        <row r="208"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</row>
        <row r="211">
          <cell r="A211" t="str">
            <v>Urban Transit</v>
          </cell>
        </row>
        <row r="212">
          <cell r="H212">
            <v>3574.467756</v>
          </cell>
          <cell r="I212">
            <v>3218.547724</v>
          </cell>
          <cell r="J212">
            <v>3225.2597479999999</v>
          </cell>
          <cell r="K212">
            <v>3394.8057659999999</v>
          </cell>
          <cell r="L212">
            <v>3002.3355959999999</v>
          </cell>
          <cell r="M212">
            <v>3230.9967449999999</v>
          </cell>
          <cell r="N212">
            <v>3323.6023049999999</v>
          </cell>
          <cell r="O212">
            <v>3490.1404950000001</v>
          </cell>
          <cell r="P212">
            <v>3532.668197</v>
          </cell>
          <cell r="Q212">
            <v>3298.8784289999999</v>
          </cell>
          <cell r="R212">
            <v>3248.3542269999998</v>
          </cell>
        </row>
        <row r="214">
          <cell r="H214">
            <v>2.8140000000000001</v>
          </cell>
          <cell r="I214">
            <v>2.6949999999999998</v>
          </cell>
          <cell r="J214">
            <v>3.08</v>
          </cell>
          <cell r="K214">
            <v>3.238</v>
          </cell>
          <cell r="L214">
            <v>3.3039999999999998</v>
          </cell>
          <cell r="M214">
            <v>3.3279999999999998</v>
          </cell>
          <cell r="N214">
            <v>3.3780000000000001</v>
          </cell>
          <cell r="O214">
            <v>3.4319999999999999</v>
          </cell>
          <cell r="P214">
            <v>3.375</v>
          </cell>
          <cell r="Q214">
            <v>3.2629999999999999</v>
          </cell>
          <cell r="R214">
            <v>3.605</v>
          </cell>
        </row>
        <row r="215">
          <cell r="H215">
            <v>108753.801806</v>
          </cell>
          <cell r="I215">
            <v>101380.841843</v>
          </cell>
          <cell r="J215">
            <v>88144.971019999997</v>
          </cell>
          <cell r="K215">
            <v>87514.752462000004</v>
          </cell>
          <cell r="L215">
            <v>75223.279326999997</v>
          </cell>
          <cell r="M215">
            <v>79708.734582000005</v>
          </cell>
          <cell r="N215">
            <v>80056.670364000005</v>
          </cell>
          <cell r="O215">
            <v>82077.538631000003</v>
          </cell>
          <cell r="P215">
            <v>84480.750828999997</v>
          </cell>
          <cell r="Q215">
            <v>81597.702544</v>
          </cell>
          <cell r="R215">
            <v>72725.515234000006</v>
          </cell>
        </row>
        <row r="216">
          <cell r="H216">
            <v>306.03319828208402</v>
          </cell>
          <cell r="I216">
            <v>273.22136876688501</v>
          </cell>
          <cell r="J216">
            <v>271.4865107416</v>
          </cell>
          <cell r="K216">
            <v>283.37276847195602</v>
          </cell>
          <cell r="L216">
            <v>248.53771489640798</v>
          </cell>
          <cell r="M216">
            <v>265.27066868889602</v>
          </cell>
          <cell r="N216">
            <v>270.431432489592</v>
          </cell>
          <cell r="O216">
            <v>281.69011258159202</v>
          </cell>
          <cell r="P216">
            <v>285.12253404787498</v>
          </cell>
          <cell r="Q216">
            <v>266.253303401072</v>
          </cell>
          <cell r="R216">
            <v>262.17548241857003</v>
          </cell>
        </row>
        <row r="217">
          <cell r="H217">
            <v>11.680000000213241</v>
          </cell>
          <cell r="I217">
            <v>11.779999999729503</v>
          </cell>
          <cell r="J217">
            <v>11.88000000143577</v>
          </cell>
          <cell r="K217">
            <v>11.979999998962381</v>
          </cell>
          <cell r="L217">
            <v>12.080000000206775</v>
          </cell>
          <cell r="M217">
            <v>12.18000000139196</v>
          </cell>
          <cell r="N217">
            <v>12.289999998901438</v>
          </cell>
          <cell r="O217">
            <v>12.390000000404966</v>
          </cell>
          <cell r="P217">
            <v>12.390000000514968</v>
          </cell>
          <cell r="Q217">
            <v>12.389999999476881</v>
          </cell>
          <cell r="R217">
            <v>12.38999999936652</v>
          </cell>
        </row>
        <row r="218">
          <cell r="H218">
            <v>1270244.4051172708</v>
          </cell>
          <cell r="I218">
            <v>1194266.3168831167</v>
          </cell>
          <cell r="J218">
            <v>1047162.2558441558</v>
          </cell>
          <cell r="K218">
            <v>1048426.7344039531</v>
          </cell>
          <cell r="L218">
            <v>908697.2142857142</v>
          </cell>
          <cell r="M218">
            <v>970852.38731971139</v>
          </cell>
          <cell r="N218">
            <v>983896.47868561279</v>
          </cell>
          <cell r="O218">
            <v>1016940.7036713286</v>
          </cell>
          <cell r="P218">
            <v>1046716.5028148149</v>
          </cell>
          <cell r="Q218">
            <v>1010995.5344774748</v>
          </cell>
          <cell r="R218">
            <v>901069.1337031899</v>
          </cell>
        </row>
        <row r="221"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2"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</row>
        <row r="223">
          <cell r="H223">
            <v>4628.8739999999998</v>
          </cell>
          <cell r="I223">
            <v>4159.4179999999997</v>
          </cell>
          <cell r="J223">
            <v>5323.7370000000001</v>
          </cell>
          <cell r="K223">
            <v>5404.0549999999994</v>
          </cell>
          <cell r="L223">
            <v>4296.8060000000005</v>
          </cell>
          <cell r="M223">
            <v>4480.5129999999999</v>
          </cell>
          <cell r="N223">
            <v>4270.9229999999998</v>
          </cell>
          <cell r="O223">
            <v>4212.74</v>
          </cell>
          <cell r="P223">
            <v>4939.2959999999994</v>
          </cell>
          <cell r="Q223">
            <v>4469.2210000000005</v>
          </cell>
          <cell r="R223">
            <v>4465.933</v>
          </cell>
        </row>
        <row r="224"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</row>
        <row r="225">
          <cell r="H225">
            <v>5.6880000000000006</v>
          </cell>
          <cell r="I225">
            <v>2.4550000000000001</v>
          </cell>
          <cell r="J225">
            <v>3.8780000000000001</v>
          </cell>
          <cell r="K225">
            <v>5.6260000000000003</v>
          </cell>
          <cell r="L225">
            <v>4.8369999999999997</v>
          </cell>
          <cell r="M225">
            <v>5.4630000000000001</v>
          </cell>
          <cell r="N225">
            <v>6.2779999999999996</v>
          </cell>
          <cell r="O225">
            <v>5.492</v>
          </cell>
          <cell r="P225">
            <v>17.768000000000001</v>
          </cell>
          <cell r="Q225">
            <v>21.606000000000002</v>
          </cell>
          <cell r="R225">
            <v>26.126000000000001</v>
          </cell>
        </row>
        <row r="226"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0.19400000000000001</v>
          </cell>
          <cell r="N226">
            <v>0.26699999999999996</v>
          </cell>
          <cell r="O226">
            <v>0.217</v>
          </cell>
          <cell r="P226">
            <v>0.63400000000000001</v>
          </cell>
          <cell r="Q226">
            <v>0.79</v>
          </cell>
          <cell r="R226">
            <v>0</v>
          </cell>
        </row>
        <row r="227">
          <cell r="H227">
            <v>507</v>
          </cell>
          <cell r="I227">
            <v>424</v>
          </cell>
          <cell r="J227">
            <v>514</v>
          </cell>
          <cell r="K227">
            <v>611</v>
          </cell>
          <cell r="L227">
            <v>674</v>
          </cell>
          <cell r="M227">
            <v>774</v>
          </cell>
          <cell r="N227">
            <v>734</v>
          </cell>
          <cell r="O227">
            <v>797</v>
          </cell>
          <cell r="P227">
            <v>756</v>
          </cell>
          <cell r="Q227">
            <v>820</v>
          </cell>
          <cell r="R227">
            <v>733</v>
          </cell>
        </row>
        <row r="228">
          <cell r="H228">
            <v>54.783000000000001</v>
          </cell>
          <cell r="I228">
            <v>50.905000000000001</v>
          </cell>
          <cell r="J228">
            <v>59.771999999999998</v>
          </cell>
          <cell r="K228">
            <v>55.883000000000003</v>
          </cell>
          <cell r="L228">
            <v>75.046999999999997</v>
          </cell>
          <cell r="M228">
            <v>111.51300000000001</v>
          </cell>
          <cell r="N228">
            <v>101.83</v>
          </cell>
          <cell r="O228">
            <v>212.68200000000002</v>
          </cell>
          <cell r="P228">
            <v>182.959</v>
          </cell>
          <cell r="Q228">
            <v>199.64100000000002</v>
          </cell>
          <cell r="R228">
            <v>212.708</v>
          </cell>
        </row>
        <row r="229"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</row>
        <row r="230"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H231">
            <v>5196.3450000000003</v>
          </cell>
          <cell r="I231">
            <v>4636.7779999999993</v>
          </cell>
          <cell r="J231">
            <v>5901.3869999999997</v>
          </cell>
          <cell r="K231">
            <v>6076.5639999999994</v>
          </cell>
          <cell r="L231">
            <v>5050.6900000000005</v>
          </cell>
          <cell r="M231">
            <v>5371.683</v>
          </cell>
          <cell r="N231">
            <v>5113.2979999999998</v>
          </cell>
          <cell r="O231">
            <v>5228.1309999999994</v>
          </cell>
          <cell r="P231">
            <v>5896.6569999999992</v>
          </cell>
          <cell r="Q231">
            <v>5511.2579999999998</v>
          </cell>
          <cell r="R231">
            <v>5437.7669999999998</v>
          </cell>
        </row>
        <row r="232">
          <cell r="H232">
            <v>1.4537395088478735E-3</v>
          </cell>
          <cell r="I232">
            <v>1.4406429227146668E-3</v>
          </cell>
          <cell r="J232">
            <v>1.8297400709073059E-3</v>
          </cell>
          <cell r="K232">
            <v>1.7899592550650802E-3</v>
          </cell>
          <cell r="L232">
            <v>1.6822536450385543E-3</v>
          </cell>
          <cell r="M232">
            <v>1.6625467073938512E-3</v>
          </cell>
          <cell r="N232">
            <v>1.5384806997839652E-3</v>
          </cell>
          <cell r="O232">
            <v>1.4979715021472221E-3</v>
          </cell>
          <cell r="P232">
            <v>1.6691794052460227E-3</v>
          </cell>
          <cell r="Q232">
            <v>1.6706459842688553E-3</v>
          </cell>
          <cell r="R232">
            <v>1.6740067800493608E-3</v>
          </cell>
        </row>
        <row r="234"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</row>
        <row r="235"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H236">
            <v>0.89079420246346219</v>
          </cell>
          <cell r="I236">
            <v>0.89704920097533247</v>
          </cell>
          <cell r="J236">
            <v>0.90211623131985752</v>
          </cell>
          <cell r="K236">
            <v>0.88932742253681518</v>
          </cell>
          <cell r="L236">
            <v>0.85073643403178578</v>
          </cell>
          <cell r="M236">
            <v>0.83409854974688569</v>
          </cell>
          <cell r="N236">
            <v>0.83525798809300766</v>
          </cell>
          <cell r="O236">
            <v>0.80578317567023483</v>
          </cell>
          <cell r="P236">
            <v>0.83764343084564696</v>
          </cell>
          <cell r="Q236">
            <v>0.81092574508397186</v>
          </cell>
          <cell r="R236">
            <v>0.82128068378067687</v>
          </cell>
        </row>
        <row r="237"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H238">
            <v>1.0946155422705767E-3</v>
          </cell>
          <cell r="I238">
            <v>5.2946248450971779E-4</v>
          </cell>
          <cell r="J238">
            <v>6.5713365349535631E-4</v>
          </cell>
          <cell r="K238">
            <v>9.2585217567032964E-4</v>
          </cell>
          <cell r="L238">
            <v>9.5769092935816679E-4</v>
          </cell>
          <cell r="M238">
            <v>1.016999700093993E-3</v>
          </cell>
          <cell r="N238">
            <v>1.2277790185512363E-3</v>
          </cell>
          <cell r="O238">
            <v>1.0504710000571907E-3</v>
          </cell>
          <cell r="P238">
            <v>3.0132327520491701E-3</v>
          </cell>
          <cell r="Q238">
            <v>3.9203390587049273E-3</v>
          </cell>
          <cell r="R238">
            <v>4.8045456894346529E-3</v>
          </cell>
        </row>
        <row r="239"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3.6115310601910052E-5</v>
          </cell>
          <cell r="N239">
            <v>5.2216788460207086E-5</v>
          </cell>
          <cell r="O239">
            <v>4.1506228516462194E-5</v>
          </cell>
          <cell r="P239">
            <v>1.0751854822147533E-4</v>
          </cell>
          <cell r="Q239">
            <v>1.4334295364143722E-4</v>
          </cell>
          <cell r="R239">
            <v>0</v>
          </cell>
        </row>
        <row r="240">
          <cell r="H240">
            <v>9.7568579453442758E-2</v>
          </cell>
          <cell r="I240">
            <v>9.144280791532397E-2</v>
          </cell>
          <cell r="J240">
            <v>8.7098168616970895E-2</v>
          </cell>
          <cell r="K240">
            <v>0.10055024517144888</v>
          </cell>
          <cell r="L240">
            <v>0.13344711316671581</v>
          </cell>
          <cell r="M240">
            <v>0.1440889196179298</v>
          </cell>
          <cell r="N240">
            <v>0.14354727614154308</v>
          </cell>
          <cell r="O240">
            <v>0.1524445351503243</v>
          </cell>
          <cell r="P240">
            <v>0.12820823731141223</v>
          </cell>
          <cell r="Q240">
            <v>0.14878635694427661</v>
          </cell>
          <cell r="R240">
            <v>0.13479797865557683</v>
          </cell>
        </row>
        <row r="241">
          <cell r="H241">
            <v>1.0542602540824368E-2</v>
          </cell>
          <cell r="I241">
            <v>1.0978528624833884E-2</v>
          </cell>
          <cell r="J241">
            <v>1.0128466409676235E-2</v>
          </cell>
          <cell r="K241">
            <v>9.1964801160655928E-3</v>
          </cell>
          <cell r="L241">
            <v>1.485876187214024E-2</v>
          </cell>
          <cell r="M241">
            <v>2.0759415624488638E-2</v>
          </cell>
          <cell r="N241">
            <v>1.9914739958437785E-2</v>
          </cell>
          <cell r="O241">
            <v>4.0680311950867347E-2</v>
          </cell>
          <cell r="P241">
            <v>3.1027580542670199E-2</v>
          </cell>
          <cell r="Q241">
            <v>3.6224215959405281E-2</v>
          </cell>
          <cell r="R241">
            <v>3.9116791874311642E-2</v>
          </cell>
        </row>
        <row r="242"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</row>
        <row r="243"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6">
          <cell r="A246" t="str">
            <v>Inter-City Bus</v>
          </cell>
        </row>
        <row r="247">
          <cell r="H247">
            <v>1579.92761</v>
          </cell>
          <cell r="I247">
            <v>1215.1786970000001</v>
          </cell>
          <cell r="J247">
            <v>1606.431439</v>
          </cell>
          <cell r="K247">
            <v>1490.861641</v>
          </cell>
          <cell r="L247">
            <v>1028.754619</v>
          </cell>
          <cell r="M247">
            <v>919.62382200000002</v>
          </cell>
          <cell r="N247">
            <v>888.08940199999995</v>
          </cell>
          <cell r="O247">
            <v>840.31197899999995</v>
          </cell>
          <cell r="P247">
            <v>1085.2830429999999</v>
          </cell>
          <cell r="Q247">
            <v>899.93588699999998</v>
          </cell>
          <cell r="R247">
            <v>851.01776099999995</v>
          </cell>
        </row>
        <row r="249">
          <cell r="H249">
            <v>0.93899999999999995</v>
          </cell>
          <cell r="I249">
            <v>0.96599999999999997</v>
          </cell>
          <cell r="J249">
            <v>1.0389999999999999</v>
          </cell>
          <cell r="K249">
            <v>1.034</v>
          </cell>
          <cell r="L249">
            <v>0.94499999999999995</v>
          </cell>
          <cell r="M249">
            <v>0.95499999999999996</v>
          </cell>
          <cell r="N249">
            <v>0.93600000000000005</v>
          </cell>
          <cell r="O249">
            <v>0.96</v>
          </cell>
          <cell r="P249">
            <v>1.139</v>
          </cell>
          <cell r="Q249">
            <v>1.0649999999999999</v>
          </cell>
          <cell r="R249">
            <v>1.0640000000000001</v>
          </cell>
        </row>
        <row r="250">
          <cell r="H250">
            <v>99677.962994000001</v>
          </cell>
          <cell r="I250">
            <v>74523.042763999998</v>
          </cell>
          <cell r="J250">
            <v>91595.514240000004</v>
          </cell>
          <cell r="K250">
            <v>85417.008961</v>
          </cell>
          <cell r="L250">
            <v>64492.252770999999</v>
          </cell>
          <cell r="M250">
            <v>57047.208628</v>
          </cell>
          <cell r="N250">
            <v>56209.328415999997</v>
          </cell>
          <cell r="O250">
            <v>51855.745159999999</v>
          </cell>
          <cell r="P250">
            <v>56447.777985000001</v>
          </cell>
          <cell r="Q250">
            <v>50059.847329999997</v>
          </cell>
          <cell r="R250">
            <v>47383.218196000002</v>
          </cell>
        </row>
        <row r="251">
          <cell r="H251">
            <v>93.597607251365986</v>
          </cell>
          <cell r="I251">
            <v>71.989259310023996</v>
          </cell>
          <cell r="J251">
            <v>95.167739295359993</v>
          </cell>
          <cell r="K251">
            <v>88.321187265673998</v>
          </cell>
          <cell r="L251">
            <v>60.945178868594994</v>
          </cell>
          <cell r="M251">
            <v>54.480084239739995</v>
          </cell>
          <cell r="N251">
            <v>52.611931397375997</v>
          </cell>
          <cell r="O251">
            <v>49.7815153536</v>
          </cell>
          <cell r="P251">
            <v>64.294019124914996</v>
          </cell>
          <cell r="Q251">
            <v>53.313737406449995</v>
          </cell>
          <cell r="R251">
            <v>50.415744160544001</v>
          </cell>
        </row>
        <row r="252">
          <cell r="H252">
            <v>16.879999995693716</v>
          </cell>
          <cell r="I252">
            <v>16.879999997871835</v>
          </cell>
          <cell r="J252">
            <v>16.879999996788023</v>
          </cell>
          <cell r="K252">
            <v>16.879999999495283</v>
          </cell>
          <cell r="L252">
            <v>16.879999995046639</v>
          </cell>
          <cell r="M252">
            <v>16.880000000609193</v>
          </cell>
          <cell r="N252">
            <v>16.880000000233657</v>
          </cell>
          <cell r="O252">
            <v>16.879999996609826</v>
          </cell>
          <cell r="P252">
            <v>16.880000002666417</v>
          </cell>
          <cell r="Q252">
            <v>16.879999992105677</v>
          </cell>
          <cell r="R252">
            <v>16.879999991471259</v>
          </cell>
        </row>
        <row r="253">
          <cell r="H253">
            <v>1682564.0149094784</v>
          </cell>
          <cell r="I253">
            <v>1257948.9616977226</v>
          </cell>
          <cell r="J253">
            <v>1546132.2800769974</v>
          </cell>
          <cell r="K253">
            <v>1441839.1112185686</v>
          </cell>
          <cell r="L253">
            <v>1088629.2264550265</v>
          </cell>
          <cell r="M253">
            <v>962956.88167539274</v>
          </cell>
          <cell r="N253">
            <v>948813.46367521363</v>
          </cell>
          <cell r="O253">
            <v>875324.97812499991</v>
          </cell>
          <cell r="P253">
            <v>952838.49253731337</v>
          </cell>
          <cell r="Q253">
            <v>845010.22253521136</v>
          </cell>
          <cell r="R253">
            <v>799828.7227443608</v>
          </cell>
        </row>
        <row r="256"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</row>
        <row r="257"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</row>
        <row r="258">
          <cell r="H258">
            <v>1153.598</v>
          </cell>
          <cell r="I258">
            <v>1011.3239999999998</v>
          </cell>
          <cell r="J258">
            <v>1214.857</v>
          </cell>
          <cell r="K258">
            <v>1204.347</v>
          </cell>
          <cell r="L258">
            <v>690.24599999999998</v>
          </cell>
          <cell r="M258">
            <v>686.63900000000001</v>
          </cell>
          <cell r="N258">
            <v>608.04399999999998</v>
          </cell>
          <cell r="O258">
            <v>635.572</v>
          </cell>
          <cell r="P258">
            <v>765.9</v>
          </cell>
          <cell r="Q258">
            <v>784.86199999999997</v>
          </cell>
          <cell r="R258">
            <v>656.48300000000006</v>
          </cell>
        </row>
        <row r="259"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</row>
        <row r="260">
          <cell r="H260">
            <v>23.768000000000001</v>
          </cell>
          <cell r="I260">
            <v>17.567</v>
          </cell>
          <cell r="J260">
            <v>16.981999999999999</v>
          </cell>
          <cell r="K260">
            <v>17.677</v>
          </cell>
          <cell r="L260">
            <v>16.27</v>
          </cell>
          <cell r="M260">
            <v>15.871</v>
          </cell>
          <cell r="N260">
            <v>14.525</v>
          </cell>
          <cell r="O260">
            <v>19.224999999999998</v>
          </cell>
          <cell r="P260">
            <v>28.809000000000001</v>
          </cell>
          <cell r="Q260">
            <v>32.585999999999999</v>
          </cell>
          <cell r="R260">
            <v>29.416999999999998</v>
          </cell>
        </row>
        <row r="261"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0.56499999999999995</v>
          </cell>
          <cell r="N261">
            <v>0.61799999999999999</v>
          </cell>
          <cell r="O261">
            <v>0.76100000000000001</v>
          </cell>
          <cell r="P261">
            <v>1.0289999999999999</v>
          </cell>
          <cell r="Q261">
            <v>1.1919999999999999</v>
          </cell>
          <cell r="R261">
            <v>0</v>
          </cell>
        </row>
        <row r="262"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</row>
        <row r="263"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</row>
        <row r="264"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</row>
        <row r="265"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</row>
        <row r="266">
          <cell r="H266">
            <v>1177.366</v>
          </cell>
          <cell r="I266">
            <v>1028.8909999999998</v>
          </cell>
          <cell r="J266">
            <v>1231.8389999999999</v>
          </cell>
          <cell r="K266">
            <v>1222.0239999999999</v>
          </cell>
          <cell r="L266">
            <v>706.51599999999996</v>
          </cell>
          <cell r="M266">
            <v>703.07500000000005</v>
          </cell>
          <cell r="N266">
            <v>623.18700000000001</v>
          </cell>
          <cell r="O266">
            <v>655.55799999999999</v>
          </cell>
          <cell r="P266">
            <v>795.73799999999994</v>
          </cell>
          <cell r="Q266">
            <v>818.64</v>
          </cell>
          <cell r="R266">
            <v>685.90000000000009</v>
          </cell>
        </row>
        <row r="267">
          <cell r="H267">
            <v>7.4520249696756675E-4</v>
          </cell>
          <cell r="I267">
            <v>8.4669933939765215E-4</v>
          </cell>
          <cell r="J267">
            <v>7.6681703936696925E-4</v>
          </cell>
          <cell r="K267">
            <v>8.1967633105129963E-4</v>
          </cell>
          <cell r="L267">
            <v>6.8676824089185435E-4</v>
          </cell>
          <cell r="M267">
            <v>7.645245623052161E-4</v>
          </cell>
          <cell r="N267">
            <v>7.0171651479745956E-4</v>
          </cell>
          <cell r="O267">
            <v>7.8013644501431052E-4</v>
          </cell>
          <cell r="P267">
            <v>7.3320780706236468E-4</v>
          </cell>
          <cell r="Q267">
            <v>9.0966480148824201E-4</v>
          </cell>
          <cell r="R267">
            <v>8.0597612815274733E-4</v>
          </cell>
        </row>
        <row r="269"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</row>
        <row r="270"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</row>
        <row r="271">
          <cell r="H271">
            <v>0.97981256465703948</v>
          </cell>
          <cell r="I271">
            <v>0.98292627693312506</v>
          </cell>
          <cell r="J271">
            <v>0.98621410752541527</v>
          </cell>
          <cell r="K271">
            <v>0.98553465398388251</v>
          </cell>
          <cell r="L271">
            <v>0.97697150524545806</v>
          </cell>
          <cell r="M271">
            <v>0.97662269316929196</v>
          </cell>
          <cell r="N271">
            <v>0.97570071262718894</v>
          </cell>
          <cell r="O271">
            <v>0.96951299503628974</v>
          </cell>
          <cell r="P271">
            <v>0.96250273331171821</v>
          </cell>
          <cell r="Q271">
            <v>0.95873888400273621</v>
          </cell>
          <cell r="R271">
            <v>0.95711182388103222</v>
          </cell>
        </row>
        <row r="272"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</row>
        <row r="273">
          <cell r="H273">
            <v>2.0187435342960473E-2</v>
          </cell>
          <cell r="I273">
            <v>1.7073723066874918E-2</v>
          </cell>
          <cell r="J273">
            <v>1.3785892474584747E-2</v>
          </cell>
          <cell r="K273">
            <v>1.4465346016117524E-2</v>
          </cell>
          <cell r="L273">
            <v>2.3028494754542005E-2</v>
          </cell>
          <cell r="M273">
            <v>2.2573694129360309E-2</v>
          </cell>
          <cell r="N273">
            <v>2.3307610717168362E-2</v>
          </cell>
          <cell r="O273">
            <v>2.9326161834650782E-2</v>
          </cell>
          <cell r="P273">
            <v>3.6204127489198712E-2</v>
          </cell>
          <cell r="Q273">
            <v>3.9805042509527995E-2</v>
          </cell>
          <cell r="R273">
            <v>4.2888176118967773E-2</v>
          </cell>
        </row>
        <row r="274"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8.0361270134765128E-4</v>
          </cell>
          <cell r="N274">
            <v>9.9167665564268829E-4</v>
          </cell>
          <cell r="O274">
            <v>1.1608431290595189E-3</v>
          </cell>
          <cell r="P274">
            <v>1.2931391990831152E-3</v>
          </cell>
          <cell r="Q274">
            <v>1.4560734877357567E-3</v>
          </cell>
          <cell r="R274">
            <v>0</v>
          </cell>
        </row>
        <row r="275"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</row>
        <row r="276"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</row>
        <row r="277"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</row>
        <row r="278"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</row>
        <row r="281">
          <cell r="A281" t="str">
            <v>Rail</v>
          </cell>
        </row>
        <row r="284">
          <cell r="H284">
            <v>23103.766780039146</v>
          </cell>
          <cell r="I284">
            <v>21621.571799273341</v>
          </cell>
          <cell r="J284">
            <v>20535.198193343997</v>
          </cell>
          <cell r="K284">
            <v>28562.109372947973</v>
          </cell>
          <cell r="L284">
            <v>19842.310509252595</v>
          </cell>
          <cell r="M284">
            <v>26667.087956967585</v>
          </cell>
          <cell r="N284">
            <v>31954.591672988056</v>
          </cell>
          <cell r="O284">
            <v>33653.848896130592</v>
          </cell>
          <cell r="P284">
            <v>28278.774293137489</v>
          </cell>
          <cell r="Q284">
            <v>36933.139591365871</v>
          </cell>
          <cell r="R284">
            <v>38494.563801442622</v>
          </cell>
        </row>
        <row r="285">
          <cell r="H285">
            <v>231037.66780039144</v>
          </cell>
          <cell r="I285">
            <v>216215.71799273338</v>
          </cell>
          <cell r="J285">
            <v>205351.98193343997</v>
          </cell>
          <cell r="K285">
            <v>285621.0937294797</v>
          </cell>
          <cell r="L285">
            <v>198423.10509252592</v>
          </cell>
          <cell r="M285">
            <v>266670.87956967583</v>
          </cell>
          <cell r="N285">
            <v>319545.91672988056</v>
          </cell>
          <cell r="O285">
            <v>336538.48896130588</v>
          </cell>
          <cell r="P285">
            <v>282787.74293137487</v>
          </cell>
          <cell r="Q285">
            <v>369331.39591365866</v>
          </cell>
          <cell r="R285">
            <v>384945.63801442622</v>
          </cell>
        </row>
        <row r="287">
          <cell r="H287">
            <v>97.000784946373571</v>
          </cell>
          <cell r="I287">
            <v>88.975107836771727</v>
          </cell>
          <cell r="J287">
            <v>83.152410183372155</v>
          </cell>
          <cell r="K287">
            <v>132.21460325754904</v>
          </cell>
          <cell r="L287">
            <v>93.533878453629143</v>
          </cell>
          <cell r="M287">
            <v>109.68042607383818</v>
          </cell>
          <cell r="N287">
            <v>127.45769985494573</v>
          </cell>
          <cell r="O287">
            <v>124.59426224244517</v>
          </cell>
          <cell r="P287">
            <v>99.997499100540836</v>
          </cell>
          <cell r="Q287">
            <v>117.98501602802142</v>
          </cell>
          <cell r="R287">
            <v>126.13358017186547</v>
          </cell>
        </row>
        <row r="289">
          <cell r="H289">
            <v>231134.66858533781</v>
          </cell>
          <cell r="I289">
            <v>216304.69310057015</v>
          </cell>
          <cell r="J289">
            <v>205435.13434362333</v>
          </cell>
          <cell r="K289">
            <v>285753.30833273724</v>
          </cell>
          <cell r="L289">
            <v>198516.63897097955</v>
          </cell>
          <cell r="M289">
            <v>266780.55999574967</v>
          </cell>
          <cell r="N289">
            <v>319673.37442973553</v>
          </cell>
          <cell r="O289">
            <v>336663.08322354831</v>
          </cell>
          <cell r="P289">
            <v>282887.74043047545</v>
          </cell>
          <cell r="Q289">
            <v>369449.38092968671</v>
          </cell>
          <cell r="R289">
            <v>385071.77159459807</v>
          </cell>
        </row>
        <row r="290">
          <cell r="H290">
            <v>0.99958032784289752</v>
          </cell>
          <cell r="I290">
            <v>0.99958865844951683</v>
          </cell>
          <cell r="J290">
            <v>0.99959523763815261</v>
          </cell>
          <cell r="K290">
            <v>0.99953731208212793</v>
          </cell>
          <cell r="L290">
            <v>0.99952883607672149</v>
          </cell>
          <cell r="M290">
            <v>0.99958887399413365</v>
          </cell>
          <cell r="N290">
            <v>0.99960128772037282</v>
          </cell>
          <cell r="O290">
            <v>0.99962991409378943</v>
          </cell>
          <cell r="P290">
            <v>0.99964651172599983</v>
          </cell>
          <cell r="Q290">
            <v>0.99968064632905551</v>
          </cell>
          <cell r="R290">
            <v>0.99967244137463118</v>
          </cell>
        </row>
        <row r="291">
          <cell r="H291">
            <v>4.196721571024715E-4</v>
          </cell>
          <cell r="I291">
            <v>4.1134155048315593E-4</v>
          </cell>
          <cell r="J291">
            <v>4.0476236184744504E-4</v>
          </cell>
          <cell r="K291">
            <v>4.6268791787213727E-4</v>
          </cell>
          <cell r="L291">
            <v>4.711639232785043E-4</v>
          </cell>
          <cell r="M291">
            <v>4.1112600586634045E-4</v>
          </cell>
          <cell r="N291">
            <v>3.9871227962703237E-4</v>
          </cell>
          <cell r="O291">
            <v>3.7008590621061082E-4</v>
          </cell>
          <cell r="P291">
            <v>3.534882740000426E-4</v>
          </cell>
          <cell r="Q291">
            <v>3.1935367094437284E-4</v>
          </cell>
          <cell r="R291">
            <v>3.2755862536882702E-4</v>
          </cell>
        </row>
        <row r="296">
          <cell r="H296">
            <v>175.04</v>
          </cell>
          <cell r="I296">
            <v>165.52199999999999</v>
          </cell>
          <cell r="J296">
            <v>160.48399999999998</v>
          </cell>
          <cell r="K296">
            <v>264.74700000000001</v>
          </cell>
          <cell r="L296">
            <v>198.148</v>
          </cell>
          <cell r="M296">
            <v>193.11800000000002</v>
          </cell>
          <cell r="N296">
            <v>250.76999999999998</v>
          </cell>
          <cell r="O296">
            <v>215.74199999999999</v>
          </cell>
          <cell r="P296">
            <v>153.76600000000002</v>
          </cell>
          <cell r="Q296">
            <v>176.31199999999998</v>
          </cell>
          <cell r="R296">
            <v>186.92400000000001</v>
          </cell>
        </row>
        <row r="304">
          <cell r="H304">
            <v>175.04</v>
          </cell>
          <cell r="I304">
            <v>165.52199999999999</v>
          </cell>
          <cell r="J304">
            <v>160.48399999999998</v>
          </cell>
          <cell r="K304">
            <v>264.74700000000001</v>
          </cell>
          <cell r="L304">
            <v>198.148</v>
          </cell>
          <cell r="M304">
            <v>193.11800000000002</v>
          </cell>
          <cell r="N304">
            <v>250.76999999999998</v>
          </cell>
          <cell r="O304">
            <v>215.74199999999999</v>
          </cell>
          <cell r="P304">
            <v>153.76600000000002</v>
          </cell>
          <cell r="Q304">
            <v>176.31199999999998</v>
          </cell>
          <cell r="R304">
            <v>186.92400000000001</v>
          </cell>
        </row>
        <row r="305">
          <cell r="A305" t="str">
            <v>Passenger</v>
          </cell>
          <cell r="H305">
            <v>1.8045214798701891E-3</v>
          </cell>
          <cell r="I305">
            <v>1.860318060009059E-3</v>
          </cell>
          <cell r="J305">
            <v>1.9299981761934748E-3</v>
          </cell>
          <cell r="K305">
            <v>2.0024036186402409E-3</v>
          </cell>
          <cell r="L305">
            <v>2.1184623504972573E-3</v>
          </cell>
          <cell r="M305">
            <v>1.7607334956010353E-3</v>
          </cell>
          <cell r="N305">
            <v>1.9674762708364484E-3</v>
          </cell>
          <cell r="O305">
            <v>1.7315564626900113E-3</v>
          </cell>
          <cell r="P305">
            <v>1.5376984562923772E-3</v>
          </cell>
          <cell r="Q305">
            <v>1.494359249467118E-3</v>
          </cell>
          <cell r="R305">
            <v>1.4819527024072694E-3</v>
          </cell>
        </row>
        <row r="307"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</row>
        <row r="308"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</row>
        <row r="309">
          <cell r="H309">
            <v>1</v>
          </cell>
          <cell r="I309">
            <v>1</v>
          </cell>
          <cell r="J309">
            <v>1</v>
          </cell>
          <cell r="K309">
            <v>1</v>
          </cell>
          <cell r="L309">
            <v>1</v>
          </cell>
          <cell r="M309">
            <v>1</v>
          </cell>
          <cell r="N309">
            <v>1</v>
          </cell>
          <cell r="O309">
            <v>1</v>
          </cell>
          <cell r="P309">
            <v>1</v>
          </cell>
          <cell r="Q309">
            <v>1</v>
          </cell>
          <cell r="R309">
            <v>1</v>
          </cell>
        </row>
        <row r="310"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</row>
        <row r="311"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</row>
        <row r="312"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</row>
        <row r="313"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</row>
        <row r="314"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</row>
        <row r="315"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</row>
        <row r="316"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</row>
        <row r="319">
          <cell r="A319" t="str">
            <v>Air</v>
          </cell>
        </row>
        <row r="322">
          <cell r="H322">
            <v>220.11944443977973</v>
          </cell>
          <cell r="I322">
            <v>226.01659147364154</v>
          </cell>
          <cell r="J322">
            <v>199.36284867172427</v>
          </cell>
          <cell r="K322">
            <v>199.72519739657699</v>
          </cell>
          <cell r="L322">
            <v>181.98406461090383</v>
          </cell>
          <cell r="M322">
            <v>252.97227054139057</v>
          </cell>
          <cell r="N322">
            <v>277.55474022884562</v>
          </cell>
          <cell r="O322">
            <v>224.5677416632326</v>
          </cell>
          <cell r="P322">
            <v>221.25566934213208</v>
          </cell>
          <cell r="Q322">
            <v>217.85358443338271</v>
          </cell>
          <cell r="R322">
            <v>175.24686103341958</v>
          </cell>
        </row>
        <row r="323">
          <cell r="H323">
            <v>2201.1944443977973</v>
          </cell>
          <cell r="I323">
            <v>2260.1659147364153</v>
          </cell>
          <cell r="J323">
            <v>1993.6284867172426</v>
          </cell>
          <cell r="K323">
            <v>1997.2519739657698</v>
          </cell>
          <cell r="L323">
            <v>1819.8406461090383</v>
          </cell>
          <cell r="M323">
            <v>2529.7227054139057</v>
          </cell>
          <cell r="N323">
            <v>2775.5474022884559</v>
          </cell>
          <cell r="O323">
            <v>2245.6774166323257</v>
          </cell>
          <cell r="P323">
            <v>2212.5566934213207</v>
          </cell>
          <cell r="Q323">
            <v>2178.5358443338268</v>
          </cell>
          <cell r="R323">
            <v>1752.4686103341958</v>
          </cell>
        </row>
        <row r="325">
          <cell r="H325">
            <v>10828.508243729839</v>
          </cell>
          <cell r="I325">
            <v>12049.719245171074</v>
          </cell>
          <cell r="J325">
            <v>12610.953873259015</v>
          </cell>
          <cell r="K325">
            <v>14304.800151278791</v>
          </cell>
          <cell r="L325">
            <v>13713.058994728917</v>
          </cell>
          <cell r="M325">
            <v>16533.812345087139</v>
          </cell>
          <cell r="N325">
            <v>18459.710257704439</v>
          </cell>
          <cell r="O325">
            <v>15348.398771878745</v>
          </cell>
          <cell r="P325">
            <v>15177.661414589624</v>
          </cell>
          <cell r="Q325">
            <v>15284.45717018699</v>
          </cell>
          <cell r="R325">
            <v>13479.171801652768</v>
          </cell>
        </row>
        <row r="327">
          <cell r="H327">
            <v>13029.702688127636</v>
          </cell>
          <cell r="I327">
            <v>14309.88515990749</v>
          </cell>
          <cell r="J327">
            <v>14604.582359976259</v>
          </cell>
          <cell r="K327">
            <v>16302.05212524456</v>
          </cell>
          <cell r="L327">
            <v>15532.899640837957</v>
          </cell>
          <cell r="M327">
            <v>19063.535050501046</v>
          </cell>
          <cell r="N327">
            <v>21235.257659992894</v>
          </cell>
          <cell r="O327">
            <v>17594.07618851107</v>
          </cell>
          <cell r="P327">
            <v>17390.218108010944</v>
          </cell>
          <cell r="Q327">
            <v>17462.993014520816</v>
          </cell>
          <cell r="R327">
            <v>15231.640411986964</v>
          </cell>
        </row>
        <row r="328">
          <cell r="H328">
            <v>0.16893665934553326</v>
          </cell>
          <cell r="I328">
            <v>0.15794437827277621</v>
          </cell>
          <cell r="J328">
            <v>0.13650705220991224</v>
          </cell>
          <cell r="K328">
            <v>0.12251537159993024</v>
          </cell>
          <cell r="L328">
            <v>0.11716039427206799</v>
          </cell>
          <cell r="M328">
            <v>0.13269955958915486</v>
          </cell>
          <cell r="N328">
            <v>0.13070467270654179</v>
          </cell>
          <cell r="O328">
            <v>0.12763826827683927</v>
          </cell>
          <cell r="P328">
            <v>0.12722995650078067</v>
          </cell>
          <cell r="Q328">
            <v>0.1247515727986796</v>
          </cell>
          <cell r="R328">
            <v>0.11505448940056659</v>
          </cell>
        </row>
        <row r="329">
          <cell r="H329">
            <v>0.83106334065446674</v>
          </cell>
          <cell r="I329">
            <v>0.84205562172722381</v>
          </cell>
          <cell r="J329">
            <v>0.86349294779008767</v>
          </cell>
          <cell r="K329">
            <v>0.8774846284000698</v>
          </cell>
          <cell r="L329">
            <v>0.88283960572793196</v>
          </cell>
          <cell r="M329">
            <v>0.86730044041084509</v>
          </cell>
          <cell r="N329">
            <v>0.86929532729345826</v>
          </cell>
          <cell r="O329">
            <v>0.87236173172316078</v>
          </cell>
          <cell r="P329">
            <v>0.87277004349921938</v>
          </cell>
          <cell r="Q329">
            <v>0.87524842720132046</v>
          </cell>
          <cell r="R329">
            <v>0.88494551059943338</v>
          </cell>
        </row>
        <row r="332">
          <cell r="H332">
            <v>34769.838000000003</v>
          </cell>
          <cell r="I332">
            <v>35798.515199999994</v>
          </cell>
          <cell r="J332">
            <v>35866.768800000005</v>
          </cell>
          <cell r="K332">
            <v>37461.2736</v>
          </cell>
          <cell r="L332">
            <v>34288.458599999998</v>
          </cell>
          <cell r="M332">
            <v>38553.751199999999</v>
          </cell>
          <cell r="N332">
            <v>40430.246399999996</v>
          </cell>
          <cell r="O332">
            <v>36068.055</v>
          </cell>
          <cell r="P332">
            <v>37197.555</v>
          </cell>
          <cell r="Q332">
            <v>34330.439999999995</v>
          </cell>
          <cell r="R332">
            <v>29366.847600000001</v>
          </cell>
        </row>
        <row r="333">
          <cell r="H333">
            <v>421.85699999999997</v>
          </cell>
          <cell r="I333">
            <v>338.22719999999998</v>
          </cell>
          <cell r="J333">
            <v>343.98360000000002</v>
          </cell>
          <cell r="K333">
            <v>286.75200000000001</v>
          </cell>
          <cell r="L333">
            <v>262.28819999999996</v>
          </cell>
          <cell r="M333">
            <v>208.3296</v>
          </cell>
          <cell r="N333">
            <v>216.0204</v>
          </cell>
          <cell r="O333">
            <v>240.76499999999999</v>
          </cell>
          <cell r="P333">
            <v>206.17500000000001</v>
          </cell>
          <cell r="Q333">
            <v>190.29</v>
          </cell>
          <cell r="R333">
            <v>210.16919999999996</v>
          </cell>
        </row>
        <row r="342">
          <cell r="H342">
            <v>35191.695000000007</v>
          </cell>
          <cell r="I342">
            <v>36136.742399999996</v>
          </cell>
          <cell r="J342">
            <v>36210.752400000005</v>
          </cell>
          <cell r="K342">
            <v>37748.025600000001</v>
          </cell>
          <cell r="L342">
            <v>34550.746800000001</v>
          </cell>
          <cell r="M342">
            <v>38762.080799999996</v>
          </cell>
          <cell r="N342">
            <v>40646.266799999998</v>
          </cell>
          <cell r="O342">
            <v>36308.82</v>
          </cell>
          <cell r="P342">
            <v>37403.730000000003</v>
          </cell>
          <cell r="Q342">
            <v>34520.729999999996</v>
          </cell>
          <cell r="R342">
            <v>29577.016800000001</v>
          </cell>
        </row>
        <row r="343">
          <cell r="A343" t="str">
            <v>Passenger</v>
          </cell>
          <cell r="H343">
            <v>3.2499116413728987E-3</v>
          </cell>
          <cell r="I343">
            <v>2.9989696576940414E-3</v>
          </cell>
          <cell r="J343">
            <v>2.8713729955656521E-3</v>
          </cell>
          <cell r="K343">
            <v>2.6388362787875428E-3</v>
          </cell>
          <cell r="L343">
            <v>2.519550657025596E-3</v>
          </cell>
          <cell r="M343">
            <v>2.3444127700843155E-3</v>
          </cell>
          <cell r="N343">
            <v>2.2018908332017651E-3</v>
          </cell>
          <cell r="O343">
            <v>2.3656422106079775E-3</v>
          </cell>
          <cell r="P343">
            <v>2.4643934910845641E-3</v>
          </cell>
          <cell r="Q343">
            <v>2.2585512599907183E-3</v>
          </cell>
          <cell r="R343">
            <v>2.1942755263623368E-3</v>
          </cell>
        </row>
        <row r="345">
          <cell r="H345">
            <v>0.98801259785867079</v>
          </cell>
          <cell r="I345">
            <v>0.99064035168814768</v>
          </cell>
          <cell r="J345">
            <v>0.99050051221802282</v>
          </cell>
          <cell r="K345">
            <v>0.99240352321897329</v>
          </cell>
          <cell r="L345">
            <v>0.99240860981910806</v>
          </cell>
          <cell r="M345">
            <v>0.99462542784854835</v>
          </cell>
          <cell r="N345">
            <v>0.99468535693418214</v>
          </cell>
          <cell r="O345">
            <v>0.99336896654862372</v>
          </cell>
          <cell r="P345">
            <v>0.99448784920648281</v>
          </cell>
          <cell r="Q345">
            <v>0.99448766002341205</v>
          </cell>
          <cell r="R345">
            <v>0.99289417180166728</v>
          </cell>
        </row>
        <row r="346">
          <cell r="H346">
            <v>1.198740214132908E-2</v>
          </cell>
          <cell r="I346">
            <v>9.359648311852261E-3</v>
          </cell>
          <cell r="J346">
            <v>9.4994877819771558E-3</v>
          </cell>
          <cell r="K346">
            <v>7.5964767810266613E-3</v>
          </cell>
          <cell r="L346">
            <v>7.5913901808918336E-3</v>
          </cell>
          <cell r="M346">
            <v>5.3745721514516839E-3</v>
          </cell>
          <cell r="N346">
            <v>5.3146430658177939E-3</v>
          </cell>
          <cell r="O346">
            <v>6.6310334513762772E-3</v>
          </cell>
          <cell r="P346">
            <v>5.512150793517117E-3</v>
          </cell>
          <cell r="Q346">
            <v>5.5123399765879813E-3</v>
          </cell>
          <cell r="R346">
            <v>7.1058281983326982E-3</v>
          </cell>
        </row>
        <row r="347"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</row>
        <row r="348"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</row>
        <row r="349"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</row>
        <row r="350"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</row>
        <row r="351"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</row>
        <row r="352"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</row>
        <row r="353"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</row>
        <row r="354"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  <sheetName val="Macro inpu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9"/>
      <definedName name="sector_CIMS" refersTo="='Control'!$B$38:$B$59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Natural Gas Production</v>
          </cell>
          <cell r="C44" t="str">
            <v>Industrial</v>
          </cell>
        </row>
        <row r="45">
          <cell r="B45" t="str">
            <v>Petroleum Crude</v>
          </cell>
          <cell r="C45" t="str">
            <v>Industrial</v>
          </cell>
        </row>
        <row r="46">
          <cell r="B46" t="str">
            <v>Petroleum Refining</v>
          </cell>
          <cell r="C46" t="str">
            <v>Industrial</v>
          </cell>
        </row>
        <row r="47">
          <cell r="B47" t="str">
            <v>Mining</v>
          </cell>
          <cell r="C47" t="str">
            <v>Industrial</v>
          </cell>
        </row>
        <row r="48">
          <cell r="B48" t="str">
            <v>Industrial Minerals</v>
          </cell>
          <cell r="C48" t="str">
            <v>Industrial</v>
          </cell>
        </row>
        <row r="49">
          <cell r="B49" t="str">
            <v>Chemical Products</v>
          </cell>
          <cell r="C49" t="str">
            <v>Industrial</v>
          </cell>
        </row>
        <row r="50">
          <cell r="B50" t="str">
            <v>Pulp and paper</v>
          </cell>
          <cell r="C50" t="str">
            <v>Industrial</v>
          </cell>
        </row>
        <row r="51">
          <cell r="B51" t="str">
            <v>Metal Smelting</v>
          </cell>
          <cell r="C51" t="str">
            <v>Industrial</v>
          </cell>
        </row>
        <row r="52">
          <cell r="B52" t="str">
            <v>Iron and Steel</v>
          </cell>
          <cell r="C52" t="str">
            <v>Industrial</v>
          </cell>
        </row>
        <row r="53">
          <cell r="B53" t="str">
            <v>Light Industrial</v>
          </cell>
          <cell r="C53" t="str">
            <v>Industrial</v>
          </cell>
        </row>
        <row r="54">
          <cell r="B54" t="str">
            <v>Waste</v>
          </cell>
          <cell r="C54" t="str">
            <v>Industrial</v>
          </cell>
        </row>
        <row r="55">
          <cell r="B55" t="str">
            <v>Agriculture</v>
          </cell>
          <cell r="C55" t="str">
            <v>Industrial</v>
          </cell>
        </row>
        <row r="56">
          <cell r="B56" t="str">
            <v>Electricity</v>
          </cell>
          <cell r="C56" t="str">
            <v>Industrial</v>
          </cell>
        </row>
        <row r="57">
          <cell r="B57" t="str">
            <v>Ethanol</v>
          </cell>
          <cell r="C57" t="str">
            <v>Industrial</v>
          </cell>
        </row>
        <row r="58">
          <cell r="B58" t="str">
            <v>Biodiesel</v>
          </cell>
          <cell r="C58" t="str">
            <v>Industrial</v>
          </cell>
        </row>
        <row r="59">
          <cell r="B59" t="str">
            <v>Hydrogen</v>
          </cell>
          <cell r="C59" t="str">
            <v>Industrial</v>
          </cell>
        </row>
      </sheetData>
      <sheetData sheetId="1"/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8"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CANResidentialCIMS.CAN.CAN.Electricity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BCResidentialCIMS.CAN.BC.Electricity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ABResidentialCIMS.CAN.AB.Electricity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SKResidentialCIMS.CAN.SK.Electricity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MBResidentialCIMS.CAN.MB.Electricity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ONResidentialCIMS.CAN.ON.Electricity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QCResidentialCIMS.CAN.QC.Electricity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NBResidentialCIMS.CAN.NB.Electricity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NSResidentialCIMS.CAN.NS.Electricity</v>
          </cell>
        </row>
        <row r="38"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PEResidentialCIMS.CAN.PE.Electricity</v>
          </cell>
        </row>
        <row r="39"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NLResidentialCIMS.CAN.NL.Electricity</v>
          </cell>
        </row>
        <row r="40"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YTResidentialCIMS.CAN.YT.Electricity</v>
          </cell>
        </row>
        <row r="41"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NTResidentialCIMS.CAN.NT.Electricity</v>
          </cell>
        </row>
        <row r="42"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NUResidentialCIMS.CAN.NU.Electricity</v>
          </cell>
        </row>
        <row r="43"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ATResidentialCIMS.CAN.AT.Electricity</v>
          </cell>
        </row>
        <row r="44"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TRResidentialCIMS.CAN.TR.Electricity</v>
          </cell>
        </row>
        <row r="45"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7"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</row>
        <row r="78">
          <cell r="K78"/>
          <cell r="L78"/>
          <cell r="M78"/>
          <cell r="N78"/>
          <cell r="O78"/>
          <cell r="P78"/>
          <cell r="Q78"/>
          <cell r="R78"/>
          <cell r="S78"/>
          <cell r="T78"/>
          <cell r="U78"/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CANCommercialCIMS.CAN.CAN.Electricity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BCCommercialCIMS.CAN.BC.Electricity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ABCommercialCIMS.CAN.AB.Electricity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SKCommercialCIMS.CAN.SK.Electricity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MBCommercialCIMS.CAN.MB.Electricity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ONCommercialCIMS.CAN.ON.Electricity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QCCommercialCIMS.CAN.QC.Electricity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NBCommercialCIMS.CAN.NB.Electricity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NSCommercialCIMS.CAN.NS.Electricity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PECommercialCIMS.CAN.PE.Electricity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NLCommercialCIMS.CAN.NL.Electricity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YTCommercialCIMS.CAN.YT.Electricity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NTCommercialCIMS.CAN.NT.Electricity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NUCommercialCIMS.CAN.NU.Electricity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ATCommercialCIMS.CAN.AT.Electricity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TRCommercialCIMS.CAN.TR.Electricity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7"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</row>
        <row r="128"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7"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</row>
        <row r="178"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 t="e">
            <v>#N/A</v>
          </cell>
          <cell r="L418" t="e">
            <v>#N/A</v>
          </cell>
          <cell r="M418" t="e">
            <v>#N/A</v>
          </cell>
          <cell r="N418" t="e">
            <v>#N/A</v>
          </cell>
          <cell r="O418" t="e">
            <v>#N/A</v>
          </cell>
          <cell r="P418" t="e">
            <v>#N/A</v>
          </cell>
          <cell r="Q418" t="e">
            <v>#N/A</v>
          </cell>
          <cell r="R418" t="e">
            <v>#N/A</v>
          </cell>
          <cell r="S418" t="e">
            <v>#N/A</v>
          </cell>
          <cell r="T418" t="e">
            <v>#N/A</v>
          </cell>
          <cell r="U418" t="e">
            <v>#N/A</v>
          </cell>
          <cell r="CJ418" t="str">
            <v>BCNatural Gas ProductionCIMS.CAN.BC.Electricity</v>
          </cell>
        </row>
        <row r="419">
          <cell r="K419" t="e">
            <v>#N/A</v>
          </cell>
          <cell r="L419" t="e">
            <v>#N/A</v>
          </cell>
          <cell r="M419" t="e">
            <v>#N/A</v>
          </cell>
          <cell r="N419" t="e">
            <v>#N/A</v>
          </cell>
          <cell r="O419" t="e">
            <v>#N/A</v>
          </cell>
          <cell r="P419" t="e">
            <v>#N/A</v>
          </cell>
          <cell r="Q419" t="e">
            <v>#N/A</v>
          </cell>
          <cell r="R419" t="e">
            <v>#N/A</v>
          </cell>
          <cell r="S419" t="e">
            <v>#N/A</v>
          </cell>
          <cell r="T419" t="e">
            <v>#N/A</v>
          </cell>
          <cell r="U419" t="e">
            <v>#N/A</v>
          </cell>
          <cell r="CJ419" t="str">
            <v>BCNatural Gas ProductionCIMS.Generic Fuels.Diesel</v>
          </cell>
        </row>
        <row r="420">
          <cell r="K420" t="e">
            <v>#N/A</v>
          </cell>
          <cell r="L420" t="e">
            <v>#N/A</v>
          </cell>
          <cell r="M420" t="e">
            <v>#N/A</v>
          </cell>
          <cell r="N420" t="e">
            <v>#N/A</v>
          </cell>
          <cell r="O420" t="e">
            <v>#N/A</v>
          </cell>
          <cell r="P420" t="e">
            <v>#N/A</v>
          </cell>
          <cell r="Q420" t="e">
            <v>#N/A</v>
          </cell>
          <cell r="R420" t="e">
            <v>#N/A</v>
          </cell>
          <cell r="S420" t="e">
            <v>#N/A</v>
          </cell>
          <cell r="T420" t="e">
            <v>#N/A</v>
          </cell>
          <cell r="U420" t="e">
            <v>#N/A</v>
          </cell>
          <cell r="CJ420" t="str">
            <v>BCNatural Gas ProductionCIMS.Generic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3FBFD-7BFC-473F-8B5C-2054E06219AF}">
  <dimension ref="A1:X478"/>
  <sheetViews>
    <sheetView tabSelected="1" workbookViewId="0">
      <selection sqref="A1:X478"/>
    </sheetView>
  </sheetViews>
  <sheetFormatPr defaultRowHeight="14.4" x14ac:dyDescent="0.3"/>
  <sheetData>
    <row r="1" spans="1:24" x14ac:dyDescent="0.3">
      <c r="A1" t="s">
        <v>0</v>
      </c>
      <c r="B1" t="s">
        <v>1</v>
      </c>
    </row>
    <row r="2" spans="1:24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14</v>
      </c>
    </row>
    <row r="3" spans="1:24" x14ac:dyDescent="0.3">
      <c r="A3" t="s">
        <v>15</v>
      </c>
      <c r="B3" t="s">
        <v>4</v>
      </c>
      <c r="C3" t="s">
        <v>16</v>
      </c>
      <c r="D3" t="s">
        <v>17</v>
      </c>
      <c r="G3" t="s">
        <v>18</v>
      </c>
      <c r="J3" t="s">
        <v>19</v>
      </c>
      <c r="L3" t="s">
        <v>20</v>
      </c>
      <c r="M3">
        <f>INDEX([1]!passenger_data,MATCH($A3&amp;$F3&amp;$G3&amp;$J3,[1]!passenger_index,0),MATCH(M$2,[1]!passenger_year,0))</f>
        <v>214196066.26975539</v>
      </c>
      <c r="N3">
        <f>INDEX([1]!passenger_data,MATCH($A3&amp;$F3&amp;$G3&amp;$J3,[1]!passenger_index,0),MATCH(N$2,[1]!passenger_year,0))</f>
        <v>244713781.93880594</v>
      </c>
      <c r="O3">
        <f>INDEX([1]!passenger_data,MATCH($A3&amp;$F3&amp;$G3&amp;$J3,[1]!passenger_index,0),MATCH(O$2,[1]!passenger_year,0))</f>
        <v>261293412.5062395</v>
      </c>
      <c r="P3">
        <f>INDEX([1]!passenger_data,MATCH($A3&amp;$F3&amp;$G3&amp;$J3,[1]!passenger_index,0),MATCH(P$2,[1]!passenger_year,0))</f>
        <v>260309991.02313939</v>
      </c>
      <c r="Q3">
        <f>INDEX([1]!passenger_data,MATCH($A3&amp;$F3&amp;$G3&amp;$J3,[1]!passenger_index,0),MATCH(Q$2,[1]!passenger_year,0))</f>
        <v>283159467.31635499</v>
      </c>
      <c r="R3">
        <f>INDEX([1]!passenger_data,MATCH($A3&amp;$F3&amp;$G3&amp;$J3,[1]!passenger_index,0),MATCH(R$2,[1]!passenger_year,0))</f>
        <v>289602967.50563854</v>
      </c>
      <c r="S3">
        <f>INDEX([1]!passenger_data,MATCH($A3&amp;$F3&amp;$G3&amp;$J3,[1]!passenger_index,0),MATCH(S$2,[1]!passenger_year,0))</f>
        <v>298928737.57693434</v>
      </c>
      <c r="T3">
        <f>INDEX([1]!passenger_data,MATCH($A3&amp;$F3&amp;$G3&amp;$J3,[1]!passenger_index,0),MATCH(T$2,[1]!passenger_year,0))</f>
        <v>308296400.65481931</v>
      </c>
      <c r="U3">
        <f>INDEX([1]!passenger_data,MATCH($A3&amp;$F3&amp;$G3&amp;$J3,[1]!passenger_index,0),MATCH(U$2,[1]!passenger_year,0))</f>
        <v>319174250.25838166</v>
      </c>
      <c r="V3">
        <f>INDEX([1]!passenger_data,MATCH($A3&amp;$F3&amp;$G3&amp;$J3,[1]!passenger_index,0),MATCH(V$2,[1]!passenger_year,0))</f>
        <v>331646261.48052299</v>
      </c>
      <c r="W3">
        <f>INDEX([1]!passenger_data,MATCH($A3&amp;$F3&amp;$G3&amp;$J3,[1]!passenger_index,0),MATCH(W$2,[1]!passenger_year,0))</f>
        <v>345806030.27905566</v>
      </c>
    </row>
    <row r="4" spans="1:24" x14ac:dyDescent="0.3">
      <c r="A4" t="s">
        <v>19</v>
      </c>
      <c r="B4" t="s">
        <v>5</v>
      </c>
      <c r="C4" t="s">
        <v>16</v>
      </c>
      <c r="G4" t="s">
        <v>21</v>
      </c>
      <c r="L4" t="s">
        <v>20</v>
      </c>
    </row>
    <row r="5" spans="1:24" x14ac:dyDescent="0.3">
      <c r="A5" t="s">
        <v>19</v>
      </c>
      <c r="B5" t="s">
        <v>5</v>
      </c>
      <c r="C5" t="s">
        <v>16</v>
      </c>
      <c r="G5" t="s">
        <v>22</v>
      </c>
      <c r="H5" t="s">
        <v>5</v>
      </c>
    </row>
    <row r="6" spans="1:24" x14ac:dyDescent="0.3">
      <c r="A6" t="s">
        <v>19</v>
      </c>
      <c r="B6" t="s">
        <v>5</v>
      </c>
      <c r="C6" t="s">
        <v>16</v>
      </c>
      <c r="D6" t="s">
        <v>17</v>
      </c>
      <c r="G6" t="s">
        <v>23</v>
      </c>
      <c r="J6" t="s">
        <v>24</v>
      </c>
      <c r="K6" t="s">
        <v>25</v>
      </c>
      <c r="M6">
        <f>IFERROR(INDEX([2]!FuelMult_JCIMS,MATCH($C6&amp;$D6&amp;$J6,[2]!FuelMult_JCIMS_Index,0),MATCH(M$2,$M$2:$W$2,0)),1)</f>
        <v>1.2014072853525235</v>
      </c>
      <c r="N6">
        <f>IFERROR(INDEX([2]!FuelMult_JCIMS,MATCH($C6&amp;$D6&amp;$J6,[2]!FuelMult_JCIMS_Index,0),MATCH(N$2,$M$2:$W$2,0)),1)</f>
        <v>1.4625870515976731</v>
      </c>
      <c r="O6">
        <f>IFERROR(INDEX([2]!FuelMult_JCIMS,MATCH($C6&amp;$D6&amp;$J6,[2]!FuelMult_JCIMS_Index,0),MATCH(O$2,$M$2:$W$2,0)),1)</f>
        <v>1.8756593798603747</v>
      </c>
      <c r="P6">
        <f>IFERROR(INDEX([2]!FuelMult_JCIMS,MATCH($C6&amp;$D6&amp;$J6,[2]!FuelMult_JCIMS_Index,0),MATCH(P$2,$M$2:$W$2,0)),1)</f>
        <v>2.0658229677869957</v>
      </c>
      <c r="Q6">
        <f>IFERROR(INDEX([2]!FuelMult_JCIMS,MATCH($C6&amp;$D6&amp;$J6,[2]!FuelMult_JCIMS_Index,0),MATCH(Q$2,$M$2:$W$2,0)),1)</f>
        <v>2.172338167860862</v>
      </c>
      <c r="R6">
        <f>IFERROR(INDEX([2]!FuelMult_JCIMS,MATCH($C6&amp;$D6&amp;$J6,[2]!FuelMult_JCIMS_Index,0),MATCH(R$2,$M$2:$W$2,0)),1)</f>
        <v>2.8222630529449542</v>
      </c>
      <c r="S6">
        <f>IFERROR(INDEX([2]!FuelMult_JCIMS,MATCH($C6&amp;$D6&amp;$J6,[2]!FuelMult_JCIMS_Index,0),MATCH(S$2,$M$2:$W$2,0)),1)</f>
        <v>2.7005718553511984</v>
      </c>
      <c r="T6">
        <f>IFERROR(INDEX([2]!FuelMult_JCIMS,MATCH($C6&amp;$D6&amp;$J6,[2]!FuelMult_JCIMS_Index,0),MATCH(T$2,$M$2:$W$2,0)),1)</f>
        <v>2.6016775089512025</v>
      </c>
      <c r="U6">
        <f>IFERROR(INDEX([2]!FuelMult_JCIMS,MATCH($C6&amp;$D6&amp;$J6,[2]!FuelMult_JCIMS_Index,0),MATCH(U$2,$M$2:$W$2,0)),1)</f>
        <v>2.5050661881433012</v>
      </c>
      <c r="V6">
        <f>IFERROR(INDEX([2]!FuelMult_JCIMS,MATCH($C6&amp;$D6&amp;$J6,[2]!FuelMult_JCIMS_Index,0),MATCH(V$2,$M$2:$W$2,0)),1)</f>
        <v>2.5036340177528924</v>
      </c>
      <c r="W6">
        <f>IFERROR(INDEX([2]!FuelMult_JCIMS,MATCH($C6&amp;$D6&amp;$J6,[2]!FuelMult_JCIMS_Index,0),MATCH(W$2,$M$2:$W$2,0)),1)</f>
        <v>2.5038754146788205</v>
      </c>
    </row>
    <row r="7" spans="1:24" x14ac:dyDescent="0.3">
      <c r="A7" t="s">
        <v>19</v>
      </c>
      <c r="B7" t="s">
        <v>5</v>
      </c>
      <c r="C7" t="s">
        <v>16</v>
      </c>
      <c r="D7" t="s">
        <v>17</v>
      </c>
      <c r="G7" t="s">
        <v>23</v>
      </c>
      <c r="J7" t="s">
        <v>26</v>
      </c>
      <c r="K7" t="s">
        <v>25</v>
      </c>
      <c r="M7">
        <f>IFERROR(INDEX([2]!FuelMult_JCIMS,MATCH($C7&amp;$D7&amp;$J7,[2]!FuelMult_JCIMS_Index,0),MATCH(M$2,$M$2:$W$2,0)),1)</f>
        <v>1</v>
      </c>
      <c r="N7">
        <f>IFERROR(INDEX([2]!FuelMult_JCIMS,MATCH($C7&amp;$D7&amp;$J7,[2]!FuelMult_JCIMS_Index,0),MATCH(N$2,$M$2:$W$2,0)),1)</f>
        <v>1</v>
      </c>
      <c r="O7">
        <f>IFERROR(INDEX([2]!FuelMult_JCIMS,MATCH($C7&amp;$D7&amp;$J7,[2]!FuelMult_JCIMS_Index,0),MATCH(O$2,$M$2:$W$2,0)),1)</f>
        <v>1</v>
      </c>
      <c r="P7">
        <f>IFERROR(INDEX([2]!FuelMult_JCIMS,MATCH($C7&amp;$D7&amp;$J7,[2]!FuelMult_JCIMS_Index,0),MATCH(P$2,$M$2:$W$2,0)),1)</f>
        <v>1</v>
      </c>
      <c r="Q7">
        <f>IFERROR(INDEX([2]!FuelMult_JCIMS,MATCH($C7&amp;$D7&amp;$J7,[2]!FuelMult_JCIMS_Index,0),MATCH(Q$2,$M$2:$W$2,0)),1)</f>
        <v>1</v>
      </c>
      <c r="R7">
        <f>IFERROR(INDEX([2]!FuelMult_JCIMS,MATCH($C7&amp;$D7&amp;$J7,[2]!FuelMult_JCIMS_Index,0),MATCH(R$2,$M$2:$W$2,0)),1)</f>
        <v>1</v>
      </c>
      <c r="S7">
        <f>IFERROR(INDEX([2]!FuelMult_JCIMS,MATCH($C7&amp;$D7&amp;$J7,[2]!FuelMult_JCIMS_Index,0),MATCH(S$2,$M$2:$W$2,0)),1)</f>
        <v>1</v>
      </c>
      <c r="T7">
        <f>IFERROR(INDEX([2]!FuelMult_JCIMS,MATCH($C7&amp;$D7&amp;$J7,[2]!FuelMult_JCIMS_Index,0),MATCH(T$2,$M$2:$W$2,0)),1)</f>
        <v>1</v>
      </c>
      <c r="U7">
        <f>IFERROR(INDEX([2]!FuelMult_JCIMS,MATCH($C7&amp;$D7&amp;$J7,[2]!FuelMult_JCIMS_Index,0),MATCH(U$2,$M$2:$W$2,0)),1)</f>
        <v>1</v>
      </c>
      <c r="V7">
        <f>IFERROR(INDEX([2]!FuelMult_JCIMS,MATCH($C7&amp;$D7&amp;$J7,[2]!FuelMult_JCIMS_Index,0),MATCH(V$2,$M$2:$W$2,0)),1)</f>
        <v>1</v>
      </c>
      <c r="W7">
        <f>IFERROR(INDEX([2]!FuelMult_JCIMS,MATCH($C7&amp;$D7&amp;$J7,[2]!FuelMult_JCIMS_Index,0),MATCH(W$2,$M$2:$W$2,0)),1)</f>
        <v>1</v>
      </c>
    </row>
    <row r="8" spans="1:24" x14ac:dyDescent="0.3">
      <c r="A8" t="s">
        <v>19</v>
      </c>
      <c r="B8" t="s">
        <v>5</v>
      </c>
      <c r="C8" t="s">
        <v>16</v>
      </c>
      <c r="D8" t="s">
        <v>17</v>
      </c>
      <c r="G8" t="s">
        <v>23</v>
      </c>
      <c r="J8" t="s">
        <v>27</v>
      </c>
      <c r="K8" t="s">
        <v>25</v>
      </c>
      <c r="M8">
        <f>IFERROR(INDEX([2]!FuelMult_JCIMS,MATCH($C8&amp;$D8&amp;$J8,[2]!FuelMult_JCIMS_Index,0),MATCH(M$2,$M$2:$W$2,0)),1)</f>
        <v>1</v>
      </c>
      <c r="N8">
        <f>IFERROR(INDEX([2]!FuelMult_JCIMS,MATCH($C8&amp;$D8&amp;$J8,[2]!FuelMult_JCIMS_Index,0),MATCH(N$2,$M$2:$W$2,0)),1)</f>
        <v>1</v>
      </c>
      <c r="O8">
        <f>IFERROR(INDEX([2]!FuelMult_JCIMS,MATCH($C8&amp;$D8&amp;$J8,[2]!FuelMult_JCIMS_Index,0),MATCH(O$2,$M$2:$W$2,0)),1)</f>
        <v>1</v>
      </c>
      <c r="P8">
        <f>IFERROR(INDEX([2]!FuelMult_JCIMS,MATCH($C8&amp;$D8&amp;$J8,[2]!FuelMult_JCIMS_Index,0),MATCH(P$2,$M$2:$W$2,0)),1)</f>
        <v>1</v>
      </c>
      <c r="Q8">
        <f>IFERROR(INDEX([2]!FuelMult_JCIMS,MATCH($C8&amp;$D8&amp;$J8,[2]!FuelMult_JCIMS_Index,0),MATCH(Q$2,$M$2:$W$2,0)),1)</f>
        <v>1</v>
      </c>
      <c r="R8">
        <f>IFERROR(INDEX([2]!FuelMult_JCIMS,MATCH($C8&amp;$D8&amp;$J8,[2]!FuelMult_JCIMS_Index,0),MATCH(R$2,$M$2:$W$2,0)),1)</f>
        <v>1</v>
      </c>
      <c r="S8">
        <f>IFERROR(INDEX([2]!FuelMult_JCIMS,MATCH($C8&amp;$D8&amp;$J8,[2]!FuelMult_JCIMS_Index,0),MATCH(S$2,$M$2:$W$2,0)),1)</f>
        <v>1</v>
      </c>
      <c r="T8">
        <f>IFERROR(INDEX([2]!FuelMult_JCIMS,MATCH($C8&amp;$D8&amp;$J8,[2]!FuelMult_JCIMS_Index,0),MATCH(T$2,$M$2:$W$2,0)),1)</f>
        <v>1</v>
      </c>
      <c r="U8">
        <f>IFERROR(INDEX([2]!FuelMult_JCIMS,MATCH($C8&amp;$D8&amp;$J8,[2]!FuelMult_JCIMS_Index,0),MATCH(U$2,$M$2:$W$2,0)),1)</f>
        <v>1</v>
      </c>
      <c r="V8">
        <f>IFERROR(INDEX([2]!FuelMult_JCIMS,MATCH($C8&amp;$D8&amp;$J8,[2]!FuelMult_JCIMS_Index,0),MATCH(V$2,$M$2:$W$2,0)),1)</f>
        <v>1</v>
      </c>
      <c r="W8">
        <f>IFERROR(INDEX([2]!FuelMult_JCIMS,MATCH($C8&amp;$D8&amp;$J8,[2]!FuelMult_JCIMS_Index,0),MATCH(W$2,$M$2:$W$2,0)),1)</f>
        <v>1</v>
      </c>
    </row>
    <row r="9" spans="1:24" x14ac:dyDescent="0.3">
      <c r="A9" t="s">
        <v>19</v>
      </c>
      <c r="B9" t="s">
        <v>5</v>
      </c>
      <c r="C9" t="s">
        <v>16</v>
      </c>
      <c r="D9" t="s">
        <v>17</v>
      </c>
      <c r="G9" t="s">
        <v>23</v>
      </c>
      <c r="J9" t="s">
        <v>28</v>
      </c>
      <c r="K9" t="s">
        <v>25</v>
      </c>
      <c r="M9">
        <f>IFERROR(INDEX([2]!FuelMult_JCIMS,MATCH($C9&amp;$D9&amp;$J9,[2]!FuelMult_JCIMS_Index,0),MATCH(M$2,$M$2:$W$2,0)),1)</f>
        <v>1</v>
      </c>
      <c r="N9">
        <f>IFERROR(INDEX([2]!FuelMult_JCIMS,MATCH($C9&amp;$D9&amp;$J9,[2]!FuelMult_JCIMS_Index,0),MATCH(N$2,$M$2:$W$2,0)),1)</f>
        <v>1</v>
      </c>
      <c r="O9">
        <f>IFERROR(INDEX([2]!FuelMult_JCIMS,MATCH($C9&amp;$D9&amp;$J9,[2]!FuelMult_JCIMS_Index,0),MATCH(O$2,$M$2:$W$2,0)),1)</f>
        <v>1</v>
      </c>
      <c r="P9">
        <f>IFERROR(INDEX([2]!FuelMult_JCIMS,MATCH($C9&amp;$D9&amp;$J9,[2]!FuelMult_JCIMS_Index,0),MATCH(P$2,$M$2:$W$2,0)),1)</f>
        <v>1</v>
      </c>
      <c r="Q9">
        <f>IFERROR(INDEX([2]!FuelMult_JCIMS,MATCH($C9&amp;$D9&amp;$J9,[2]!FuelMult_JCIMS_Index,0),MATCH(Q$2,$M$2:$W$2,0)),1)</f>
        <v>1</v>
      </c>
      <c r="R9">
        <f>IFERROR(INDEX([2]!FuelMult_JCIMS,MATCH($C9&amp;$D9&amp;$J9,[2]!FuelMult_JCIMS_Index,0),MATCH(R$2,$M$2:$W$2,0)),1)</f>
        <v>1</v>
      </c>
      <c r="S9">
        <f>IFERROR(INDEX([2]!FuelMult_JCIMS,MATCH($C9&amp;$D9&amp;$J9,[2]!FuelMult_JCIMS_Index,0),MATCH(S$2,$M$2:$W$2,0)),1)</f>
        <v>1</v>
      </c>
      <c r="T9">
        <f>IFERROR(INDEX([2]!FuelMult_JCIMS,MATCH($C9&amp;$D9&amp;$J9,[2]!FuelMult_JCIMS_Index,0),MATCH(T$2,$M$2:$W$2,0)),1)</f>
        <v>1</v>
      </c>
      <c r="U9">
        <f>IFERROR(INDEX([2]!FuelMult_JCIMS,MATCH($C9&amp;$D9&amp;$J9,[2]!FuelMult_JCIMS_Index,0),MATCH(U$2,$M$2:$W$2,0)),1)</f>
        <v>1</v>
      </c>
      <c r="V9">
        <f>IFERROR(INDEX([2]!FuelMult_JCIMS,MATCH($C9&amp;$D9&amp;$J9,[2]!FuelMult_JCIMS_Index,0),MATCH(V$2,$M$2:$W$2,0)),1)</f>
        <v>1</v>
      </c>
      <c r="W9">
        <f>IFERROR(INDEX([2]!FuelMult_JCIMS,MATCH($C9&amp;$D9&amp;$J9,[2]!FuelMult_JCIMS_Index,0),MATCH(W$2,$M$2:$W$2,0)),1)</f>
        <v>1</v>
      </c>
    </row>
    <row r="10" spans="1:24" x14ac:dyDescent="0.3">
      <c r="A10" t="s">
        <v>19</v>
      </c>
      <c r="B10" t="s">
        <v>5</v>
      </c>
      <c r="C10" t="s">
        <v>16</v>
      </c>
      <c r="D10" t="s">
        <v>17</v>
      </c>
      <c r="G10" t="s">
        <v>23</v>
      </c>
      <c r="J10" t="s">
        <v>29</v>
      </c>
      <c r="K10" t="s">
        <v>25</v>
      </c>
      <c r="M10">
        <f>IFERROR(INDEX([2]!FuelMult_JCIMS,MATCH($C10&amp;$D10&amp;$J10,[2]!FuelMult_JCIMS_Index,0),MATCH(M$2,$M$2:$W$2,0)),1)</f>
        <v>1</v>
      </c>
      <c r="N10">
        <f>IFERROR(INDEX([2]!FuelMult_JCIMS,MATCH($C10&amp;$D10&amp;$J10,[2]!FuelMult_JCIMS_Index,0),MATCH(N$2,$M$2:$W$2,0)),1)</f>
        <v>1</v>
      </c>
      <c r="O10">
        <f>IFERROR(INDEX([2]!FuelMult_JCIMS,MATCH($C10&amp;$D10&amp;$J10,[2]!FuelMult_JCIMS_Index,0),MATCH(O$2,$M$2:$W$2,0)),1)</f>
        <v>1</v>
      </c>
      <c r="P10">
        <f>IFERROR(INDEX([2]!FuelMult_JCIMS,MATCH($C10&amp;$D10&amp;$J10,[2]!FuelMult_JCIMS_Index,0),MATCH(P$2,$M$2:$W$2,0)),1)</f>
        <v>1</v>
      </c>
      <c r="Q10">
        <f>IFERROR(INDEX([2]!FuelMult_JCIMS,MATCH($C10&amp;$D10&amp;$J10,[2]!FuelMult_JCIMS_Index,0),MATCH(Q$2,$M$2:$W$2,0)),1)</f>
        <v>1</v>
      </c>
      <c r="R10">
        <f>IFERROR(INDEX([2]!FuelMult_JCIMS,MATCH($C10&amp;$D10&amp;$J10,[2]!FuelMult_JCIMS_Index,0),MATCH(R$2,$M$2:$W$2,0)),1)</f>
        <v>1</v>
      </c>
      <c r="S10">
        <f>IFERROR(INDEX([2]!FuelMult_JCIMS,MATCH($C10&amp;$D10&amp;$J10,[2]!FuelMult_JCIMS_Index,0),MATCH(S$2,$M$2:$W$2,0)),1)</f>
        <v>1</v>
      </c>
      <c r="T10">
        <f>IFERROR(INDEX([2]!FuelMult_JCIMS,MATCH($C10&amp;$D10&amp;$J10,[2]!FuelMult_JCIMS_Index,0),MATCH(T$2,$M$2:$W$2,0)),1)</f>
        <v>1</v>
      </c>
      <c r="U10">
        <f>IFERROR(INDEX([2]!FuelMult_JCIMS,MATCH($C10&amp;$D10&amp;$J10,[2]!FuelMult_JCIMS_Index,0),MATCH(U$2,$M$2:$W$2,0)),1)</f>
        <v>1</v>
      </c>
      <c r="V10">
        <f>IFERROR(INDEX([2]!FuelMult_JCIMS,MATCH($C10&amp;$D10&amp;$J10,[2]!FuelMult_JCIMS_Index,0),MATCH(V$2,$M$2:$W$2,0)),1)</f>
        <v>1</v>
      </c>
      <c r="W10">
        <f>IFERROR(INDEX([2]!FuelMult_JCIMS,MATCH($C10&amp;$D10&amp;$J10,[2]!FuelMult_JCIMS_Index,0),MATCH(W$2,$M$2:$W$2,0)),1)</f>
        <v>1</v>
      </c>
    </row>
    <row r="11" spans="1:24" x14ac:dyDescent="0.3">
      <c r="A11" t="s">
        <v>19</v>
      </c>
      <c r="B11" t="s">
        <v>5</v>
      </c>
      <c r="C11" t="s">
        <v>16</v>
      </c>
      <c r="D11" t="s">
        <v>17</v>
      </c>
      <c r="G11" t="s">
        <v>23</v>
      </c>
      <c r="J11" t="s">
        <v>30</v>
      </c>
      <c r="K11" t="s">
        <v>31</v>
      </c>
      <c r="M11">
        <f>INDEX([2]!CER_prices,MATCH($C11&amp;INDEX([2]!sector_CER,MATCH($D11,[2]!sector_CIMS,0))&amp;$J11,[2]!CER_prices_index,0),MATCH(M$2,[2]!CER_year,0))/ROUND(INDEX([2]Prices!K$29:K$210,MATCH("CAN"&amp;"Transportation"&amp;$J11,[2]Prices!$CJ$29:$CJ$210,0)),2)</f>
        <v>0.95398155394259854</v>
      </c>
      <c r="N11">
        <f>INDEX([2]!CER_prices,MATCH($C11&amp;INDEX([2]!sector_CER,MATCH($D11,[2]!sector_CIMS,0))&amp;$J11,[2]!CER_prices_index,0),MATCH(N$2,[2]!CER_year,0))/ROUND(INDEX([2]Prices!L$29:L$210,MATCH("CAN"&amp;"Transportation"&amp;$J11,[2]Prices!$CJ$29:$CJ$210,0)),2)</f>
        <v>0.95398155394259854</v>
      </c>
      <c r="O11">
        <f>INDEX([2]!CER_prices,MATCH($C11&amp;INDEX([2]!sector_CER,MATCH($D11,[2]!sector_CIMS,0))&amp;$J11,[2]!CER_prices_index,0),MATCH(O$2,[2]!CER_year,0))/ROUND(INDEX([2]Prices!M$29:M$210,MATCH("CAN"&amp;"Transportation"&amp;$J11,[2]Prices!$CJ$29:$CJ$210,0)),2)</f>
        <v>0.98994343024448206</v>
      </c>
      <c r="P11">
        <f>INDEX([2]!CER_prices,MATCH($C11&amp;INDEX([2]!sector_CER,MATCH($D11,[2]!sector_CIMS,0))&amp;$J11,[2]!CER_prices_index,0),MATCH(P$2,[2]!CER_year,0))/ROUND(INDEX([2]Prices!N$29:N$210,MATCH("CAN"&amp;"Transportation"&amp;$J11,[2]Prices!$CJ$29:$CJ$210,0)),2)</f>
        <v>0.97246283085654439</v>
      </c>
      <c r="Q11">
        <f>INDEX([2]!CER_prices,MATCH($C11&amp;INDEX([2]!sector_CER,MATCH($D11,[2]!sector_CIMS,0))&amp;$J11,[2]!CER_prices_index,0),MATCH(Q$2,[2]!CER_year,0))/ROUND(INDEX([2]Prices!O$29:O$210,MATCH("CAN"&amp;"Transportation"&amp;$J11,[2]Prices!$CJ$29:$CJ$210,0)),2)</f>
        <v>0.98182666513417205</v>
      </c>
      <c r="R11">
        <f>INDEX([2]!CER_prices,MATCH($C11&amp;INDEX([2]!sector_CER,MATCH($D11,[2]!sector_CIMS,0))&amp;$J11,[2]!CER_prices_index,0),MATCH(R$2,[2]!CER_year,0))/ROUND(INDEX([2]Prices!P$29:P$210,MATCH("CAN"&amp;"Transportation"&amp;$J11,[2]Prices!$CJ$29:$CJ$210,0)),2)</f>
        <v>0.98488180413750293</v>
      </c>
      <c r="S11">
        <f>INDEX([2]!CER_prices,MATCH($C11&amp;INDEX([2]!sector_CER,MATCH($D11,[2]!sector_CIMS,0))&amp;$J11,[2]!CER_prices_index,0),MATCH(S$2,[2]!CER_year,0))/ROUND(INDEX([2]Prices!Q$29:Q$210,MATCH("CAN"&amp;"Transportation"&amp;$J11,[2]Prices!$CJ$29:$CJ$210,0)),2)</f>
        <v>0.98927749890135364</v>
      </c>
      <c r="T11">
        <f>INDEX([2]!CER_prices,MATCH($C11&amp;INDEX([2]!sector_CER,MATCH($D11,[2]!sector_CIMS,0))&amp;$J11,[2]!CER_prices_index,0),MATCH(T$2,[2]!CER_year,0))/ROUND(INDEX([2]Prices!R$29:R$210,MATCH("CAN"&amp;"Transportation"&amp;$J11,[2]Prices!$CJ$29:$CJ$210,0)),2)</f>
        <v>0.98806334430302856</v>
      </c>
      <c r="U11">
        <f>INDEX([2]!CER_prices,MATCH($C11&amp;INDEX([2]!sector_CER,MATCH($D11,[2]!sector_CIMS,0))&amp;$J11,[2]!CER_prices_index,0),MATCH(U$2,[2]!CER_year,0))/ROUND(INDEX([2]Prices!S$29:S$210,MATCH("CAN"&amp;"Transportation"&amp;$J11,[2]Prices!$CJ$29:$CJ$210,0)),2)</f>
        <v>0.98741002378760923</v>
      </c>
      <c r="V11">
        <f>INDEX([2]!CER_prices,MATCH($C11&amp;INDEX([2]!sector_CER,MATCH($D11,[2]!sector_CIMS,0))&amp;$J11,[2]!CER_prices_index,0),MATCH(V$2,[2]!CER_year,0))/ROUND(INDEX([2]Prices!T$29:T$210,MATCH("CAN"&amp;"Transportation"&amp;$J11,[2]Prices!$CJ$29:$CJ$210,0)),2)</f>
        <v>0.98681583262792849</v>
      </c>
      <c r="W11">
        <f>INDEX([2]!CER_prices,MATCH($C11&amp;INDEX([2]!sector_CER,MATCH($D11,[2]!sector_CIMS,0))&amp;$J11,[2]!CER_prices_index,0),MATCH(W$2,[2]!CER_year,0))/ROUND(INDEX([2]Prices!U$29:U$210,MATCH("CAN"&amp;"Transportation"&amp;$J11,[2]Prices!$CJ$29:$CJ$210,0)),2)</f>
        <v>0.98676357067762543</v>
      </c>
    </row>
    <row r="12" spans="1:24" x14ac:dyDescent="0.3">
      <c r="A12" t="s">
        <v>19</v>
      </c>
      <c r="B12" t="s">
        <v>5</v>
      </c>
      <c r="C12" t="s">
        <v>16</v>
      </c>
      <c r="D12" t="s">
        <v>17</v>
      </c>
      <c r="G12" t="s">
        <v>23</v>
      </c>
      <c r="J12" t="s">
        <v>32</v>
      </c>
      <c r="K12" t="s">
        <v>33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 t="s">
        <v>34</v>
      </c>
    </row>
    <row r="13" spans="1:24" x14ac:dyDescent="0.3">
      <c r="A13" t="s">
        <v>19</v>
      </c>
      <c r="B13" t="s">
        <v>5</v>
      </c>
      <c r="C13" t="s">
        <v>16</v>
      </c>
      <c r="D13" t="s">
        <v>17</v>
      </c>
      <c r="G13" t="s">
        <v>23</v>
      </c>
      <c r="J13" t="s">
        <v>35</v>
      </c>
      <c r="K13" t="s">
        <v>25</v>
      </c>
      <c r="M13">
        <f>IFERROR(INDEX([2]!FuelMult_JCIMS,MATCH($C13&amp;$D13&amp;$J13,[2]!FuelMult_JCIMS_Index,0),MATCH(M$2,$M$2:$W$2,0)),1)</f>
        <v>1.4200596277018083</v>
      </c>
      <c r="N13">
        <f>IFERROR(INDEX([2]!FuelMult_JCIMS,MATCH($C13&amp;$D13&amp;$J13,[2]!FuelMult_JCIMS_Index,0),MATCH(N$2,$M$2:$W$2,0)),1)</f>
        <v>1.4774959966114798</v>
      </c>
      <c r="O13">
        <f>IFERROR(INDEX([2]!FuelMult_JCIMS,MATCH($C13&amp;$D13&amp;$J13,[2]!FuelMult_JCIMS_Index,0),MATCH(O$2,$M$2:$W$2,0)),1)</f>
        <v>1.4610642131418299</v>
      </c>
      <c r="P13">
        <f>IFERROR(INDEX([2]!FuelMult_JCIMS,MATCH($C13&amp;$D13&amp;$J13,[2]!FuelMult_JCIMS_Index,0),MATCH(P$2,$M$2:$W$2,0)),1)</f>
        <v>1.5916760223807722</v>
      </c>
      <c r="Q13">
        <f>IFERROR(INDEX([2]!FuelMult_JCIMS,MATCH($C13&amp;$D13&amp;$J13,[2]!FuelMult_JCIMS_Index,0),MATCH(Q$2,$M$2:$W$2,0)),1)</f>
        <v>1.497028796514372</v>
      </c>
      <c r="R13">
        <f>IFERROR(INDEX([2]!FuelMult_JCIMS,MATCH($C13&amp;$D13&amp;$J13,[2]!FuelMult_JCIMS_Index,0),MATCH(R$2,$M$2:$W$2,0)),1)</f>
        <v>1.6870883254838942</v>
      </c>
      <c r="S13">
        <f>IFERROR(INDEX([2]!FuelMult_JCIMS,MATCH($C13&amp;$D13&amp;$J13,[2]!FuelMult_JCIMS_Index,0),MATCH(S$2,$M$2:$W$2,0)),1)</f>
        <v>1.8849237393705525</v>
      </c>
      <c r="T13">
        <f>IFERROR(INDEX([2]!FuelMult_JCIMS,MATCH($C13&amp;$D13&amp;$J13,[2]!FuelMult_JCIMS_Index,0),MATCH(T$2,$M$2:$W$2,0)),1)</f>
        <v>2.0950304943587312</v>
      </c>
      <c r="U13">
        <f>IFERROR(INDEX([2]!FuelMult_JCIMS,MATCH($C13&amp;$D13&amp;$J13,[2]!FuelMult_JCIMS_Index,0),MATCH(U$2,$M$2:$W$2,0)),1)</f>
        <v>1.9842038439466212</v>
      </c>
      <c r="V13">
        <f>IFERROR(INDEX([2]!FuelMult_JCIMS,MATCH($C13&amp;$D13&amp;$J13,[2]!FuelMult_JCIMS_Index,0),MATCH(V$2,$M$2:$W$2,0)),1)</f>
        <v>1.9842841733602912</v>
      </c>
      <c r="W13">
        <f>IFERROR(INDEX([2]!FuelMult_JCIMS,MATCH($C13&amp;$D13&amp;$J13,[2]!FuelMult_JCIMS_Index,0),MATCH(W$2,$M$2:$W$2,0)),1)</f>
        <v>1.9843960136326679</v>
      </c>
    </row>
    <row r="14" spans="1:24" x14ac:dyDescent="0.3">
      <c r="A14" t="s">
        <v>19</v>
      </c>
      <c r="B14" t="s">
        <v>5</v>
      </c>
      <c r="C14" t="s">
        <v>16</v>
      </c>
      <c r="D14" t="s">
        <v>17</v>
      </c>
      <c r="G14" t="s">
        <v>23</v>
      </c>
      <c r="J14" t="s">
        <v>36</v>
      </c>
      <c r="K14" t="s">
        <v>25</v>
      </c>
      <c r="M14">
        <f>IFERROR(INDEX([2]!FuelMult_JCIMS,MATCH($C14&amp;$D14&amp;$J14,[2]!FuelMult_JCIMS_Index,0),MATCH(M$2,$M$2:$W$2,0)),1)</f>
        <v>1</v>
      </c>
      <c r="N14">
        <f>IFERROR(INDEX([2]!FuelMult_JCIMS,MATCH($C14&amp;$D14&amp;$J14,[2]!FuelMult_JCIMS_Index,0),MATCH(N$2,$M$2:$W$2,0)),1)</f>
        <v>1</v>
      </c>
      <c r="O14">
        <f>IFERROR(INDEX([2]!FuelMult_JCIMS,MATCH($C14&amp;$D14&amp;$J14,[2]!FuelMult_JCIMS_Index,0),MATCH(O$2,$M$2:$W$2,0)),1)</f>
        <v>1</v>
      </c>
      <c r="P14">
        <f>IFERROR(INDEX([2]!FuelMult_JCIMS,MATCH($C14&amp;$D14&amp;$J14,[2]!FuelMult_JCIMS_Index,0),MATCH(P$2,$M$2:$W$2,0)),1)</f>
        <v>1</v>
      </c>
      <c r="Q14">
        <f>IFERROR(INDEX([2]!FuelMult_JCIMS,MATCH($C14&amp;$D14&amp;$J14,[2]!FuelMult_JCIMS_Index,0),MATCH(Q$2,$M$2:$W$2,0)),1)</f>
        <v>1</v>
      </c>
      <c r="R14">
        <f>IFERROR(INDEX([2]!FuelMult_JCIMS,MATCH($C14&amp;$D14&amp;$J14,[2]!FuelMult_JCIMS_Index,0),MATCH(R$2,$M$2:$W$2,0)),1)</f>
        <v>1</v>
      </c>
      <c r="S14">
        <f>IFERROR(INDEX([2]!FuelMult_JCIMS,MATCH($C14&amp;$D14&amp;$J14,[2]!FuelMult_JCIMS_Index,0),MATCH(S$2,$M$2:$W$2,0)),1)</f>
        <v>1</v>
      </c>
      <c r="T14">
        <f>IFERROR(INDEX([2]!FuelMult_JCIMS,MATCH($C14&amp;$D14&amp;$J14,[2]!FuelMult_JCIMS_Index,0),MATCH(T$2,$M$2:$W$2,0)),1)</f>
        <v>1</v>
      </c>
      <c r="U14">
        <f>IFERROR(INDEX([2]!FuelMult_JCIMS,MATCH($C14&amp;$D14&amp;$J14,[2]!FuelMult_JCIMS_Index,0),MATCH(U$2,$M$2:$W$2,0)),1)</f>
        <v>1</v>
      </c>
      <c r="V14">
        <f>IFERROR(INDEX([2]!FuelMult_JCIMS,MATCH($C14&amp;$D14&amp;$J14,[2]!FuelMult_JCIMS_Index,0),MATCH(V$2,$M$2:$W$2,0)),1)</f>
        <v>1</v>
      </c>
      <c r="W14">
        <f>IFERROR(INDEX([2]!FuelMult_JCIMS,MATCH($C14&amp;$D14&amp;$J14,[2]!FuelMult_JCIMS_Index,0),MATCH(W$2,$M$2:$W$2,0)),1)</f>
        <v>1</v>
      </c>
    </row>
    <row r="15" spans="1:24" x14ac:dyDescent="0.3">
      <c r="A15" t="s">
        <v>19</v>
      </c>
      <c r="B15" t="s">
        <v>5</v>
      </c>
      <c r="C15" t="s">
        <v>16</v>
      </c>
      <c r="D15" t="s">
        <v>17</v>
      </c>
      <c r="G15" t="s">
        <v>23</v>
      </c>
      <c r="J15" t="s">
        <v>37</v>
      </c>
      <c r="K15" t="s">
        <v>31</v>
      </c>
      <c r="M15">
        <f>INDEX([2]!CER_prices,MATCH($C15&amp;INDEX([2]!sector_CER,MATCH($D15,[2]!sector_CIMS,0))&amp;$J15,[2]!CER_prices_index,0),MATCH(M$2,[2]!CER_year,0))/ROUND(INDEX([2]Prices!K$29:K$210,MATCH("CAN"&amp;"Transportation"&amp;$J15,[2]Prices!$CJ$29:$CJ$210,0)),2)</f>
        <v>0.96886582600025029</v>
      </c>
      <c r="N15">
        <f>INDEX([2]!CER_prices,MATCH($C15&amp;INDEX([2]!sector_CER,MATCH($D15,[2]!sector_CIMS,0))&amp;$J15,[2]!CER_prices_index,0),MATCH(N$2,[2]!CER_year,0))/ROUND(INDEX([2]Prices!L$29:L$210,MATCH("CAN"&amp;"Transportation"&amp;$J15,[2]Prices!$CJ$29:$CJ$210,0)),2)</f>
        <v>0.96886582600025029</v>
      </c>
      <c r="O15">
        <f>INDEX([2]!CER_prices,MATCH($C15&amp;INDEX([2]!sector_CER,MATCH($D15,[2]!sector_CIMS,0))&amp;$J15,[2]!CER_prices_index,0),MATCH(O$2,[2]!CER_year,0))/ROUND(INDEX([2]Prices!M$29:M$210,MATCH("CAN"&amp;"Transportation"&amp;$J15,[2]Prices!$CJ$29:$CJ$210,0)),2)</f>
        <v>0.9791652413745694</v>
      </c>
      <c r="P15">
        <f>INDEX([2]!CER_prices,MATCH($C15&amp;INDEX([2]!sector_CER,MATCH($D15,[2]!sector_CIMS,0))&amp;$J15,[2]!CER_prices_index,0),MATCH(P$2,[2]!CER_year,0))/ROUND(INDEX([2]Prices!N$29:N$210,MATCH("CAN"&amp;"Transportation"&amp;$J15,[2]Prices!$CJ$29:$CJ$210,0)),2)</f>
        <v>0.96820262843413019</v>
      </c>
      <c r="Q15">
        <f>INDEX([2]!CER_prices,MATCH($C15&amp;INDEX([2]!sector_CER,MATCH($D15,[2]!sector_CIMS,0))&amp;$J15,[2]!CER_prices_index,0),MATCH(Q$2,[2]!CER_year,0))/ROUND(INDEX([2]Prices!O$29:O$210,MATCH("CAN"&amp;"Transportation"&amp;$J15,[2]Prices!$CJ$29:$CJ$210,0)),2)</f>
        <v>0.97632192051870659</v>
      </c>
      <c r="R15">
        <f>INDEX([2]!CER_prices,MATCH($C15&amp;INDEX([2]!sector_CER,MATCH($D15,[2]!sector_CIMS,0))&amp;$J15,[2]!CER_prices_index,0),MATCH(R$2,[2]!CER_year,0))/ROUND(INDEX([2]Prices!P$29:P$210,MATCH("CAN"&amp;"Transportation"&amp;$J15,[2]Prices!$CJ$29:$CJ$210,0)),2)</f>
        <v>0.97533820768951651</v>
      </c>
      <c r="S15">
        <f>INDEX([2]!CER_prices,MATCH($C15&amp;INDEX([2]!sector_CER,MATCH($D15,[2]!sector_CIMS,0))&amp;$J15,[2]!CER_prices_index,0),MATCH(S$2,[2]!CER_year,0))/ROUND(INDEX([2]Prices!Q$29:Q$210,MATCH("CAN"&amp;"Transportation"&amp;$J15,[2]Prices!$CJ$29:$CJ$210,0)),2)</f>
        <v>0.98118453136472616</v>
      </c>
      <c r="T15">
        <f>INDEX([2]!CER_prices,MATCH($C15&amp;INDEX([2]!sector_CER,MATCH($D15,[2]!sector_CIMS,0))&amp;$J15,[2]!CER_prices_index,0),MATCH(T$2,[2]!CER_year,0))/ROUND(INDEX([2]Prices!R$29:R$210,MATCH("CAN"&amp;"Transportation"&amp;$J15,[2]Prices!$CJ$29:$CJ$210,0)),2)</f>
        <v>0.98225983534345707</v>
      </c>
      <c r="U15">
        <f>INDEX([2]!CER_prices,MATCH($C15&amp;INDEX([2]!sector_CER,MATCH($D15,[2]!sector_CIMS,0))&amp;$J15,[2]!CER_prices_index,0),MATCH(U$2,[2]!CER_year,0))/ROUND(INDEX([2]Prices!S$29:S$210,MATCH("CAN"&amp;"Transportation"&amp;$J15,[2]Prices!$CJ$29:$CJ$210,0)),2)</f>
        <v>0.98486718576854382</v>
      </c>
      <c r="V15">
        <f>INDEX([2]!CER_prices,MATCH($C15&amp;INDEX([2]!sector_CER,MATCH($D15,[2]!sector_CIMS,0))&amp;$J15,[2]!CER_prices_index,0),MATCH(V$2,[2]!CER_year,0))/ROUND(INDEX([2]Prices!T$29:T$210,MATCH("CAN"&amp;"Transportation"&amp;$J15,[2]Prices!$CJ$29:$CJ$210,0)),2)</f>
        <v>0.98664477364856362</v>
      </c>
      <c r="W15">
        <f>INDEX([2]!CER_prices,MATCH($C15&amp;INDEX([2]!sector_CER,MATCH($D15,[2]!sector_CIMS,0))&amp;$J15,[2]!CER_prices_index,0),MATCH(W$2,[2]!CER_year,0))/ROUND(INDEX([2]Prices!U$29:U$210,MATCH("CAN"&amp;"Transportation"&amp;$J15,[2]Prices!$CJ$29:$CJ$210,0)),2)</f>
        <v>0.98785788974124422</v>
      </c>
    </row>
    <row r="16" spans="1:24" x14ac:dyDescent="0.3">
      <c r="A16" t="s">
        <v>19</v>
      </c>
      <c r="B16" t="s">
        <v>5</v>
      </c>
      <c r="C16" t="s">
        <v>16</v>
      </c>
      <c r="D16" t="s">
        <v>17</v>
      </c>
      <c r="G16" t="s">
        <v>23</v>
      </c>
      <c r="J16" t="s">
        <v>38</v>
      </c>
      <c r="K16" t="s">
        <v>25</v>
      </c>
      <c r="M16">
        <f>IFERROR(INDEX([2]!FuelMult_JCIMS,MATCH($C16&amp;$D16&amp;$J16,[2]!FuelMult_JCIMS_Index,0),MATCH(M$2,$M$2:$W$2,0)),1)</f>
        <v>1</v>
      </c>
      <c r="N16">
        <f>IFERROR(INDEX([2]!FuelMult_JCIMS,MATCH($C16&amp;$D16&amp;$J16,[2]!FuelMult_JCIMS_Index,0),MATCH(N$2,$M$2:$W$2,0)),1)</f>
        <v>1</v>
      </c>
      <c r="O16">
        <f>IFERROR(INDEX([2]!FuelMult_JCIMS,MATCH($C16&amp;$D16&amp;$J16,[2]!FuelMult_JCIMS_Index,0),MATCH(O$2,$M$2:$W$2,0)),1)</f>
        <v>1</v>
      </c>
      <c r="P16">
        <f>IFERROR(INDEX([2]!FuelMult_JCIMS,MATCH($C16&amp;$D16&amp;$J16,[2]!FuelMult_JCIMS_Index,0),MATCH(P$2,$M$2:$W$2,0)),1)</f>
        <v>1</v>
      </c>
      <c r="Q16">
        <f>IFERROR(INDEX([2]!FuelMult_JCIMS,MATCH($C16&amp;$D16&amp;$J16,[2]!FuelMult_JCIMS_Index,0),MATCH(Q$2,$M$2:$W$2,0)),1)</f>
        <v>1</v>
      </c>
      <c r="R16">
        <f>IFERROR(INDEX([2]!FuelMult_JCIMS,MATCH($C16&amp;$D16&amp;$J16,[2]!FuelMult_JCIMS_Index,0),MATCH(R$2,$M$2:$W$2,0)),1)</f>
        <v>1</v>
      </c>
      <c r="S16">
        <f>IFERROR(INDEX([2]!FuelMult_JCIMS,MATCH($C16&amp;$D16&amp;$J16,[2]!FuelMult_JCIMS_Index,0),MATCH(S$2,$M$2:$W$2,0)),1)</f>
        <v>1</v>
      </c>
      <c r="T16">
        <f>IFERROR(INDEX([2]!FuelMult_JCIMS,MATCH($C16&amp;$D16&amp;$J16,[2]!FuelMult_JCIMS_Index,0),MATCH(T$2,$M$2:$W$2,0)),1)</f>
        <v>1</v>
      </c>
      <c r="U16">
        <f>IFERROR(INDEX([2]!FuelMult_JCIMS,MATCH($C16&amp;$D16&amp;$J16,[2]!FuelMult_JCIMS_Index,0),MATCH(U$2,$M$2:$W$2,0)),1)</f>
        <v>1</v>
      </c>
      <c r="V16">
        <f>IFERROR(INDEX([2]!FuelMult_JCIMS,MATCH($C16&amp;$D16&amp;$J16,[2]!FuelMult_JCIMS_Index,0),MATCH(V$2,$M$2:$W$2,0)),1)</f>
        <v>1</v>
      </c>
      <c r="W16">
        <f>IFERROR(INDEX([2]!FuelMult_JCIMS,MATCH($C16&amp;$D16&amp;$J16,[2]!FuelMult_JCIMS_Index,0),MATCH(W$2,$M$2:$W$2,0)),1)</f>
        <v>1</v>
      </c>
    </row>
    <row r="17" spans="1:23" x14ac:dyDescent="0.3">
      <c r="A17" t="s">
        <v>19</v>
      </c>
      <c r="B17" t="s">
        <v>5</v>
      </c>
      <c r="C17" t="s">
        <v>16</v>
      </c>
      <c r="D17" t="s">
        <v>17</v>
      </c>
      <c r="G17" t="s">
        <v>23</v>
      </c>
      <c r="J17" t="s">
        <v>39</v>
      </c>
      <c r="K17" t="s">
        <v>25</v>
      </c>
      <c r="M17">
        <f>IFERROR(INDEX([2]!FuelMult_JCIMS,MATCH($C17&amp;$D17&amp;$J17,[2]!FuelMult_JCIMS_Index,0),MATCH(M$2,$M$2:$W$2,0)),1)</f>
        <v>1</v>
      </c>
      <c r="N17">
        <f>IFERROR(INDEX([2]!FuelMult_JCIMS,MATCH($C17&amp;$D17&amp;$J17,[2]!FuelMult_JCIMS_Index,0),MATCH(N$2,$M$2:$W$2,0)),1)</f>
        <v>1</v>
      </c>
      <c r="O17">
        <f>IFERROR(INDEX([2]!FuelMult_JCIMS,MATCH($C17&amp;$D17&amp;$J17,[2]!FuelMult_JCIMS_Index,0),MATCH(O$2,$M$2:$W$2,0)),1)</f>
        <v>1</v>
      </c>
      <c r="P17">
        <f>IFERROR(INDEX([2]!FuelMult_JCIMS,MATCH($C17&amp;$D17&amp;$J17,[2]!FuelMult_JCIMS_Index,0),MATCH(P$2,$M$2:$W$2,0)),1)</f>
        <v>1</v>
      </c>
      <c r="Q17">
        <f>IFERROR(INDEX([2]!FuelMult_JCIMS,MATCH($C17&amp;$D17&amp;$J17,[2]!FuelMult_JCIMS_Index,0),MATCH(Q$2,$M$2:$W$2,0)),1)</f>
        <v>1</v>
      </c>
      <c r="R17">
        <f>IFERROR(INDEX([2]!FuelMult_JCIMS,MATCH($C17&amp;$D17&amp;$J17,[2]!FuelMult_JCIMS_Index,0),MATCH(R$2,$M$2:$W$2,0)),1)</f>
        <v>1</v>
      </c>
      <c r="S17">
        <f>IFERROR(INDEX([2]!FuelMult_JCIMS,MATCH($C17&amp;$D17&amp;$J17,[2]!FuelMult_JCIMS_Index,0),MATCH(S$2,$M$2:$W$2,0)),1)</f>
        <v>1</v>
      </c>
      <c r="T17">
        <f>IFERROR(INDEX([2]!FuelMult_JCIMS,MATCH($C17&amp;$D17&amp;$J17,[2]!FuelMult_JCIMS_Index,0),MATCH(T$2,$M$2:$W$2,0)),1)</f>
        <v>1</v>
      </c>
      <c r="U17">
        <f>IFERROR(INDEX([2]!FuelMult_JCIMS,MATCH($C17&amp;$D17&amp;$J17,[2]!FuelMult_JCIMS_Index,0),MATCH(U$2,$M$2:$W$2,0)),1)</f>
        <v>1</v>
      </c>
      <c r="V17">
        <f>IFERROR(INDEX([2]!FuelMult_JCIMS,MATCH($C17&amp;$D17&amp;$J17,[2]!FuelMult_JCIMS_Index,0),MATCH(V$2,$M$2:$W$2,0)),1)</f>
        <v>1</v>
      </c>
      <c r="W17">
        <f>IFERROR(INDEX([2]!FuelMult_JCIMS,MATCH($C17&amp;$D17&amp;$J17,[2]!FuelMult_JCIMS_Index,0),MATCH(W$2,$M$2:$W$2,0)),1)</f>
        <v>1</v>
      </c>
    </row>
    <row r="18" spans="1:23" x14ac:dyDescent="0.3">
      <c r="A18" t="s">
        <v>19</v>
      </c>
      <c r="B18" t="s">
        <v>5</v>
      </c>
      <c r="C18" t="s">
        <v>16</v>
      </c>
      <c r="D18" t="s">
        <v>17</v>
      </c>
      <c r="G18" t="s">
        <v>23</v>
      </c>
      <c r="J18" t="s">
        <v>40</v>
      </c>
      <c r="K18" t="s">
        <v>25</v>
      </c>
      <c r="M18">
        <f>IFERROR(INDEX([2]!FuelMult_JCIMS,MATCH($C18&amp;$D18&amp;$J18,[2]!FuelMult_JCIMS_Index,0),MATCH(M$2,$M$2:$W$2,0)),1)</f>
        <v>1</v>
      </c>
      <c r="N18">
        <f>IFERROR(INDEX([2]!FuelMult_JCIMS,MATCH($C18&amp;$D18&amp;$J18,[2]!FuelMult_JCIMS_Index,0),MATCH(N$2,$M$2:$W$2,0)),1)</f>
        <v>1</v>
      </c>
      <c r="O18">
        <f>IFERROR(INDEX([2]!FuelMult_JCIMS,MATCH($C18&amp;$D18&amp;$J18,[2]!FuelMult_JCIMS_Index,0),MATCH(O$2,$M$2:$W$2,0)),1)</f>
        <v>1</v>
      </c>
      <c r="P18">
        <f>IFERROR(INDEX([2]!FuelMult_JCIMS,MATCH($C18&amp;$D18&amp;$J18,[2]!FuelMult_JCIMS_Index,0),MATCH(P$2,$M$2:$W$2,0)),1)</f>
        <v>1</v>
      </c>
      <c r="Q18">
        <f>IFERROR(INDEX([2]!FuelMult_JCIMS,MATCH($C18&amp;$D18&amp;$J18,[2]!FuelMult_JCIMS_Index,0),MATCH(Q$2,$M$2:$W$2,0)),1)</f>
        <v>1</v>
      </c>
      <c r="R18">
        <f>IFERROR(INDEX([2]!FuelMult_JCIMS,MATCH($C18&amp;$D18&amp;$J18,[2]!FuelMult_JCIMS_Index,0),MATCH(R$2,$M$2:$W$2,0)),1)</f>
        <v>1</v>
      </c>
      <c r="S18">
        <f>IFERROR(INDEX([2]!FuelMult_JCIMS,MATCH($C18&amp;$D18&amp;$J18,[2]!FuelMult_JCIMS_Index,0),MATCH(S$2,$M$2:$W$2,0)),1)</f>
        <v>1</v>
      </c>
      <c r="T18">
        <f>IFERROR(INDEX([2]!FuelMult_JCIMS,MATCH($C18&amp;$D18&amp;$J18,[2]!FuelMult_JCIMS_Index,0),MATCH(T$2,$M$2:$W$2,0)),1)</f>
        <v>1</v>
      </c>
      <c r="U18">
        <f>IFERROR(INDEX([2]!FuelMult_JCIMS,MATCH($C18&amp;$D18&amp;$J18,[2]!FuelMult_JCIMS_Index,0),MATCH(U$2,$M$2:$W$2,0)),1)</f>
        <v>1</v>
      </c>
      <c r="V18">
        <f>IFERROR(INDEX([2]!FuelMult_JCIMS,MATCH($C18&amp;$D18&amp;$J18,[2]!FuelMult_JCIMS_Index,0),MATCH(V$2,$M$2:$W$2,0)),1)</f>
        <v>1</v>
      </c>
      <c r="W18">
        <f>IFERROR(INDEX([2]!FuelMult_JCIMS,MATCH($C18&amp;$D18&amp;$J18,[2]!FuelMult_JCIMS_Index,0),MATCH(W$2,$M$2:$W$2,0)),1)</f>
        <v>1</v>
      </c>
    </row>
    <row r="19" spans="1:23" x14ac:dyDescent="0.3">
      <c r="A19" t="s">
        <v>19</v>
      </c>
      <c r="B19" t="s">
        <v>5</v>
      </c>
      <c r="C19" t="s">
        <v>16</v>
      </c>
      <c r="D19" t="s">
        <v>17</v>
      </c>
      <c r="G19" t="s">
        <v>23</v>
      </c>
      <c r="J19" t="s">
        <v>41</v>
      </c>
      <c r="K19" t="s">
        <v>25</v>
      </c>
      <c r="M19">
        <f>IFERROR(INDEX([2]!FuelMult_JCIMS,MATCH($C19&amp;$D19&amp;$J19,[2]!FuelMult_JCIMS_Index,0),MATCH(M$2,$M$2:$W$2,0)),1)</f>
        <v>1.2328043211420403</v>
      </c>
      <c r="N19">
        <f>IFERROR(INDEX([2]!FuelMult_JCIMS,MATCH($C19&amp;$D19&amp;$J19,[2]!FuelMult_JCIMS_Index,0),MATCH(N$2,$M$2:$W$2,0)),1)</f>
        <v>1.0374677935394834</v>
      </c>
      <c r="O19">
        <f>IFERROR(INDEX([2]!FuelMult_JCIMS,MATCH($C19&amp;$D19&amp;$J19,[2]!FuelMult_JCIMS_Index,0),MATCH(O$2,$M$2:$W$2,0)),1)</f>
        <v>2.3441271629992957</v>
      </c>
      <c r="P19">
        <f>IFERROR(INDEX([2]!FuelMult_JCIMS,MATCH($C19&amp;$D19&amp;$J19,[2]!FuelMult_JCIMS_Index,0),MATCH(P$2,$M$2:$W$2,0)),1)</f>
        <v>2.126374825585827</v>
      </c>
      <c r="Q19">
        <f>IFERROR(INDEX([2]!FuelMult_JCIMS,MATCH($C19&amp;$D19&amp;$J19,[2]!FuelMult_JCIMS_Index,0),MATCH(Q$2,$M$2:$W$2,0)),1)</f>
        <v>6.4105264368914527</v>
      </c>
      <c r="R19">
        <f>IFERROR(INDEX([2]!FuelMult_JCIMS,MATCH($C19&amp;$D19&amp;$J19,[2]!FuelMult_JCIMS_Index,0),MATCH(R$2,$M$2:$W$2,0)),1)</f>
        <v>6.2414520106010825</v>
      </c>
      <c r="S19">
        <f>IFERROR(INDEX([2]!FuelMult_JCIMS,MATCH($C19&amp;$D19&amp;$J19,[2]!FuelMult_JCIMS_Index,0),MATCH(S$2,$M$2:$W$2,0)),1)</f>
        <v>6.6195934618355912</v>
      </c>
      <c r="T19">
        <f>IFERROR(INDEX([2]!FuelMult_JCIMS,MATCH($C19&amp;$D19&amp;$J19,[2]!FuelMult_JCIMS_Index,0),MATCH(T$2,$M$2:$W$2,0)),1)</f>
        <v>6.0924014654503909</v>
      </c>
      <c r="U19">
        <f>IFERROR(INDEX([2]!FuelMult_JCIMS,MATCH($C19&amp;$D19&amp;$J19,[2]!FuelMult_JCIMS_Index,0),MATCH(U$2,$M$2:$W$2,0)),1)</f>
        <v>5.2690874938843972</v>
      </c>
      <c r="V19">
        <f>IFERROR(INDEX([2]!FuelMult_JCIMS,MATCH($C19&amp;$D19&amp;$J19,[2]!FuelMult_JCIMS_Index,0),MATCH(V$2,$M$2:$W$2,0)),1)</f>
        <v>4.4871027774775261</v>
      </c>
      <c r="W19">
        <f>IFERROR(INDEX([2]!FuelMult_JCIMS,MATCH($C19&amp;$D19&amp;$J19,[2]!FuelMult_JCIMS_Index,0),MATCH(W$2,$M$2:$W$2,0)),1)</f>
        <v>3.9807212728092161</v>
      </c>
    </row>
    <row r="20" spans="1:23" x14ac:dyDescent="0.3">
      <c r="A20" t="s">
        <v>19</v>
      </c>
      <c r="B20" t="s">
        <v>5</v>
      </c>
      <c r="C20" t="s">
        <v>16</v>
      </c>
      <c r="D20" t="s">
        <v>17</v>
      </c>
      <c r="G20" t="s">
        <v>23</v>
      </c>
      <c r="J20" t="s">
        <v>42</v>
      </c>
      <c r="K20" t="s">
        <v>25</v>
      </c>
      <c r="M20">
        <f>IFERROR(INDEX([2]!FuelMult_JCIMS,MATCH($C20&amp;$D20&amp;$J20,[2]!FuelMult_JCIMS_Index,0),MATCH(M$2,$M$2:$W$2,0)),1)</f>
        <v>1</v>
      </c>
      <c r="N20">
        <f>IFERROR(INDEX([2]!FuelMult_JCIMS,MATCH($C20&amp;$D20&amp;$J20,[2]!FuelMult_JCIMS_Index,0),MATCH(N$2,$M$2:$W$2,0)),1)</f>
        <v>1</v>
      </c>
      <c r="O20">
        <f>IFERROR(INDEX([2]!FuelMult_JCIMS,MATCH($C20&amp;$D20&amp;$J20,[2]!FuelMult_JCIMS_Index,0),MATCH(O$2,$M$2:$W$2,0)),1)</f>
        <v>1</v>
      </c>
      <c r="P20">
        <f>IFERROR(INDEX([2]!FuelMult_JCIMS,MATCH($C20&amp;$D20&amp;$J20,[2]!FuelMult_JCIMS_Index,0),MATCH(P$2,$M$2:$W$2,0)),1)</f>
        <v>1</v>
      </c>
      <c r="Q20">
        <f>IFERROR(INDEX([2]!FuelMult_JCIMS,MATCH($C20&amp;$D20&amp;$J20,[2]!FuelMult_JCIMS_Index,0),MATCH(Q$2,$M$2:$W$2,0)),1)</f>
        <v>1</v>
      </c>
      <c r="R20">
        <f>IFERROR(INDEX([2]!FuelMult_JCIMS,MATCH($C20&amp;$D20&amp;$J20,[2]!FuelMult_JCIMS_Index,0),MATCH(R$2,$M$2:$W$2,0)),1)</f>
        <v>1</v>
      </c>
      <c r="S20">
        <f>IFERROR(INDEX([2]!FuelMult_JCIMS,MATCH($C20&amp;$D20&amp;$J20,[2]!FuelMult_JCIMS_Index,0),MATCH(S$2,$M$2:$W$2,0)),1)</f>
        <v>1</v>
      </c>
      <c r="T20">
        <f>IFERROR(INDEX([2]!FuelMult_JCIMS,MATCH($C20&amp;$D20&amp;$J20,[2]!FuelMult_JCIMS_Index,0),MATCH(T$2,$M$2:$W$2,0)),1)</f>
        <v>1</v>
      </c>
      <c r="U20">
        <f>IFERROR(INDEX([2]!FuelMult_JCIMS,MATCH($C20&amp;$D20&amp;$J20,[2]!FuelMult_JCIMS_Index,0),MATCH(U$2,$M$2:$W$2,0)),1)</f>
        <v>1</v>
      </c>
      <c r="V20">
        <f>IFERROR(INDEX([2]!FuelMult_JCIMS,MATCH($C20&amp;$D20&amp;$J20,[2]!FuelMult_JCIMS_Index,0),MATCH(V$2,$M$2:$W$2,0)),1)</f>
        <v>1</v>
      </c>
      <c r="W20">
        <f>IFERROR(INDEX([2]!FuelMult_JCIMS,MATCH($C20&amp;$D20&amp;$J20,[2]!FuelMult_JCIMS_Index,0),MATCH(W$2,$M$2:$W$2,0)),1)</f>
        <v>1</v>
      </c>
    </row>
    <row r="21" spans="1:23" x14ac:dyDescent="0.3">
      <c r="A21" t="s">
        <v>19</v>
      </c>
      <c r="B21" t="s">
        <v>5</v>
      </c>
      <c r="C21" t="s">
        <v>16</v>
      </c>
      <c r="D21" t="s">
        <v>17</v>
      </c>
      <c r="G21" t="s">
        <v>23</v>
      </c>
      <c r="J21" t="s">
        <v>43</v>
      </c>
      <c r="K21" t="s">
        <v>25</v>
      </c>
      <c r="M21">
        <f>IFERROR(INDEX([2]!FuelMult_JCIMS,MATCH($C21&amp;$D21&amp;$J21,[2]!FuelMult_JCIMS_Index,0),MATCH(M$2,$M$2:$W$2,0)),1)</f>
        <v>1.8000309949847764</v>
      </c>
      <c r="N21">
        <f>IFERROR(INDEX([2]!FuelMult_JCIMS,MATCH($C21&amp;$D21&amp;$J21,[2]!FuelMult_JCIMS_Index,0),MATCH(N$2,$M$2:$W$2,0)),1)</f>
        <v>0.99901402519827598</v>
      </c>
      <c r="O21">
        <f>IFERROR(INDEX([2]!FuelMult_JCIMS,MATCH($C21&amp;$D21&amp;$J21,[2]!FuelMult_JCIMS_Index,0),MATCH(O$2,$M$2:$W$2,0)),1)</f>
        <v>0.79338826629707682</v>
      </c>
      <c r="P21">
        <f>IFERROR(INDEX([2]!FuelMult_JCIMS,MATCH($C21&amp;$D21&amp;$J21,[2]!FuelMult_JCIMS_Index,0),MATCH(P$2,$M$2:$W$2,0)),1)</f>
        <v>0.64482686397599465</v>
      </c>
      <c r="Q21">
        <f>IFERROR(INDEX([2]!FuelMult_JCIMS,MATCH($C21&amp;$D21&amp;$J21,[2]!FuelMult_JCIMS_Index,0),MATCH(Q$2,$M$2:$W$2,0)),1)</f>
        <v>0.66321372325180417</v>
      </c>
      <c r="R21">
        <f>IFERROR(INDEX([2]!FuelMult_JCIMS,MATCH($C21&amp;$D21&amp;$J21,[2]!FuelMult_JCIMS_Index,0),MATCH(R$2,$M$2:$W$2,0)),1)</f>
        <v>0.66832870556356561</v>
      </c>
      <c r="S21">
        <f>IFERROR(INDEX([2]!FuelMult_JCIMS,MATCH($C21&amp;$D21&amp;$J21,[2]!FuelMult_JCIMS_Index,0),MATCH(S$2,$M$2:$W$2,0)),1)</f>
        <v>0.66934599934946115</v>
      </c>
      <c r="T21">
        <f>IFERROR(INDEX([2]!FuelMult_JCIMS,MATCH($C21&amp;$D21&amp;$J21,[2]!FuelMult_JCIMS_Index,0),MATCH(T$2,$M$2:$W$2,0)),1)</f>
        <v>0.66769717604098744</v>
      </c>
      <c r="U21">
        <f>IFERROR(INDEX([2]!FuelMult_JCIMS,MATCH($C21&amp;$D21&amp;$J21,[2]!FuelMult_JCIMS_Index,0),MATCH(U$2,$M$2:$W$2,0)),1)</f>
        <v>0.6725639744322599</v>
      </c>
      <c r="V21">
        <f>IFERROR(INDEX([2]!FuelMult_JCIMS,MATCH($C21&amp;$D21&amp;$J21,[2]!FuelMult_JCIMS_Index,0),MATCH(V$2,$M$2:$W$2,0)),1)</f>
        <v>0.6725639744322599</v>
      </c>
      <c r="W21">
        <f>IFERROR(INDEX([2]!FuelMult_JCIMS,MATCH($C21&amp;$D21&amp;$J21,[2]!FuelMult_JCIMS_Index,0),MATCH(W$2,$M$2:$W$2,0)),1)</f>
        <v>0.6725639744322599</v>
      </c>
    </row>
    <row r="22" spans="1:23" x14ac:dyDescent="0.3">
      <c r="A22" t="s">
        <v>19</v>
      </c>
      <c r="B22" t="s">
        <v>5</v>
      </c>
      <c r="C22" t="s">
        <v>16</v>
      </c>
      <c r="D22" t="s">
        <v>17</v>
      </c>
      <c r="G22" t="s">
        <v>23</v>
      </c>
      <c r="J22" t="s">
        <v>44</v>
      </c>
      <c r="K22" t="s">
        <v>25</v>
      </c>
      <c r="M22">
        <f>IFERROR(INDEX([2]!FuelMult_JCIMS,MATCH($C22&amp;$D22&amp;$J22,[2]!FuelMult_JCIMS_Index,0),MATCH(M$2,$M$2:$W$2,0)),1)</f>
        <v>1</v>
      </c>
      <c r="N22">
        <f>IFERROR(INDEX([2]!FuelMult_JCIMS,MATCH($C22&amp;$D22&amp;$J22,[2]!FuelMult_JCIMS_Index,0),MATCH(N$2,$M$2:$W$2,0)),1)</f>
        <v>1</v>
      </c>
      <c r="O22">
        <f>IFERROR(INDEX([2]!FuelMult_JCIMS,MATCH($C22&amp;$D22&amp;$J22,[2]!FuelMult_JCIMS_Index,0),MATCH(O$2,$M$2:$W$2,0)),1)</f>
        <v>1</v>
      </c>
      <c r="P22">
        <f>IFERROR(INDEX([2]!FuelMult_JCIMS,MATCH($C22&amp;$D22&amp;$J22,[2]!FuelMult_JCIMS_Index,0),MATCH(P$2,$M$2:$W$2,0)),1)</f>
        <v>1</v>
      </c>
      <c r="Q22">
        <f>IFERROR(INDEX([2]!FuelMult_JCIMS,MATCH($C22&amp;$D22&amp;$J22,[2]!FuelMult_JCIMS_Index,0),MATCH(Q$2,$M$2:$W$2,0)),1)</f>
        <v>1</v>
      </c>
      <c r="R22">
        <f>IFERROR(INDEX([2]!FuelMult_JCIMS,MATCH($C22&amp;$D22&amp;$J22,[2]!FuelMult_JCIMS_Index,0),MATCH(R$2,$M$2:$W$2,0)),1)</f>
        <v>1</v>
      </c>
      <c r="S22">
        <f>IFERROR(INDEX([2]!FuelMult_JCIMS,MATCH($C22&amp;$D22&amp;$J22,[2]!FuelMult_JCIMS_Index,0),MATCH(S$2,$M$2:$W$2,0)),1)</f>
        <v>1</v>
      </c>
      <c r="T22">
        <f>IFERROR(INDEX([2]!FuelMult_JCIMS,MATCH($C22&amp;$D22&amp;$J22,[2]!FuelMult_JCIMS_Index,0),MATCH(T$2,$M$2:$W$2,0)),1)</f>
        <v>1</v>
      </c>
      <c r="U22">
        <f>IFERROR(INDEX([2]!FuelMult_JCIMS,MATCH($C22&amp;$D22&amp;$J22,[2]!FuelMult_JCIMS_Index,0),MATCH(U$2,$M$2:$W$2,0)),1)</f>
        <v>1</v>
      </c>
      <c r="V22">
        <f>IFERROR(INDEX([2]!FuelMult_JCIMS,MATCH($C22&amp;$D22&amp;$J22,[2]!FuelMult_JCIMS_Index,0),MATCH(V$2,$M$2:$W$2,0)),1)</f>
        <v>1</v>
      </c>
      <c r="W22">
        <f>IFERROR(INDEX([2]!FuelMult_JCIMS,MATCH($C22&amp;$D22&amp;$J22,[2]!FuelMult_JCIMS_Index,0),MATCH(W$2,$M$2:$W$2,0)),1)</f>
        <v>1</v>
      </c>
    </row>
    <row r="23" spans="1:23" x14ac:dyDescent="0.3">
      <c r="A23" t="s">
        <v>19</v>
      </c>
      <c r="B23" t="s">
        <v>5</v>
      </c>
      <c r="C23" t="s">
        <v>16</v>
      </c>
      <c r="D23" t="s">
        <v>17</v>
      </c>
      <c r="G23" t="s">
        <v>23</v>
      </c>
      <c r="J23" t="s">
        <v>45</v>
      </c>
      <c r="K23" t="s">
        <v>25</v>
      </c>
      <c r="M23">
        <f>IFERROR(INDEX([2]!FuelMult_JCIMS,MATCH($C23&amp;$D23&amp;$J23,[2]!FuelMult_JCIMS_Index,0),MATCH(M$2,$M$2:$W$2,0)),1)</f>
        <v>1</v>
      </c>
      <c r="N23">
        <f>IFERROR(INDEX([2]!FuelMult_JCIMS,MATCH($C23&amp;$D23&amp;$J23,[2]!FuelMult_JCIMS_Index,0),MATCH(N$2,$M$2:$W$2,0)),1)</f>
        <v>1</v>
      </c>
      <c r="O23">
        <f>IFERROR(INDEX([2]!FuelMult_JCIMS,MATCH($C23&amp;$D23&amp;$J23,[2]!FuelMult_JCIMS_Index,0),MATCH(O$2,$M$2:$W$2,0)),1)</f>
        <v>1</v>
      </c>
      <c r="P23">
        <f>IFERROR(INDEX([2]!FuelMult_JCIMS,MATCH($C23&amp;$D23&amp;$J23,[2]!FuelMult_JCIMS_Index,0),MATCH(P$2,$M$2:$W$2,0)),1)</f>
        <v>1</v>
      </c>
      <c r="Q23">
        <f>IFERROR(INDEX([2]!FuelMult_JCIMS,MATCH($C23&amp;$D23&amp;$J23,[2]!FuelMult_JCIMS_Index,0),MATCH(Q$2,$M$2:$W$2,0)),1)</f>
        <v>1</v>
      </c>
      <c r="R23">
        <f>IFERROR(INDEX([2]!FuelMult_JCIMS,MATCH($C23&amp;$D23&amp;$J23,[2]!FuelMult_JCIMS_Index,0),MATCH(R$2,$M$2:$W$2,0)),1)</f>
        <v>1</v>
      </c>
      <c r="S23">
        <f>IFERROR(INDEX([2]!FuelMult_JCIMS,MATCH($C23&amp;$D23&amp;$J23,[2]!FuelMult_JCIMS_Index,0),MATCH(S$2,$M$2:$W$2,0)),1)</f>
        <v>1</v>
      </c>
      <c r="T23">
        <f>IFERROR(INDEX([2]!FuelMult_JCIMS,MATCH($C23&amp;$D23&amp;$J23,[2]!FuelMult_JCIMS_Index,0),MATCH(T$2,$M$2:$W$2,0)),1)</f>
        <v>1</v>
      </c>
      <c r="U23">
        <f>IFERROR(INDEX([2]!FuelMult_JCIMS,MATCH($C23&amp;$D23&amp;$J23,[2]!FuelMult_JCIMS_Index,0),MATCH(U$2,$M$2:$W$2,0)),1)</f>
        <v>1</v>
      </c>
      <c r="V23">
        <f>IFERROR(INDEX([2]!FuelMult_JCIMS,MATCH($C23&amp;$D23&amp;$J23,[2]!FuelMult_JCIMS_Index,0),MATCH(V$2,$M$2:$W$2,0)),1)</f>
        <v>1</v>
      </c>
      <c r="W23">
        <f>IFERROR(INDEX([2]!FuelMult_JCIMS,MATCH($C23&amp;$D23&amp;$J23,[2]!FuelMult_JCIMS_Index,0),MATCH(W$2,$M$2:$W$2,0)),1)</f>
        <v>1</v>
      </c>
    </row>
    <row r="24" spans="1:23" x14ac:dyDescent="0.3">
      <c r="A24" t="s">
        <v>19</v>
      </c>
      <c r="B24" t="s">
        <v>5</v>
      </c>
      <c r="C24" t="s">
        <v>16</v>
      </c>
      <c r="D24" t="s">
        <v>17</v>
      </c>
      <c r="G24" t="s">
        <v>23</v>
      </c>
      <c r="J24" t="s">
        <v>46</v>
      </c>
      <c r="K24" t="s">
        <v>25</v>
      </c>
      <c r="M24">
        <f>IFERROR(INDEX([2]!FuelMult_JCIMS,MATCH($C24&amp;$D24&amp;$J24,[2]!FuelMult_JCIMS_Index,0),MATCH(M$2,$M$2:$W$2,0)),1)</f>
        <v>1</v>
      </c>
      <c r="N24">
        <f>IFERROR(INDEX([2]!FuelMult_JCIMS,MATCH($C24&amp;$D24&amp;$J24,[2]!FuelMult_JCIMS_Index,0),MATCH(N$2,$M$2:$W$2,0)),1)</f>
        <v>1</v>
      </c>
      <c r="O24">
        <f>IFERROR(INDEX([2]!FuelMult_JCIMS,MATCH($C24&amp;$D24&amp;$J24,[2]!FuelMult_JCIMS_Index,0),MATCH(O$2,$M$2:$W$2,0)),1)</f>
        <v>1</v>
      </c>
      <c r="P24">
        <f>IFERROR(INDEX([2]!FuelMult_JCIMS,MATCH($C24&amp;$D24&amp;$J24,[2]!FuelMult_JCIMS_Index,0),MATCH(P$2,$M$2:$W$2,0)),1)</f>
        <v>1</v>
      </c>
      <c r="Q24">
        <f>IFERROR(INDEX([2]!FuelMult_JCIMS,MATCH($C24&amp;$D24&amp;$J24,[2]!FuelMult_JCIMS_Index,0),MATCH(Q$2,$M$2:$W$2,0)),1)</f>
        <v>1</v>
      </c>
      <c r="R24">
        <f>IFERROR(INDEX([2]!FuelMult_JCIMS,MATCH($C24&amp;$D24&amp;$J24,[2]!FuelMult_JCIMS_Index,0),MATCH(R$2,$M$2:$W$2,0)),1)</f>
        <v>1</v>
      </c>
      <c r="S24">
        <f>IFERROR(INDEX([2]!FuelMult_JCIMS,MATCH($C24&amp;$D24&amp;$J24,[2]!FuelMult_JCIMS_Index,0),MATCH(S$2,$M$2:$W$2,0)),1)</f>
        <v>1</v>
      </c>
      <c r="T24">
        <f>IFERROR(INDEX([2]!FuelMult_JCIMS,MATCH($C24&amp;$D24&amp;$J24,[2]!FuelMult_JCIMS_Index,0),MATCH(T$2,$M$2:$W$2,0)),1)</f>
        <v>1</v>
      </c>
      <c r="U24">
        <f>IFERROR(INDEX([2]!FuelMult_JCIMS,MATCH($C24&amp;$D24&amp;$J24,[2]!FuelMult_JCIMS_Index,0),MATCH(U$2,$M$2:$W$2,0)),1)</f>
        <v>1</v>
      </c>
      <c r="V24">
        <f>IFERROR(INDEX([2]!FuelMult_JCIMS,MATCH($C24&amp;$D24&amp;$J24,[2]!FuelMult_JCIMS_Index,0),MATCH(V$2,$M$2:$W$2,0)),1)</f>
        <v>1</v>
      </c>
      <c r="W24">
        <f>IFERROR(INDEX([2]!FuelMult_JCIMS,MATCH($C24&amp;$D24&amp;$J24,[2]!FuelMult_JCIMS_Index,0),MATCH(W$2,$M$2:$W$2,0)),1)</f>
        <v>1</v>
      </c>
    </row>
    <row r="25" spans="1:23" x14ac:dyDescent="0.3">
      <c r="A25" t="s">
        <v>19</v>
      </c>
      <c r="B25" t="s">
        <v>5</v>
      </c>
      <c r="C25" t="s">
        <v>16</v>
      </c>
      <c r="D25" t="s">
        <v>17</v>
      </c>
      <c r="G25" t="s">
        <v>23</v>
      </c>
      <c r="J25" t="s">
        <v>47</v>
      </c>
      <c r="K25" t="s">
        <v>25</v>
      </c>
      <c r="M25">
        <f>IFERROR(INDEX([2]!FuelMult_JCIMS,MATCH($C25&amp;$D25&amp;$J25,[2]!FuelMult_JCIMS_Index,0),MATCH(M$2,$M$2:$W$2,0)),1)</f>
        <v>1</v>
      </c>
      <c r="N25">
        <f>IFERROR(INDEX([2]!FuelMult_JCIMS,MATCH($C25&amp;$D25&amp;$J25,[2]!FuelMult_JCIMS_Index,0),MATCH(N$2,$M$2:$W$2,0)),1)</f>
        <v>1</v>
      </c>
      <c r="O25">
        <f>IFERROR(INDEX([2]!FuelMult_JCIMS,MATCH($C25&amp;$D25&amp;$J25,[2]!FuelMult_JCIMS_Index,0),MATCH(O$2,$M$2:$W$2,0)),1)</f>
        <v>1</v>
      </c>
      <c r="P25">
        <f>IFERROR(INDEX([2]!FuelMult_JCIMS,MATCH($C25&amp;$D25&amp;$J25,[2]!FuelMult_JCIMS_Index,0),MATCH(P$2,$M$2:$W$2,0)),1)</f>
        <v>1</v>
      </c>
      <c r="Q25">
        <f>IFERROR(INDEX([2]!FuelMult_JCIMS,MATCH($C25&amp;$D25&amp;$J25,[2]!FuelMult_JCIMS_Index,0),MATCH(Q$2,$M$2:$W$2,0)),1)</f>
        <v>1</v>
      </c>
      <c r="R25">
        <f>IFERROR(INDEX([2]!FuelMult_JCIMS,MATCH($C25&amp;$D25&amp;$J25,[2]!FuelMult_JCIMS_Index,0),MATCH(R$2,$M$2:$W$2,0)),1)</f>
        <v>1</v>
      </c>
      <c r="S25">
        <f>IFERROR(INDEX([2]!FuelMult_JCIMS,MATCH($C25&amp;$D25&amp;$J25,[2]!FuelMult_JCIMS_Index,0),MATCH(S$2,$M$2:$W$2,0)),1)</f>
        <v>1</v>
      </c>
      <c r="T25">
        <f>IFERROR(INDEX([2]!FuelMult_JCIMS,MATCH($C25&amp;$D25&amp;$J25,[2]!FuelMult_JCIMS_Index,0),MATCH(T$2,$M$2:$W$2,0)),1)</f>
        <v>1</v>
      </c>
      <c r="U25">
        <f>IFERROR(INDEX([2]!FuelMult_JCIMS,MATCH($C25&amp;$D25&amp;$J25,[2]!FuelMult_JCIMS_Index,0),MATCH(U$2,$M$2:$W$2,0)),1)</f>
        <v>1</v>
      </c>
      <c r="V25">
        <f>IFERROR(INDEX([2]!FuelMult_JCIMS,MATCH($C25&amp;$D25&amp;$J25,[2]!FuelMult_JCIMS_Index,0),MATCH(V$2,$M$2:$W$2,0)),1)</f>
        <v>1</v>
      </c>
      <c r="W25">
        <f>IFERROR(INDEX([2]!FuelMult_JCIMS,MATCH($C25&amp;$D25&amp;$J25,[2]!FuelMult_JCIMS_Index,0),MATCH(W$2,$M$2:$W$2,0)),1)</f>
        <v>1</v>
      </c>
    </row>
    <row r="26" spans="1:23" x14ac:dyDescent="0.3">
      <c r="A26" t="s">
        <v>19</v>
      </c>
      <c r="B26" t="s">
        <v>5</v>
      </c>
      <c r="C26" t="s">
        <v>16</v>
      </c>
      <c r="D26" t="s">
        <v>17</v>
      </c>
      <c r="G26" t="s">
        <v>18</v>
      </c>
      <c r="J26" t="s">
        <v>48</v>
      </c>
      <c r="L26" t="s">
        <v>20</v>
      </c>
      <c r="M26">
        <f>INDEX([1]!passenger_data,MATCH($A26&amp;$F26&amp;$G26&amp;$J26,[1]!passenger_index,0),MATCH(M$2,[1]!passenger_year,0))</f>
        <v>1</v>
      </c>
      <c r="N26">
        <f>INDEX([1]!passenger_data,MATCH($A26&amp;$F26&amp;$G26&amp;$J26,[1]!passenger_index,0),MATCH(N$2,[1]!passenger_year,0))</f>
        <v>1</v>
      </c>
      <c r="O26">
        <f>INDEX([1]!passenger_data,MATCH($A26&amp;$F26&amp;$G26&amp;$J26,[1]!passenger_index,0),MATCH(O$2,[1]!passenger_year,0))</f>
        <v>1</v>
      </c>
      <c r="P26">
        <f>INDEX([1]!passenger_data,MATCH($A26&amp;$F26&amp;$G26&amp;$J26,[1]!passenger_index,0),MATCH(P$2,[1]!passenger_year,0))</f>
        <v>1</v>
      </c>
      <c r="Q26">
        <f>INDEX([1]!passenger_data,MATCH($A26&amp;$F26&amp;$G26&amp;$J26,[1]!passenger_index,0),MATCH(Q$2,[1]!passenger_year,0))</f>
        <v>1</v>
      </c>
      <c r="R26">
        <f>INDEX([1]!passenger_data,MATCH($A26&amp;$F26&amp;$G26&amp;$J26,[1]!passenger_index,0),MATCH(R$2,[1]!passenger_year,0))</f>
        <v>1</v>
      </c>
      <c r="S26">
        <f>INDEX([1]!passenger_data,MATCH($A26&amp;$F26&amp;$G26&amp;$J26,[1]!passenger_index,0),MATCH(S$2,[1]!passenger_year,0))</f>
        <v>1</v>
      </c>
      <c r="T26">
        <f>INDEX([1]!passenger_data,MATCH($A26&amp;$F26&amp;$G26&amp;$J26,[1]!passenger_index,0),MATCH(T$2,[1]!passenger_year,0))</f>
        <v>1</v>
      </c>
      <c r="U26">
        <f>INDEX([1]!passenger_data,MATCH($A26&amp;$F26&amp;$G26&amp;$J26,[1]!passenger_index,0),MATCH(U$2,[1]!passenger_year,0))</f>
        <v>1</v>
      </c>
      <c r="V26">
        <f>INDEX([1]!passenger_data,MATCH($A26&amp;$F26&amp;$G26&amp;$J26,[1]!passenger_index,0),MATCH(V$2,[1]!passenger_year,0))</f>
        <v>1</v>
      </c>
      <c r="W26">
        <f>INDEX([1]!passenger_data,MATCH($A26&amp;$F26&amp;$G26&amp;$J26,[1]!passenger_index,0),MATCH(W$2,[1]!passenger_year,0))</f>
        <v>1</v>
      </c>
    </row>
    <row r="27" spans="1:23" x14ac:dyDescent="0.3">
      <c r="A27" t="s">
        <v>48</v>
      </c>
      <c r="B27" t="s">
        <v>6</v>
      </c>
      <c r="C27" t="s">
        <v>16</v>
      </c>
      <c r="D27" t="s">
        <v>17</v>
      </c>
      <c r="E27" t="s">
        <v>49</v>
      </c>
      <c r="G27" t="s">
        <v>21</v>
      </c>
      <c r="L27" t="s">
        <v>20</v>
      </c>
    </row>
    <row r="28" spans="1:23" x14ac:dyDescent="0.3">
      <c r="A28" t="s">
        <v>48</v>
      </c>
      <c r="B28" t="s">
        <v>6</v>
      </c>
      <c r="C28" t="s">
        <v>16</v>
      </c>
      <c r="D28" t="s">
        <v>17</v>
      </c>
      <c r="E28" t="s">
        <v>49</v>
      </c>
      <c r="G28" t="s">
        <v>22</v>
      </c>
      <c r="H28" t="s">
        <v>50</v>
      </c>
    </row>
    <row r="29" spans="1:23" x14ac:dyDescent="0.3">
      <c r="A29" t="s">
        <v>48</v>
      </c>
      <c r="B29" t="s">
        <v>6</v>
      </c>
      <c r="C29" t="s">
        <v>16</v>
      </c>
      <c r="D29" t="s">
        <v>17</v>
      </c>
      <c r="E29" t="s">
        <v>49</v>
      </c>
      <c r="G29" t="s">
        <v>18</v>
      </c>
      <c r="J29" t="s">
        <v>51</v>
      </c>
      <c r="L29" t="s">
        <v>20</v>
      </c>
      <c r="M29">
        <f>INDEX([1]!passenger_data,MATCH($A29&amp;$F29&amp;$G29&amp;$J29,[1]!passenger_index,0),MATCH(M$2,[1]!passenger_year,0))</f>
        <v>0.54918995431483986</v>
      </c>
      <c r="N29">
        <f>INDEX([1]!passenger_data,MATCH($A29&amp;$F29&amp;$G29&amp;$J29,[1]!passenger_index,0),MATCH(N$2,[1]!passenger_year,0))</f>
        <v>0.55225937733342301</v>
      </c>
      <c r="O29">
        <f>INDEX([1]!passenger_data,MATCH($A29&amp;$F29&amp;$G29&amp;$J29,[1]!passenger_index,0),MATCH(O$2,[1]!passenger_year,0))</f>
        <v>0.56234953706135959</v>
      </c>
      <c r="P29">
        <f>INDEX([1]!passenger_data,MATCH($A29&amp;$F29&amp;$G29&amp;$J29,[1]!passenger_index,0),MATCH(P$2,[1]!passenger_year,0))</f>
        <v>0.55022684044706116</v>
      </c>
      <c r="Q29">
        <f>INDEX([1]!passenger_data,MATCH($A29&amp;$F29&amp;$G29&amp;$J29,[1]!passenger_index,0),MATCH(Q$2,[1]!passenger_year,0))</f>
        <v>0.54115947977591872</v>
      </c>
      <c r="R29">
        <f>INDEX([1]!passenger_data,MATCH($A29&amp;$F29&amp;$G29&amp;$J29,[1]!passenger_index,0),MATCH(R$2,[1]!passenger_year,0))</f>
        <v>0.54007848297776684</v>
      </c>
      <c r="S29">
        <f>INDEX([1]!passenger_data,MATCH($A29&amp;$F29&amp;$G29&amp;$J29,[1]!passenger_index,0),MATCH(S$2,[1]!passenger_year,0))</f>
        <v>0.53645360821075871</v>
      </c>
      <c r="T29">
        <f>INDEX([1]!passenger_data,MATCH($A29&amp;$F29&amp;$G29&amp;$J29,[1]!passenger_index,0),MATCH(T$2,[1]!passenger_year,0))</f>
        <v>0.53524669386125567</v>
      </c>
      <c r="U29">
        <f>INDEX([1]!passenger_data,MATCH($A29&amp;$F29&amp;$G29&amp;$J29,[1]!passenger_index,0),MATCH(U$2,[1]!passenger_year,0))</f>
        <v>0.53388639123507853</v>
      </c>
      <c r="V29">
        <f>INDEX([1]!passenger_data,MATCH($A29&amp;$F29&amp;$G29&amp;$J29,[1]!passenger_index,0),MATCH(V$2,[1]!passenger_year,0))</f>
        <v>0.53238737533976332</v>
      </c>
      <c r="W29">
        <f>INDEX([1]!passenger_data,MATCH($A29&amp;$F29&amp;$G29&amp;$J29,[1]!passenger_index,0),MATCH(W$2,[1]!passenger_year,0))</f>
        <v>0.53076398095971422</v>
      </c>
    </row>
    <row r="30" spans="1:23" x14ac:dyDescent="0.3">
      <c r="A30" t="s">
        <v>48</v>
      </c>
      <c r="B30" t="s">
        <v>6</v>
      </c>
      <c r="C30" t="s">
        <v>16</v>
      </c>
      <c r="D30" t="s">
        <v>17</v>
      </c>
      <c r="E30" t="s">
        <v>49</v>
      </c>
      <c r="G30" t="s">
        <v>18</v>
      </c>
      <c r="J30" t="s">
        <v>52</v>
      </c>
      <c r="L30" t="s">
        <v>20</v>
      </c>
      <c r="M30">
        <f>INDEX([1]!passenger_data,MATCH($A30&amp;$F30&amp;$G30&amp;$J30,[1]!passenger_index,0),MATCH(M$2,[1]!passenger_year,0))</f>
        <v>0.41077355848346897</v>
      </c>
      <c r="N30">
        <f>INDEX([1]!passenger_data,MATCH($A30&amp;$F30&amp;$G30&amp;$J30,[1]!passenger_index,0),MATCH(N$2,[1]!passenger_year,0))</f>
        <v>0.40514643179322313</v>
      </c>
      <c r="O30">
        <f>INDEX([1]!passenger_data,MATCH($A30&amp;$F30&amp;$G30&amp;$J30,[1]!passenger_index,0),MATCH(O$2,[1]!passenger_year,0))</f>
        <v>0.3991492743604198</v>
      </c>
      <c r="P30">
        <f>INDEX([1]!passenger_data,MATCH($A30&amp;$F30&amp;$G30&amp;$J30,[1]!passenger_index,0),MATCH(P$2,[1]!passenger_year,0))</f>
        <v>0.3981533201179886</v>
      </c>
      <c r="Q30">
        <f>INDEX([1]!passenger_data,MATCH($A30&amp;$F30&amp;$G30&amp;$J30,[1]!passenger_index,0),MATCH(Q$2,[1]!passenger_year,0))</f>
        <v>0.39398888423630168</v>
      </c>
      <c r="R30">
        <f>INDEX([1]!passenger_data,MATCH($A30&amp;$F30&amp;$G30&amp;$J30,[1]!passenger_index,0),MATCH(R$2,[1]!passenger_year,0))</f>
        <v>0.38991316185158198</v>
      </c>
      <c r="S30">
        <f>INDEX([1]!passenger_data,MATCH($A30&amp;$F30&amp;$G30&amp;$J30,[1]!passenger_index,0),MATCH(S$2,[1]!passenger_year,0))</f>
        <v>0.38388380578706222</v>
      </c>
      <c r="T30">
        <f>INDEX([1]!passenger_data,MATCH($A30&amp;$F30&amp;$G30&amp;$J30,[1]!passenger_index,0),MATCH(T$2,[1]!passenger_year,0))</f>
        <v>0.37981971257957037</v>
      </c>
      <c r="U30">
        <f>INDEX([1]!passenger_data,MATCH($A30&amp;$F30&amp;$G30&amp;$J30,[1]!passenger_index,0),MATCH(U$2,[1]!passenger_year,0))</f>
        <v>0.37586496242783052</v>
      </c>
      <c r="V30">
        <f>INDEX([1]!passenger_data,MATCH($A30&amp;$F30&amp;$G30&amp;$J30,[1]!passenger_index,0),MATCH(V$2,[1]!passenger_year,0))</f>
        <v>0.37202889817088225</v>
      </c>
      <c r="W30">
        <f>INDEX([1]!passenger_data,MATCH($A30&amp;$F30&amp;$G30&amp;$J30,[1]!passenger_index,0),MATCH(W$2,[1]!passenger_year,0))</f>
        <v>0.36831878576948135</v>
      </c>
    </row>
    <row r="31" spans="1:23" x14ac:dyDescent="0.3">
      <c r="A31" t="s">
        <v>48</v>
      </c>
      <c r="B31" t="s">
        <v>6</v>
      </c>
      <c r="C31" t="s">
        <v>16</v>
      </c>
      <c r="D31" t="s">
        <v>17</v>
      </c>
      <c r="E31" t="s">
        <v>49</v>
      </c>
      <c r="G31" t="s">
        <v>18</v>
      </c>
      <c r="J31" t="s">
        <v>53</v>
      </c>
      <c r="L31" t="s">
        <v>20</v>
      </c>
      <c r="M31">
        <f>INDEX([1]!passenger_data,MATCH($A31&amp;$F31&amp;$G31&amp;$J31,[1]!passenger_index,0),MATCH(M$2,[1]!passenger_year,0))</f>
        <v>4.003648720169143E-2</v>
      </c>
      <c r="N31">
        <f>INDEX([1]!passenger_data,MATCH($A31&amp;$F31&amp;$G31&amp;$J31,[1]!passenger_index,0),MATCH(N$2,[1]!passenger_year,0))</f>
        <v>4.2594190873353838E-2</v>
      </c>
      <c r="O31">
        <f>INDEX([1]!passenger_data,MATCH($A31&amp;$F31&amp;$G31&amp;$J31,[1]!passenger_index,0),MATCH(O$2,[1]!passenger_year,0))</f>
        <v>3.8501188578220463E-2</v>
      </c>
      <c r="P31">
        <f>INDEX([1]!passenger_data,MATCH($A31&amp;$F31&amp;$G31&amp;$J31,[1]!passenger_index,0),MATCH(P$2,[1]!passenger_year,0))</f>
        <v>5.1619839434950292E-2</v>
      </c>
      <c r="Q31">
        <f>INDEX([1]!passenger_data,MATCH($A31&amp;$F31&amp;$G31&amp;$J31,[1]!passenger_index,0),MATCH(Q$2,[1]!passenger_year,0))</f>
        <v>6.4851635987779446E-2</v>
      </c>
      <c r="R31">
        <f>INDEX([1]!passenger_data,MATCH($A31&amp;$F31&amp;$G31&amp;$J31,[1]!passenger_index,0),MATCH(R$2,[1]!passenger_year,0))</f>
        <v>7.0008355170651224E-2</v>
      </c>
      <c r="S31">
        <f>INDEX([1]!passenger_data,MATCH($A31&amp;$F31&amp;$G31&amp;$J31,[1]!passenger_index,0),MATCH(S$2,[1]!passenger_year,0))</f>
        <v>7.4883489269789272E-2</v>
      </c>
      <c r="T31">
        <f>INDEX([1]!passenger_data,MATCH($A31&amp;$F31&amp;$G31&amp;$J31,[1]!passenger_index,0),MATCH(T$2,[1]!passenger_year,0))</f>
        <v>8.0165248847715254E-2</v>
      </c>
      <c r="U31">
        <f>INDEX([1]!passenger_data,MATCH($A31&amp;$F31&amp;$G31&amp;$J31,[1]!passenger_index,0),MATCH(U$2,[1]!passenger_year,0))</f>
        <v>8.5492420134551328E-2</v>
      </c>
      <c r="V31">
        <f>INDEX([1]!passenger_data,MATCH($A31&amp;$F31&amp;$G31&amp;$J31,[1]!passenger_index,0),MATCH(V$2,[1]!passenger_year,0))</f>
        <v>9.084085454868826E-2</v>
      </c>
      <c r="W31">
        <f>INDEX([1]!passenger_data,MATCH($A31&amp;$F31&amp;$G31&amp;$J31,[1]!passenger_index,0),MATCH(W$2,[1]!passenger_year,0))</f>
        <v>9.6188823640873763E-2</v>
      </c>
    </row>
    <row r="32" spans="1:23" x14ac:dyDescent="0.3">
      <c r="A32" t="s">
        <v>51</v>
      </c>
      <c r="B32" t="s">
        <v>6</v>
      </c>
      <c r="C32" t="s">
        <v>16</v>
      </c>
      <c r="D32" t="s">
        <v>17</v>
      </c>
      <c r="E32" t="s">
        <v>54</v>
      </c>
      <c r="G32" t="s">
        <v>21</v>
      </c>
      <c r="L32" t="s">
        <v>20</v>
      </c>
    </row>
    <row r="33" spans="1:24" x14ac:dyDescent="0.3">
      <c r="A33" t="s">
        <v>51</v>
      </c>
      <c r="B33" t="s">
        <v>6</v>
      </c>
      <c r="C33" t="s">
        <v>16</v>
      </c>
      <c r="D33" t="s">
        <v>17</v>
      </c>
      <c r="E33" t="s">
        <v>54</v>
      </c>
      <c r="G33" t="s">
        <v>22</v>
      </c>
      <c r="H33" t="s">
        <v>55</v>
      </c>
    </row>
    <row r="34" spans="1:24" x14ac:dyDescent="0.3">
      <c r="A34" t="s">
        <v>51</v>
      </c>
      <c r="B34" t="s">
        <v>6</v>
      </c>
      <c r="C34" t="s">
        <v>16</v>
      </c>
      <c r="D34" t="s">
        <v>17</v>
      </c>
      <c r="E34" t="s">
        <v>54</v>
      </c>
      <c r="G34" t="s">
        <v>56</v>
      </c>
      <c r="L34" t="s">
        <v>57</v>
      </c>
      <c r="M34">
        <v>0.08</v>
      </c>
      <c r="N34">
        <f t="shared" ref="N34:W35" si="0">M34</f>
        <v>0.08</v>
      </c>
      <c r="O34">
        <f t="shared" si="0"/>
        <v>0.08</v>
      </c>
      <c r="P34">
        <f t="shared" si="0"/>
        <v>0.08</v>
      </c>
      <c r="Q34">
        <f t="shared" si="0"/>
        <v>0.08</v>
      </c>
      <c r="R34">
        <f t="shared" si="0"/>
        <v>0.08</v>
      </c>
      <c r="S34">
        <f t="shared" si="0"/>
        <v>0.08</v>
      </c>
      <c r="T34">
        <f t="shared" si="0"/>
        <v>0.08</v>
      </c>
      <c r="U34">
        <f t="shared" si="0"/>
        <v>0.08</v>
      </c>
      <c r="V34">
        <f t="shared" si="0"/>
        <v>0.08</v>
      </c>
      <c r="W34">
        <f t="shared" si="0"/>
        <v>0.08</v>
      </c>
    </row>
    <row r="35" spans="1:24" x14ac:dyDescent="0.3">
      <c r="A35" t="s">
        <v>51</v>
      </c>
      <c r="B35" t="s">
        <v>6</v>
      </c>
      <c r="C35" t="s">
        <v>16</v>
      </c>
      <c r="D35" t="s">
        <v>17</v>
      </c>
      <c r="E35" t="s">
        <v>54</v>
      </c>
      <c r="G35" t="s">
        <v>58</v>
      </c>
      <c r="M35">
        <v>6</v>
      </c>
      <c r="N35">
        <f t="shared" si="0"/>
        <v>6</v>
      </c>
      <c r="O35">
        <f t="shared" si="0"/>
        <v>6</v>
      </c>
      <c r="P35">
        <f t="shared" si="0"/>
        <v>6</v>
      </c>
      <c r="Q35">
        <f t="shared" si="0"/>
        <v>6</v>
      </c>
      <c r="R35">
        <f t="shared" si="0"/>
        <v>6</v>
      </c>
      <c r="S35">
        <f t="shared" si="0"/>
        <v>6</v>
      </c>
      <c r="T35">
        <f t="shared" si="0"/>
        <v>6</v>
      </c>
      <c r="U35">
        <f t="shared" si="0"/>
        <v>6</v>
      </c>
      <c r="V35">
        <f t="shared" si="0"/>
        <v>6</v>
      </c>
      <c r="W35">
        <f t="shared" si="0"/>
        <v>6</v>
      </c>
    </row>
    <row r="36" spans="1:24" x14ac:dyDescent="0.3">
      <c r="A36" t="s">
        <v>51</v>
      </c>
      <c r="B36" t="s">
        <v>6</v>
      </c>
      <c r="C36" t="s">
        <v>16</v>
      </c>
      <c r="D36" t="s">
        <v>17</v>
      </c>
      <c r="E36" t="s">
        <v>54</v>
      </c>
      <c r="F36" t="s">
        <v>59</v>
      </c>
      <c r="G36" t="s">
        <v>7</v>
      </c>
    </row>
    <row r="37" spans="1:24" x14ac:dyDescent="0.3">
      <c r="A37" t="s">
        <v>51</v>
      </c>
      <c r="B37" t="s">
        <v>6</v>
      </c>
      <c r="C37" t="s">
        <v>16</v>
      </c>
      <c r="D37" t="s">
        <v>17</v>
      </c>
      <c r="E37" t="s">
        <v>54</v>
      </c>
      <c r="F37" t="s">
        <v>59</v>
      </c>
      <c r="G37" t="s">
        <v>60</v>
      </c>
      <c r="L37" t="s">
        <v>61</v>
      </c>
      <c r="M37">
        <v>1950</v>
      </c>
      <c r="N37">
        <f t="shared" ref="N37:W39" si="1">M37</f>
        <v>1950</v>
      </c>
      <c r="O37">
        <f t="shared" si="1"/>
        <v>1950</v>
      </c>
      <c r="P37">
        <f t="shared" si="1"/>
        <v>1950</v>
      </c>
      <c r="Q37">
        <f t="shared" si="1"/>
        <v>1950</v>
      </c>
      <c r="R37">
        <f t="shared" si="1"/>
        <v>1950</v>
      </c>
      <c r="S37">
        <f t="shared" si="1"/>
        <v>1950</v>
      </c>
      <c r="T37">
        <f t="shared" si="1"/>
        <v>1950</v>
      </c>
      <c r="U37">
        <f t="shared" si="1"/>
        <v>1950</v>
      </c>
      <c r="V37">
        <f t="shared" si="1"/>
        <v>1950</v>
      </c>
      <c r="W37">
        <f t="shared" si="1"/>
        <v>1950</v>
      </c>
    </row>
    <row r="38" spans="1:24" x14ac:dyDescent="0.3">
      <c r="A38" t="s">
        <v>51</v>
      </c>
      <c r="B38" t="s">
        <v>6</v>
      </c>
      <c r="C38" t="s">
        <v>16</v>
      </c>
      <c r="D38" t="s">
        <v>17</v>
      </c>
      <c r="E38" t="s">
        <v>54</v>
      </c>
      <c r="F38" t="s">
        <v>59</v>
      </c>
      <c r="G38" t="s">
        <v>62</v>
      </c>
      <c r="L38" t="s">
        <v>61</v>
      </c>
      <c r="M38">
        <v>2101</v>
      </c>
      <c r="N38">
        <f t="shared" si="1"/>
        <v>2101</v>
      </c>
      <c r="O38">
        <f t="shared" si="1"/>
        <v>2101</v>
      </c>
      <c r="P38">
        <f t="shared" si="1"/>
        <v>2101</v>
      </c>
      <c r="Q38">
        <f t="shared" si="1"/>
        <v>2101</v>
      </c>
      <c r="R38">
        <f t="shared" si="1"/>
        <v>2101</v>
      </c>
      <c r="S38">
        <f t="shared" si="1"/>
        <v>2101</v>
      </c>
      <c r="T38">
        <f t="shared" si="1"/>
        <v>2101</v>
      </c>
      <c r="U38">
        <f t="shared" si="1"/>
        <v>2101</v>
      </c>
      <c r="V38">
        <f t="shared" si="1"/>
        <v>2101</v>
      </c>
      <c r="W38">
        <f t="shared" si="1"/>
        <v>2101</v>
      </c>
    </row>
    <row r="39" spans="1:24" x14ac:dyDescent="0.3">
      <c r="A39" t="s">
        <v>51</v>
      </c>
      <c r="B39" t="s">
        <v>6</v>
      </c>
      <c r="C39" t="s">
        <v>16</v>
      </c>
      <c r="D39" t="s">
        <v>17</v>
      </c>
      <c r="E39" t="s">
        <v>54</v>
      </c>
      <c r="F39" t="s">
        <v>59</v>
      </c>
      <c r="G39" t="s">
        <v>63</v>
      </c>
      <c r="L39" t="s">
        <v>64</v>
      </c>
      <c r="M39">
        <v>5</v>
      </c>
      <c r="N39">
        <f t="shared" si="1"/>
        <v>5</v>
      </c>
      <c r="O39">
        <f t="shared" si="1"/>
        <v>5</v>
      </c>
      <c r="P39">
        <f t="shared" si="1"/>
        <v>5</v>
      </c>
      <c r="Q39">
        <f t="shared" si="1"/>
        <v>5</v>
      </c>
      <c r="R39">
        <f t="shared" si="1"/>
        <v>5</v>
      </c>
      <c r="S39">
        <f t="shared" si="1"/>
        <v>5</v>
      </c>
      <c r="T39">
        <f t="shared" si="1"/>
        <v>5</v>
      </c>
      <c r="U39">
        <f t="shared" si="1"/>
        <v>5</v>
      </c>
      <c r="V39">
        <f t="shared" si="1"/>
        <v>5</v>
      </c>
      <c r="W39">
        <f t="shared" si="1"/>
        <v>5</v>
      </c>
    </row>
    <row r="40" spans="1:24" x14ac:dyDescent="0.3">
      <c r="A40" t="s">
        <v>51</v>
      </c>
      <c r="B40" t="s">
        <v>6</v>
      </c>
      <c r="C40" t="s">
        <v>16</v>
      </c>
      <c r="D40" t="s">
        <v>17</v>
      </c>
      <c r="E40" t="s">
        <v>54</v>
      </c>
      <c r="F40" t="s">
        <v>59</v>
      </c>
      <c r="G40" t="s">
        <v>65</v>
      </c>
      <c r="L40" t="s">
        <v>57</v>
      </c>
      <c r="M40">
        <f>INDEX([1]!passenger_data,MATCH($A40&amp;$F40&amp;$G40&amp;$J40,[1]!passenger_index,0),MATCH(M$2,[1]!passenger_year,0))</f>
        <v>8.9086859688195987E-3</v>
      </c>
    </row>
    <row r="41" spans="1:24" x14ac:dyDescent="0.3">
      <c r="A41" t="s">
        <v>51</v>
      </c>
      <c r="B41" t="s">
        <v>6</v>
      </c>
      <c r="C41" t="s">
        <v>16</v>
      </c>
      <c r="D41" t="s">
        <v>17</v>
      </c>
      <c r="E41" t="s">
        <v>54</v>
      </c>
      <c r="F41" t="s">
        <v>66</v>
      </c>
      <c r="G41" t="s">
        <v>7</v>
      </c>
    </row>
    <row r="42" spans="1:24" x14ac:dyDescent="0.3">
      <c r="A42" t="s">
        <v>51</v>
      </c>
      <c r="B42" t="s">
        <v>6</v>
      </c>
      <c r="C42" t="s">
        <v>16</v>
      </c>
      <c r="D42" t="s">
        <v>17</v>
      </c>
      <c r="E42" t="s">
        <v>54</v>
      </c>
      <c r="F42" t="s">
        <v>66</v>
      </c>
      <c r="G42" t="s">
        <v>60</v>
      </c>
      <c r="L42" t="s">
        <v>61</v>
      </c>
      <c r="M42">
        <v>1950</v>
      </c>
      <c r="N42">
        <f t="shared" ref="N42:W44" si="2">M42</f>
        <v>1950</v>
      </c>
      <c r="O42">
        <f t="shared" si="2"/>
        <v>1950</v>
      </c>
      <c r="P42">
        <f t="shared" si="2"/>
        <v>1950</v>
      </c>
      <c r="Q42">
        <f t="shared" si="2"/>
        <v>1950</v>
      </c>
      <c r="R42">
        <f t="shared" si="2"/>
        <v>1950</v>
      </c>
      <c r="S42">
        <f t="shared" si="2"/>
        <v>1950</v>
      </c>
      <c r="T42">
        <f t="shared" si="2"/>
        <v>1950</v>
      </c>
      <c r="U42">
        <f t="shared" si="2"/>
        <v>1950</v>
      </c>
      <c r="V42">
        <f t="shared" si="2"/>
        <v>1950</v>
      </c>
      <c r="W42">
        <f t="shared" si="2"/>
        <v>1950</v>
      </c>
    </row>
    <row r="43" spans="1:24" x14ac:dyDescent="0.3">
      <c r="A43" t="s">
        <v>51</v>
      </c>
      <c r="B43" t="s">
        <v>6</v>
      </c>
      <c r="C43" t="s">
        <v>16</v>
      </c>
      <c r="D43" t="s">
        <v>17</v>
      </c>
      <c r="E43" t="s">
        <v>54</v>
      </c>
      <c r="F43" t="s">
        <v>66</v>
      </c>
      <c r="G43" t="s">
        <v>62</v>
      </c>
      <c r="L43" t="s">
        <v>61</v>
      </c>
      <c r="M43">
        <v>2101</v>
      </c>
      <c r="N43">
        <f t="shared" si="2"/>
        <v>2101</v>
      </c>
      <c r="O43">
        <f t="shared" si="2"/>
        <v>2101</v>
      </c>
      <c r="P43">
        <f t="shared" si="2"/>
        <v>2101</v>
      </c>
      <c r="Q43">
        <f t="shared" si="2"/>
        <v>2101</v>
      </c>
      <c r="R43">
        <f t="shared" si="2"/>
        <v>2101</v>
      </c>
      <c r="S43">
        <f t="shared" si="2"/>
        <v>2101</v>
      </c>
      <c r="T43">
        <f t="shared" si="2"/>
        <v>2101</v>
      </c>
      <c r="U43">
        <f t="shared" si="2"/>
        <v>2101</v>
      </c>
      <c r="V43">
        <f t="shared" si="2"/>
        <v>2101</v>
      </c>
      <c r="W43">
        <f t="shared" si="2"/>
        <v>2101</v>
      </c>
    </row>
    <row r="44" spans="1:24" x14ac:dyDescent="0.3">
      <c r="A44" t="s">
        <v>51</v>
      </c>
      <c r="B44" t="s">
        <v>6</v>
      </c>
      <c r="C44" t="s">
        <v>16</v>
      </c>
      <c r="D44" t="s">
        <v>17</v>
      </c>
      <c r="E44" t="s">
        <v>54</v>
      </c>
      <c r="F44" t="s">
        <v>66</v>
      </c>
      <c r="G44" t="s">
        <v>63</v>
      </c>
      <c r="L44" t="s">
        <v>64</v>
      </c>
      <c r="M44">
        <v>5</v>
      </c>
      <c r="N44">
        <f t="shared" si="2"/>
        <v>5</v>
      </c>
      <c r="O44">
        <f t="shared" si="2"/>
        <v>5</v>
      </c>
      <c r="P44">
        <f t="shared" si="2"/>
        <v>5</v>
      </c>
      <c r="Q44">
        <f t="shared" si="2"/>
        <v>5</v>
      </c>
      <c r="R44">
        <f t="shared" si="2"/>
        <v>5</v>
      </c>
      <c r="S44">
        <f t="shared" si="2"/>
        <v>5</v>
      </c>
      <c r="T44">
        <f t="shared" si="2"/>
        <v>5</v>
      </c>
      <c r="U44">
        <f t="shared" si="2"/>
        <v>5</v>
      </c>
      <c r="V44">
        <f t="shared" si="2"/>
        <v>5</v>
      </c>
      <c r="W44">
        <f t="shared" si="2"/>
        <v>5</v>
      </c>
      <c r="X44" t="s">
        <v>67</v>
      </c>
    </row>
    <row r="45" spans="1:24" x14ac:dyDescent="0.3">
      <c r="A45" t="s">
        <v>51</v>
      </c>
      <c r="B45" t="s">
        <v>6</v>
      </c>
      <c r="C45" t="s">
        <v>16</v>
      </c>
      <c r="D45" t="s">
        <v>17</v>
      </c>
      <c r="E45" t="s">
        <v>54</v>
      </c>
      <c r="F45" t="s">
        <v>66</v>
      </c>
      <c r="G45" t="s">
        <v>65</v>
      </c>
      <c r="L45" t="s">
        <v>57</v>
      </c>
      <c r="M45">
        <f>INDEX([1]!passenger_data,MATCH($A45&amp;$F45&amp;$G45&amp;$J45,[1]!passenger_index,0),MATCH(M$2,[1]!passenger_year,0))</f>
        <v>0.38066683719633759</v>
      </c>
    </row>
    <row r="46" spans="1:24" x14ac:dyDescent="0.3">
      <c r="A46" t="s">
        <v>51</v>
      </c>
      <c r="B46" t="s">
        <v>6</v>
      </c>
      <c r="C46" t="s">
        <v>16</v>
      </c>
      <c r="D46" t="s">
        <v>17</v>
      </c>
      <c r="E46" t="s">
        <v>54</v>
      </c>
      <c r="F46" t="s">
        <v>66</v>
      </c>
      <c r="G46" t="s">
        <v>68</v>
      </c>
      <c r="L46" t="s">
        <v>20</v>
      </c>
      <c r="M46">
        <v>20683</v>
      </c>
      <c r="N46">
        <f t="shared" ref="N46:W47" si="3">M46</f>
        <v>20683</v>
      </c>
      <c r="O46">
        <f t="shared" si="3"/>
        <v>20683</v>
      </c>
      <c r="P46">
        <f t="shared" si="3"/>
        <v>20683</v>
      </c>
      <c r="Q46">
        <f t="shared" si="3"/>
        <v>20683</v>
      </c>
      <c r="R46">
        <f t="shared" si="3"/>
        <v>20683</v>
      </c>
      <c r="S46">
        <f t="shared" si="3"/>
        <v>20683</v>
      </c>
      <c r="T46">
        <f t="shared" si="3"/>
        <v>20683</v>
      </c>
      <c r="U46">
        <f t="shared" si="3"/>
        <v>20683</v>
      </c>
      <c r="V46">
        <f t="shared" si="3"/>
        <v>20683</v>
      </c>
      <c r="W46">
        <f t="shared" si="3"/>
        <v>20683</v>
      </c>
    </row>
    <row r="47" spans="1:24" x14ac:dyDescent="0.3">
      <c r="A47" t="s">
        <v>51</v>
      </c>
      <c r="B47" t="s">
        <v>6</v>
      </c>
      <c r="C47" t="s">
        <v>16</v>
      </c>
      <c r="D47" t="s">
        <v>17</v>
      </c>
      <c r="E47" t="s">
        <v>54</v>
      </c>
      <c r="F47" t="s">
        <v>66</v>
      </c>
      <c r="G47" t="s">
        <v>18</v>
      </c>
      <c r="J47" t="s">
        <v>69</v>
      </c>
      <c r="L47" t="s">
        <v>70</v>
      </c>
      <c r="M47">
        <v>1</v>
      </c>
      <c r="N47">
        <f t="shared" si="3"/>
        <v>1</v>
      </c>
      <c r="O47">
        <f t="shared" si="3"/>
        <v>1</v>
      </c>
      <c r="P47">
        <f t="shared" si="3"/>
        <v>1</v>
      </c>
      <c r="Q47">
        <f t="shared" si="3"/>
        <v>1</v>
      </c>
      <c r="R47">
        <f t="shared" si="3"/>
        <v>1</v>
      </c>
      <c r="S47">
        <f t="shared" si="3"/>
        <v>1</v>
      </c>
      <c r="T47">
        <f t="shared" si="3"/>
        <v>1</v>
      </c>
      <c r="U47">
        <f t="shared" si="3"/>
        <v>1</v>
      </c>
      <c r="V47">
        <f t="shared" si="3"/>
        <v>1</v>
      </c>
      <c r="W47">
        <f t="shared" si="3"/>
        <v>1</v>
      </c>
    </row>
    <row r="48" spans="1:24" x14ac:dyDescent="0.3">
      <c r="A48" t="s">
        <v>51</v>
      </c>
      <c r="B48" t="s">
        <v>6</v>
      </c>
      <c r="C48" t="s">
        <v>16</v>
      </c>
      <c r="D48" t="s">
        <v>17</v>
      </c>
      <c r="E48" t="s">
        <v>54</v>
      </c>
      <c r="F48" t="s">
        <v>71</v>
      </c>
      <c r="G48" t="s">
        <v>7</v>
      </c>
    </row>
    <row r="49" spans="1:23" x14ac:dyDescent="0.3">
      <c r="A49" t="s">
        <v>51</v>
      </c>
      <c r="B49" t="s">
        <v>6</v>
      </c>
      <c r="C49" t="s">
        <v>16</v>
      </c>
      <c r="D49" t="s">
        <v>17</v>
      </c>
      <c r="E49" t="s">
        <v>54</v>
      </c>
      <c r="F49" t="s">
        <v>71</v>
      </c>
      <c r="G49" t="s">
        <v>60</v>
      </c>
      <c r="L49" t="s">
        <v>61</v>
      </c>
      <c r="M49">
        <v>1950</v>
      </c>
      <c r="N49">
        <f t="shared" ref="N49:W51" si="4">M49</f>
        <v>1950</v>
      </c>
      <c r="O49">
        <f t="shared" si="4"/>
        <v>1950</v>
      </c>
      <c r="P49">
        <f t="shared" si="4"/>
        <v>1950</v>
      </c>
      <c r="Q49">
        <f t="shared" si="4"/>
        <v>1950</v>
      </c>
      <c r="R49">
        <f t="shared" si="4"/>
        <v>1950</v>
      </c>
      <c r="S49">
        <f t="shared" si="4"/>
        <v>1950</v>
      </c>
      <c r="T49">
        <f t="shared" si="4"/>
        <v>1950</v>
      </c>
      <c r="U49">
        <f t="shared" si="4"/>
        <v>1950</v>
      </c>
      <c r="V49">
        <f t="shared" si="4"/>
        <v>1950</v>
      </c>
      <c r="W49">
        <f t="shared" si="4"/>
        <v>1950</v>
      </c>
    </row>
    <row r="50" spans="1:23" x14ac:dyDescent="0.3">
      <c r="A50" t="s">
        <v>51</v>
      </c>
      <c r="B50" t="s">
        <v>6</v>
      </c>
      <c r="C50" t="s">
        <v>16</v>
      </c>
      <c r="D50" t="s">
        <v>17</v>
      </c>
      <c r="E50" t="s">
        <v>54</v>
      </c>
      <c r="F50" t="s">
        <v>71</v>
      </c>
      <c r="G50" t="s">
        <v>62</v>
      </c>
      <c r="L50" t="s">
        <v>61</v>
      </c>
      <c r="M50">
        <v>2101</v>
      </c>
      <c r="N50">
        <f t="shared" si="4"/>
        <v>2101</v>
      </c>
      <c r="O50">
        <f t="shared" si="4"/>
        <v>2101</v>
      </c>
      <c r="P50">
        <f t="shared" si="4"/>
        <v>2101</v>
      </c>
      <c r="Q50">
        <f t="shared" si="4"/>
        <v>2101</v>
      </c>
      <c r="R50">
        <f t="shared" si="4"/>
        <v>2101</v>
      </c>
      <c r="S50">
        <f t="shared" si="4"/>
        <v>2101</v>
      </c>
      <c r="T50">
        <f t="shared" si="4"/>
        <v>2101</v>
      </c>
      <c r="U50">
        <f t="shared" si="4"/>
        <v>2101</v>
      </c>
      <c r="V50">
        <f t="shared" si="4"/>
        <v>2101</v>
      </c>
      <c r="W50">
        <f t="shared" si="4"/>
        <v>2101</v>
      </c>
    </row>
    <row r="51" spans="1:23" x14ac:dyDescent="0.3">
      <c r="A51" t="s">
        <v>51</v>
      </c>
      <c r="B51" t="s">
        <v>6</v>
      </c>
      <c r="C51" t="s">
        <v>16</v>
      </c>
      <c r="D51" t="s">
        <v>17</v>
      </c>
      <c r="E51" t="s">
        <v>54</v>
      </c>
      <c r="F51" t="s">
        <v>71</v>
      </c>
      <c r="G51" t="s">
        <v>63</v>
      </c>
      <c r="L51" t="s">
        <v>64</v>
      </c>
      <c r="M51">
        <v>5</v>
      </c>
      <c r="N51">
        <f t="shared" si="4"/>
        <v>5</v>
      </c>
      <c r="O51">
        <f t="shared" si="4"/>
        <v>5</v>
      </c>
      <c r="P51">
        <f t="shared" si="4"/>
        <v>5</v>
      </c>
      <c r="Q51">
        <f t="shared" si="4"/>
        <v>5</v>
      </c>
      <c r="R51">
        <f t="shared" si="4"/>
        <v>5</v>
      </c>
      <c r="S51">
        <f t="shared" si="4"/>
        <v>5</v>
      </c>
      <c r="T51">
        <f t="shared" si="4"/>
        <v>5</v>
      </c>
      <c r="U51">
        <f t="shared" si="4"/>
        <v>5</v>
      </c>
      <c r="V51">
        <f t="shared" si="4"/>
        <v>5</v>
      </c>
      <c r="W51">
        <f t="shared" si="4"/>
        <v>5</v>
      </c>
    </row>
    <row r="52" spans="1:23" x14ac:dyDescent="0.3">
      <c r="A52" t="s">
        <v>51</v>
      </c>
      <c r="B52" t="s">
        <v>6</v>
      </c>
      <c r="C52" t="s">
        <v>16</v>
      </c>
      <c r="D52" t="s">
        <v>17</v>
      </c>
      <c r="E52" t="s">
        <v>54</v>
      </c>
      <c r="F52" t="s">
        <v>71</v>
      </c>
      <c r="G52" t="s">
        <v>65</v>
      </c>
      <c r="L52" t="s">
        <v>57</v>
      </c>
      <c r="M52">
        <f>INDEX([1]!passenger_data,MATCH($A52&amp;$F52&amp;$G52&amp;$J52,[1]!passenger_index,0),MATCH(M$2,[1]!passenger_year,0))</f>
        <v>0.50421725890415414</v>
      </c>
    </row>
    <row r="53" spans="1:23" x14ac:dyDescent="0.3">
      <c r="A53" t="s">
        <v>51</v>
      </c>
      <c r="B53" t="s">
        <v>6</v>
      </c>
      <c r="C53" t="s">
        <v>16</v>
      </c>
      <c r="D53" t="s">
        <v>17</v>
      </c>
      <c r="E53" t="s">
        <v>54</v>
      </c>
      <c r="F53" t="s">
        <v>71</v>
      </c>
      <c r="G53" t="s">
        <v>68</v>
      </c>
      <c r="L53" t="s">
        <v>20</v>
      </c>
      <c r="M53">
        <v>20683</v>
      </c>
      <c r="N53">
        <f t="shared" ref="N53:W54" si="5">M53</f>
        <v>20683</v>
      </c>
      <c r="O53">
        <f t="shared" si="5"/>
        <v>20683</v>
      </c>
      <c r="P53">
        <f t="shared" si="5"/>
        <v>20683</v>
      </c>
      <c r="Q53">
        <f t="shared" si="5"/>
        <v>20683</v>
      </c>
      <c r="R53">
        <f t="shared" si="5"/>
        <v>20683</v>
      </c>
      <c r="S53">
        <f t="shared" si="5"/>
        <v>20683</v>
      </c>
      <c r="T53">
        <f t="shared" si="5"/>
        <v>20683</v>
      </c>
      <c r="U53">
        <f t="shared" si="5"/>
        <v>20683</v>
      </c>
      <c r="V53">
        <f t="shared" si="5"/>
        <v>20683</v>
      </c>
      <c r="W53">
        <f t="shared" si="5"/>
        <v>20683</v>
      </c>
    </row>
    <row r="54" spans="1:23" x14ac:dyDescent="0.3">
      <c r="A54" t="s">
        <v>51</v>
      </c>
      <c r="B54" t="s">
        <v>6</v>
      </c>
      <c r="C54" t="s">
        <v>16</v>
      </c>
      <c r="D54" t="s">
        <v>17</v>
      </c>
      <c r="E54" t="s">
        <v>54</v>
      </c>
      <c r="F54" t="s">
        <v>71</v>
      </c>
      <c r="G54" t="s">
        <v>18</v>
      </c>
      <c r="J54" t="s">
        <v>69</v>
      </c>
      <c r="L54" t="s">
        <v>70</v>
      </c>
      <c r="M54">
        <v>0.33333333333333298</v>
      </c>
      <c r="N54">
        <f t="shared" si="5"/>
        <v>0.33333333333333298</v>
      </c>
      <c r="O54">
        <f t="shared" si="5"/>
        <v>0.33333333333333298</v>
      </c>
      <c r="P54">
        <f t="shared" si="5"/>
        <v>0.33333333333333298</v>
      </c>
      <c r="Q54">
        <f t="shared" si="5"/>
        <v>0.33333333333333298</v>
      </c>
      <c r="R54">
        <f t="shared" si="5"/>
        <v>0.33333333333333298</v>
      </c>
      <c r="S54">
        <f t="shared" si="5"/>
        <v>0.33333333333333298</v>
      </c>
      <c r="T54">
        <f t="shared" si="5"/>
        <v>0.33333333333333298</v>
      </c>
      <c r="U54">
        <f t="shared" si="5"/>
        <v>0.33333333333333298</v>
      </c>
      <c r="V54">
        <f t="shared" si="5"/>
        <v>0.33333333333333298</v>
      </c>
      <c r="W54">
        <f t="shared" si="5"/>
        <v>0.33333333333333298</v>
      </c>
    </row>
    <row r="55" spans="1:23" x14ac:dyDescent="0.3">
      <c r="A55" t="s">
        <v>51</v>
      </c>
      <c r="B55" t="s">
        <v>6</v>
      </c>
      <c r="C55" t="s">
        <v>16</v>
      </c>
      <c r="D55" t="s">
        <v>17</v>
      </c>
      <c r="E55" t="s">
        <v>54</v>
      </c>
      <c r="F55" t="s">
        <v>72</v>
      </c>
      <c r="G55" t="s">
        <v>7</v>
      </c>
    </row>
    <row r="56" spans="1:23" x14ac:dyDescent="0.3">
      <c r="A56" t="s">
        <v>51</v>
      </c>
      <c r="B56" t="s">
        <v>6</v>
      </c>
      <c r="C56" t="s">
        <v>16</v>
      </c>
      <c r="D56" t="s">
        <v>17</v>
      </c>
      <c r="E56" t="s">
        <v>54</v>
      </c>
      <c r="F56" t="s">
        <v>72</v>
      </c>
      <c r="G56" t="s">
        <v>60</v>
      </c>
      <c r="L56" t="s">
        <v>61</v>
      </c>
      <c r="M56">
        <v>1950</v>
      </c>
      <c r="N56">
        <f t="shared" ref="N56:W58" si="6">M56</f>
        <v>1950</v>
      </c>
      <c r="O56">
        <f t="shared" si="6"/>
        <v>1950</v>
      </c>
      <c r="P56">
        <f t="shared" si="6"/>
        <v>1950</v>
      </c>
      <c r="Q56">
        <f t="shared" si="6"/>
        <v>1950</v>
      </c>
      <c r="R56">
        <f t="shared" si="6"/>
        <v>1950</v>
      </c>
      <c r="S56">
        <f t="shared" si="6"/>
        <v>1950</v>
      </c>
      <c r="T56">
        <f t="shared" si="6"/>
        <v>1950</v>
      </c>
      <c r="U56">
        <f t="shared" si="6"/>
        <v>1950</v>
      </c>
      <c r="V56">
        <f t="shared" si="6"/>
        <v>1950</v>
      </c>
      <c r="W56">
        <f t="shared" si="6"/>
        <v>1950</v>
      </c>
    </row>
    <row r="57" spans="1:23" x14ac:dyDescent="0.3">
      <c r="A57" t="s">
        <v>51</v>
      </c>
      <c r="B57" t="s">
        <v>6</v>
      </c>
      <c r="C57" t="s">
        <v>16</v>
      </c>
      <c r="D57" t="s">
        <v>17</v>
      </c>
      <c r="E57" t="s">
        <v>54</v>
      </c>
      <c r="F57" t="s">
        <v>72</v>
      </c>
      <c r="G57" t="s">
        <v>62</v>
      </c>
      <c r="L57" t="s">
        <v>61</v>
      </c>
      <c r="M57">
        <v>2101</v>
      </c>
      <c r="N57">
        <f t="shared" si="6"/>
        <v>2101</v>
      </c>
      <c r="O57">
        <f t="shared" si="6"/>
        <v>2101</v>
      </c>
      <c r="P57">
        <f t="shared" si="6"/>
        <v>2101</v>
      </c>
      <c r="Q57">
        <f t="shared" si="6"/>
        <v>2101</v>
      </c>
      <c r="R57">
        <f t="shared" si="6"/>
        <v>2101</v>
      </c>
      <c r="S57">
        <f t="shared" si="6"/>
        <v>2101</v>
      </c>
      <c r="T57">
        <f t="shared" si="6"/>
        <v>2101</v>
      </c>
      <c r="U57">
        <f t="shared" si="6"/>
        <v>2101</v>
      </c>
      <c r="V57">
        <f t="shared" si="6"/>
        <v>2101</v>
      </c>
      <c r="W57">
        <f t="shared" si="6"/>
        <v>2101</v>
      </c>
    </row>
    <row r="58" spans="1:23" x14ac:dyDescent="0.3">
      <c r="A58" t="s">
        <v>51</v>
      </c>
      <c r="B58" t="s">
        <v>6</v>
      </c>
      <c r="C58" t="s">
        <v>16</v>
      </c>
      <c r="D58" t="s">
        <v>17</v>
      </c>
      <c r="E58" t="s">
        <v>54</v>
      </c>
      <c r="F58" t="s">
        <v>72</v>
      </c>
      <c r="G58" t="s">
        <v>63</v>
      </c>
      <c r="L58" t="s">
        <v>64</v>
      </c>
      <c r="M58">
        <v>5</v>
      </c>
      <c r="N58">
        <f t="shared" si="6"/>
        <v>5</v>
      </c>
      <c r="O58">
        <f t="shared" si="6"/>
        <v>5</v>
      </c>
      <c r="P58">
        <f t="shared" si="6"/>
        <v>5</v>
      </c>
      <c r="Q58">
        <f t="shared" si="6"/>
        <v>5</v>
      </c>
      <c r="R58">
        <f t="shared" si="6"/>
        <v>5</v>
      </c>
      <c r="S58">
        <f t="shared" si="6"/>
        <v>5</v>
      </c>
      <c r="T58">
        <f t="shared" si="6"/>
        <v>5</v>
      </c>
      <c r="U58">
        <f t="shared" si="6"/>
        <v>5</v>
      </c>
      <c r="V58">
        <f t="shared" si="6"/>
        <v>5</v>
      </c>
      <c r="W58">
        <f t="shared" si="6"/>
        <v>5</v>
      </c>
    </row>
    <row r="59" spans="1:23" x14ac:dyDescent="0.3">
      <c r="A59" t="s">
        <v>51</v>
      </c>
      <c r="B59" t="s">
        <v>6</v>
      </c>
      <c r="C59" t="s">
        <v>16</v>
      </c>
      <c r="D59" t="s">
        <v>17</v>
      </c>
      <c r="E59" t="s">
        <v>54</v>
      </c>
      <c r="F59" t="s">
        <v>72</v>
      </c>
      <c r="G59" t="s">
        <v>65</v>
      </c>
      <c r="L59" t="s">
        <v>57</v>
      </c>
      <c r="M59">
        <f>INDEX([1]!passenger_data,MATCH($A59&amp;$F59&amp;$G59&amp;$J59,[1]!passenger_index,0),MATCH(M$2,[1]!passenger_year,0))</f>
        <v>0.10716188955253743</v>
      </c>
    </row>
    <row r="60" spans="1:23" x14ac:dyDescent="0.3">
      <c r="A60" t="s">
        <v>51</v>
      </c>
      <c r="B60" t="s">
        <v>6</v>
      </c>
      <c r="C60" t="s">
        <v>16</v>
      </c>
      <c r="D60" t="s">
        <v>17</v>
      </c>
      <c r="E60" t="s">
        <v>54</v>
      </c>
      <c r="F60" t="s">
        <v>72</v>
      </c>
      <c r="G60" t="s">
        <v>68</v>
      </c>
      <c r="L60" t="s">
        <v>20</v>
      </c>
      <c r="M60">
        <v>20683</v>
      </c>
      <c r="N60">
        <f t="shared" ref="N60:W62" si="7">M60</f>
        <v>20683</v>
      </c>
      <c r="O60">
        <f t="shared" si="7"/>
        <v>20683</v>
      </c>
      <c r="P60">
        <f t="shared" si="7"/>
        <v>20683</v>
      </c>
      <c r="Q60">
        <f t="shared" si="7"/>
        <v>20683</v>
      </c>
      <c r="R60">
        <f t="shared" si="7"/>
        <v>20683</v>
      </c>
      <c r="S60">
        <f t="shared" si="7"/>
        <v>20683</v>
      </c>
      <c r="T60">
        <f t="shared" si="7"/>
        <v>20683</v>
      </c>
      <c r="U60">
        <f t="shared" si="7"/>
        <v>20683</v>
      </c>
      <c r="V60">
        <f t="shared" si="7"/>
        <v>20683</v>
      </c>
      <c r="W60">
        <f t="shared" si="7"/>
        <v>20683</v>
      </c>
    </row>
    <row r="61" spans="1:23" x14ac:dyDescent="0.3">
      <c r="A61" t="s">
        <v>51</v>
      </c>
      <c r="B61" t="s">
        <v>6</v>
      </c>
      <c r="C61" t="s">
        <v>16</v>
      </c>
      <c r="D61" t="s">
        <v>17</v>
      </c>
      <c r="E61" t="s">
        <v>54</v>
      </c>
      <c r="F61" t="s">
        <v>72</v>
      </c>
      <c r="G61" t="s">
        <v>73</v>
      </c>
      <c r="L61" t="s">
        <v>74</v>
      </c>
      <c r="M61">
        <v>1564.2187023516999</v>
      </c>
      <c r="N61">
        <f t="shared" si="7"/>
        <v>1564.2187023516999</v>
      </c>
      <c r="O61">
        <f t="shared" si="7"/>
        <v>1564.2187023516999</v>
      </c>
      <c r="P61">
        <f t="shared" si="7"/>
        <v>1564.2187023516999</v>
      </c>
      <c r="Q61">
        <f t="shared" si="7"/>
        <v>1564.2187023516999</v>
      </c>
      <c r="R61">
        <f t="shared" si="7"/>
        <v>1564.2187023516999</v>
      </c>
      <c r="S61">
        <f t="shared" si="7"/>
        <v>1564.2187023516999</v>
      </c>
      <c r="T61">
        <f t="shared" si="7"/>
        <v>1564.2187023516999</v>
      </c>
      <c r="U61">
        <f t="shared" si="7"/>
        <v>1564.2187023516999</v>
      </c>
      <c r="V61">
        <f t="shared" si="7"/>
        <v>1564.2187023516999</v>
      </c>
      <c r="W61">
        <f t="shared" si="7"/>
        <v>1564.2187023516999</v>
      </c>
    </row>
    <row r="62" spans="1:23" x14ac:dyDescent="0.3">
      <c r="A62" t="s">
        <v>51</v>
      </c>
      <c r="B62" t="s">
        <v>6</v>
      </c>
      <c r="C62" t="s">
        <v>16</v>
      </c>
      <c r="D62" t="s">
        <v>17</v>
      </c>
      <c r="E62" t="s">
        <v>54</v>
      </c>
      <c r="F62" t="s">
        <v>72</v>
      </c>
      <c r="G62" t="s">
        <v>18</v>
      </c>
      <c r="J62" t="s">
        <v>75</v>
      </c>
      <c r="L62" t="s">
        <v>20</v>
      </c>
      <c r="M62">
        <v>1</v>
      </c>
      <c r="N62">
        <f t="shared" si="7"/>
        <v>1</v>
      </c>
      <c r="O62">
        <f t="shared" si="7"/>
        <v>1</v>
      </c>
      <c r="P62">
        <f t="shared" si="7"/>
        <v>1</v>
      </c>
      <c r="Q62">
        <f t="shared" si="7"/>
        <v>1</v>
      </c>
      <c r="R62">
        <f t="shared" si="7"/>
        <v>1</v>
      </c>
      <c r="S62">
        <f t="shared" si="7"/>
        <v>1</v>
      </c>
      <c r="T62">
        <f t="shared" si="7"/>
        <v>1</v>
      </c>
      <c r="U62">
        <f t="shared" si="7"/>
        <v>1</v>
      </c>
      <c r="V62">
        <f t="shared" si="7"/>
        <v>1</v>
      </c>
      <c r="W62">
        <f t="shared" si="7"/>
        <v>1</v>
      </c>
    </row>
    <row r="63" spans="1:23" x14ac:dyDescent="0.3">
      <c r="A63" t="s">
        <v>52</v>
      </c>
      <c r="B63" t="s">
        <v>6</v>
      </c>
      <c r="C63" t="s">
        <v>16</v>
      </c>
      <c r="D63" t="s">
        <v>17</v>
      </c>
      <c r="E63" t="s">
        <v>76</v>
      </c>
      <c r="G63" t="s">
        <v>21</v>
      </c>
      <c r="L63" t="s">
        <v>20</v>
      </c>
    </row>
    <row r="64" spans="1:23" x14ac:dyDescent="0.3">
      <c r="A64" t="s">
        <v>52</v>
      </c>
      <c r="B64" t="s">
        <v>6</v>
      </c>
      <c r="C64" t="s">
        <v>16</v>
      </c>
      <c r="D64" t="s">
        <v>17</v>
      </c>
      <c r="E64" t="s">
        <v>76</v>
      </c>
      <c r="G64" t="s">
        <v>22</v>
      </c>
      <c r="H64" t="s">
        <v>55</v>
      </c>
    </row>
    <row r="65" spans="1:23" x14ac:dyDescent="0.3">
      <c r="A65" t="s">
        <v>52</v>
      </c>
      <c r="B65" t="s">
        <v>6</v>
      </c>
      <c r="C65" t="s">
        <v>16</v>
      </c>
      <c r="D65" t="s">
        <v>17</v>
      </c>
      <c r="E65" t="s">
        <v>76</v>
      </c>
      <c r="G65" t="s">
        <v>56</v>
      </c>
      <c r="L65" t="s">
        <v>57</v>
      </c>
      <c r="M65">
        <v>0.08</v>
      </c>
      <c r="N65">
        <f t="shared" ref="N65:W66" si="8">M65</f>
        <v>0.08</v>
      </c>
      <c r="O65">
        <f t="shared" si="8"/>
        <v>0.08</v>
      </c>
      <c r="P65">
        <f t="shared" si="8"/>
        <v>0.08</v>
      </c>
      <c r="Q65">
        <f t="shared" si="8"/>
        <v>0.08</v>
      </c>
      <c r="R65">
        <f t="shared" si="8"/>
        <v>0.08</v>
      </c>
      <c r="S65">
        <f t="shared" si="8"/>
        <v>0.08</v>
      </c>
      <c r="T65">
        <f t="shared" si="8"/>
        <v>0.08</v>
      </c>
      <c r="U65">
        <f t="shared" si="8"/>
        <v>0.08</v>
      </c>
      <c r="V65">
        <f t="shared" si="8"/>
        <v>0.08</v>
      </c>
      <c r="W65">
        <f t="shared" si="8"/>
        <v>0.08</v>
      </c>
    </row>
    <row r="66" spans="1:23" x14ac:dyDescent="0.3">
      <c r="A66" t="s">
        <v>52</v>
      </c>
      <c r="B66" t="s">
        <v>6</v>
      </c>
      <c r="C66" t="s">
        <v>16</v>
      </c>
      <c r="D66" t="s">
        <v>17</v>
      </c>
      <c r="E66" t="s">
        <v>76</v>
      </c>
      <c r="G66" t="s">
        <v>58</v>
      </c>
      <c r="M66">
        <v>10</v>
      </c>
      <c r="N66">
        <f t="shared" si="8"/>
        <v>10</v>
      </c>
      <c r="O66">
        <f t="shared" si="8"/>
        <v>10</v>
      </c>
      <c r="P66">
        <f t="shared" si="8"/>
        <v>10</v>
      </c>
      <c r="Q66">
        <f t="shared" si="8"/>
        <v>10</v>
      </c>
      <c r="R66">
        <f t="shared" si="8"/>
        <v>10</v>
      </c>
      <c r="S66">
        <f t="shared" si="8"/>
        <v>10</v>
      </c>
      <c r="T66">
        <f t="shared" si="8"/>
        <v>10</v>
      </c>
      <c r="U66">
        <f t="shared" si="8"/>
        <v>10</v>
      </c>
      <c r="V66">
        <f t="shared" si="8"/>
        <v>10</v>
      </c>
      <c r="W66">
        <f t="shared" si="8"/>
        <v>10</v>
      </c>
    </row>
    <row r="67" spans="1:23" x14ac:dyDescent="0.3">
      <c r="A67" t="s">
        <v>52</v>
      </c>
      <c r="B67" t="s">
        <v>6</v>
      </c>
      <c r="C67" t="s">
        <v>16</v>
      </c>
      <c r="D67" t="s">
        <v>17</v>
      </c>
      <c r="E67" t="s">
        <v>76</v>
      </c>
      <c r="F67" t="s">
        <v>77</v>
      </c>
      <c r="G67" t="s">
        <v>7</v>
      </c>
    </row>
    <row r="68" spans="1:23" x14ac:dyDescent="0.3">
      <c r="A68" t="s">
        <v>52</v>
      </c>
      <c r="B68" t="s">
        <v>6</v>
      </c>
      <c r="C68" t="s">
        <v>16</v>
      </c>
      <c r="D68" t="s">
        <v>17</v>
      </c>
      <c r="E68" t="s">
        <v>76</v>
      </c>
      <c r="F68" t="s">
        <v>77</v>
      </c>
      <c r="G68" t="s">
        <v>60</v>
      </c>
      <c r="L68" t="s">
        <v>61</v>
      </c>
      <c r="M68">
        <v>1950</v>
      </c>
      <c r="N68">
        <f t="shared" ref="N68:W70" si="9">M68</f>
        <v>1950</v>
      </c>
      <c r="O68">
        <f t="shared" si="9"/>
        <v>1950</v>
      </c>
      <c r="P68">
        <f t="shared" si="9"/>
        <v>1950</v>
      </c>
      <c r="Q68">
        <f t="shared" si="9"/>
        <v>1950</v>
      </c>
      <c r="R68">
        <f t="shared" si="9"/>
        <v>1950</v>
      </c>
      <c r="S68">
        <f t="shared" si="9"/>
        <v>1950</v>
      </c>
      <c r="T68">
        <f t="shared" si="9"/>
        <v>1950</v>
      </c>
      <c r="U68">
        <f t="shared" si="9"/>
        <v>1950</v>
      </c>
      <c r="V68">
        <f t="shared" si="9"/>
        <v>1950</v>
      </c>
      <c r="W68">
        <f t="shared" si="9"/>
        <v>1950</v>
      </c>
    </row>
    <row r="69" spans="1:23" x14ac:dyDescent="0.3">
      <c r="A69" t="s">
        <v>52</v>
      </c>
      <c r="B69" t="s">
        <v>6</v>
      </c>
      <c r="C69" t="s">
        <v>16</v>
      </c>
      <c r="D69" t="s">
        <v>17</v>
      </c>
      <c r="E69" t="s">
        <v>76</v>
      </c>
      <c r="F69" t="s">
        <v>77</v>
      </c>
      <c r="G69" t="s">
        <v>62</v>
      </c>
      <c r="L69" t="s">
        <v>61</v>
      </c>
      <c r="M69">
        <v>2101</v>
      </c>
      <c r="N69">
        <f t="shared" si="9"/>
        <v>2101</v>
      </c>
      <c r="O69">
        <f t="shared" si="9"/>
        <v>2101</v>
      </c>
      <c r="P69">
        <f t="shared" si="9"/>
        <v>2101</v>
      </c>
      <c r="Q69">
        <f t="shared" si="9"/>
        <v>2101</v>
      </c>
      <c r="R69">
        <f t="shared" si="9"/>
        <v>2101</v>
      </c>
      <c r="S69">
        <f t="shared" si="9"/>
        <v>2101</v>
      </c>
      <c r="T69">
        <f t="shared" si="9"/>
        <v>2101</v>
      </c>
      <c r="U69">
        <f t="shared" si="9"/>
        <v>2101</v>
      </c>
      <c r="V69">
        <f t="shared" si="9"/>
        <v>2101</v>
      </c>
      <c r="W69">
        <f t="shared" si="9"/>
        <v>2101</v>
      </c>
    </row>
    <row r="70" spans="1:23" x14ac:dyDescent="0.3">
      <c r="A70" t="s">
        <v>52</v>
      </c>
      <c r="B70" t="s">
        <v>6</v>
      </c>
      <c r="C70" t="s">
        <v>16</v>
      </c>
      <c r="D70" t="s">
        <v>17</v>
      </c>
      <c r="E70" t="s">
        <v>76</v>
      </c>
      <c r="F70" t="s">
        <v>77</v>
      </c>
      <c r="G70" t="s">
        <v>63</v>
      </c>
      <c r="L70" t="s">
        <v>64</v>
      </c>
      <c r="M70">
        <v>5</v>
      </c>
      <c r="N70">
        <f t="shared" si="9"/>
        <v>5</v>
      </c>
      <c r="O70">
        <f t="shared" si="9"/>
        <v>5</v>
      </c>
      <c r="P70">
        <f t="shared" si="9"/>
        <v>5</v>
      </c>
      <c r="Q70">
        <f t="shared" si="9"/>
        <v>5</v>
      </c>
      <c r="R70">
        <f t="shared" si="9"/>
        <v>5</v>
      </c>
      <c r="S70">
        <f t="shared" si="9"/>
        <v>5</v>
      </c>
      <c r="T70">
        <f t="shared" si="9"/>
        <v>5</v>
      </c>
      <c r="U70">
        <f t="shared" si="9"/>
        <v>5</v>
      </c>
      <c r="V70">
        <f t="shared" si="9"/>
        <v>5</v>
      </c>
      <c r="W70">
        <f t="shared" si="9"/>
        <v>5</v>
      </c>
    </row>
    <row r="71" spans="1:23" x14ac:dyDescent="0.3">
      <c r="A71" t="s">
        <v>52</v>
      </c>
      <c r="B71" t="s">
        <v>6</v>
      </c>
      <c r="C71" t="s">
        <v>16</v>
      </c>
      <c r="D71" t="s">
        <v>17</v>
      </c>
      <c r="E71" t="s">
        <v>76</v>
      </c>
      <c r="F71" t="s">
        <v>77</v>
      </c>
      <c r="G71" t="s">
        <v>65</v>
      </c>
      <c r="L71" t="s">
        <v>57</v>
      </c>
      <c r="M71">
        <f>INDEX([1]!passenger_data,MATCH($A71&amp;$F71&amp;$G71&amp;$J71,[1]!passenger_index,0),MATCH(M$2,[1]!passenger_year,0))</f>
        <v>3.1973185527259383E-2</v>
      </c>
    </row>
    <row r="72" spans="1:23" x14ac:dyDescent="0.3">
      <c r="A72" t="s">
        <v>52</v>
      </c>
      <c r="B72" t="s">
        <v>6</v>
      </c>
      <c r="C72" t="s">
        <v>16</v>
      </c>
      <c r="D72" t="s">
        <v>17</v>
      </c>
      <c r="E72" t="s">
        <v>76</v>
      </c>
      <c r="F72" t="s">
        <v>77</v>
      </c>
      <c r="G72" t="s">
        <v>18</v>
      </c>
      <c r="J72" t="s">
        <v>78</v>
      </c>
      <c r="L72" t="s">
        <v>20</v>
      </c>
      <c r="M72">
        <v>1</v>
      </c>
      <c r="N72">
        <f t="shared" ref="N72:W72" si="10">M72</f>
        <v>1</v>
      </c>
      <c r="O72">
        <f t="shared" si="10"/>
        <v>1</v>
      </c>
      <c r="P72">
        <f t="shared" si="10"/>
        <v>1</v>
      </c>
      <c r="Q72">
        <f t="shared" si="10"/>
        <v>1</v>
      </c>
      <c r="R72">
        <f t="shared" si="10"/>
        <v>1</v>
      </c>
      <c r="S72">
        <f t="shared" si="10"/>
        <v>1</v>
      </c>
      <c r="T72">
        <f t="shared" si="10"/>
        <v>1</v>
      </c>
      <c r="U72">
        <f t="shared" si="10"/>
        <v>1</v>
      </c>
      <c r="V72">
        <f t="shared" si="10"/>
        <v>1</v>
      </c>
      <c r="W72">
        <f t="shared" si="10"/>
        <v>1</v>
      </c>
    </row>
    <row r="73" spans="1:23" x14ac:dyDescent="0.3">
      <c r="A73" t="s">
        <v>52</v>
      </c>
      <c r="B73" t="s">
        <v>6</v>
      </c>
      <c r="C73" t="s">
        <v>16</v>
      </c>
      <c r="D73" t="s">
        <v>17</v>
      </c>
      <c r="E73" t="s">
        <v>76</v>
      </c>
      <c r="F73" t="s">
        <v>79</v>
      </c>
      <c r="G73" t="s">
        <v>7</v>
      </c>
    </row>
    <row r="74" spans="1:23" x14ac:dyDescent="0.3">
      <c r="A74" t="s">
        <v>52</v>
      </c>
      <c r="B74" t="s">
        <v>6</v>
      </c>
      <c r="C74" t="s">
        <v>16</v>
      </c>
      <c r="D74" t="s">
        <v>17</v>
      </c>
      <c r="E74" t="s">
        <v>76</v>
      </c>
      <c r="F74" t="s">
        <v>79</v>
      </c>
      <c r="G74" t="s">
        <v>60</v>
      </c>
      <c r="L74" t="s">
        <v>61</v>
      </c>
      <c r="M74">
        <v>1950</v>
      </c>
      <c r="N74">
        <f t="shared" ref="N74:W76" si="11">M74</f>
        <v>1950</v>
      </c>
      <c r="O74">
        <f t="shared" si="11"/>
        <v>1950</v>
      </c>
      <c r="P74">
        <f t="shared" si="11"/>
        <v>1950</v>
      </c>
      <c r="Q74">
        <f t="shared" si="11"/>
        <v>1950</v>
      </c>
      <c r="R74">
        <f t="shared" si="11"/>
        <v>1950</v>
      </c>
      <c r="S74">
        <f t="shared" si="11"/>
        <v>1950</v>
      </c>
      <c r="T74">
        <f t="shared" si="11"/>
        <v>1950</v>
      </c>
      <c r="U74">
        <f t="shared" si="11"/>
        <v>1950</v>
      </c>
      <c r="V74">
        <f t="shared" si="11"/>
        <v>1950</v>
      </c>
      <c r="W74">
        <f t="shared" si="11"/>
        <v>1950</v>
      </c>
    </row>
    <row r="75" spans="1:23" x14ac:dyDescent="0.3">
      <c r="A75" t="s">
        <v>52</v>
      </c>
      <c r="B75" t="s">
        <v>6</v>
      </c>
      <c r="C75" t="s">
        <v>16</v>
      </c>
      <c r="D75" t="s">
        <v>17</v>
      </c>
      <c r="E75" t="s">
        <v>76</v>
      </c>
      <c r="F75" t="s">
        <v>79</v>
      </c>
      <c r="G75" t="s">
        <v>62</v>
      </c>
      <c r="L75" t="s">
        <v>61</v>
      </c>
      <c r="M75">
        <v>2101</v>
      </c>
      <c r="N75">
        <f t="shared" si="11"/>
        <v>2101</v>
      </c>
      <c r="O75">
        <f t="shared" si="11"/>
        <v>2101</v>
      </c>
      <c r="P75">
        <f t="shared" si="11"/>
        <v>2101</v>
      </c>
      <c r="Q75">
        <f t="shared" si="11"/>
        <v>2101</v>
      </c>
      <c r="R75">
        <f t="shared" si="11"/>
        <v>2101</v>
      </c>
      <c r="S75">
        <f t="shared" si="11"/>
        <v>2101</v>
      </c>
      <c r="T75">
        <f t="shared" si="11"/>
        <v>2101</v>
      </c>
      <c r="U75">
        <f t="shared" si="11"/>
        <v>2101</v>
      </c>
      <c r="V75">
        <f t="shared" si="11"/>
        <v>2101</v>
      </c>
      <c r="W75">
        <f t="shared" si="11"/>
        <v>2101</v>
      </c>
    </row>
    <row r="76" spans="1:23" x14ac:dyDescent="0.3">
      <c r="A76" t="s">
        <v>52</v>
      </c>
      <c r="B76" t="s">
        <v>6</v>
      </c>
      <c r="C76" t="s">
        <v>16</v>
      </c>
      <c r="D76" t="s">
        <v>17</v>
      </c>
      <c r="E76" t="s">
        <v>76</v>
      </c>
      <c r="F76" t="s">
        <v>79</v>
      </c>
      <c r="G76" t="s">
        <v>63</v>
      </c>
      <c r="L76" t="s">
        <v>64</v>
      </c>
      <c r="M76">
        <v>5</v>
      </c>
      <c r="N76">
        <f t="shared" si="11"/>
        <v>5</v>
      </c>
      <c r="O76">
        <f t="shared" si="11"/>
        <v>5</v>
      </c>
      <c r="P76">
        <f t="shared" si="11"/>
        <v>5</v>
      </c>
      <c r="Q76">
        <f t="shared" si="11"/>
        <v>5</v>
      </c>
      <c r="R76">
        <f t="shared" si="11"/>
        <v>5</v>
      </c>
      <c r="S76">
        <f t="shared" si="11"/>
        <v>5</v>
      </c>
      <c r="T76">
        <f t="shared" si="11"/>
        <v>5</v>
      </c>
      <c r="U76">
        <f t="shared" si="11"/>
        <v>5</v>
      </c>
      <c r="V76">
        <f t="shared" si="11"/>
        <v>5</v>
      </c>
      <c r="W76">
        <f t="shared" si="11"/>
        <v>5</v>
      </c>
    </row>
    <row r="77" spans="1:23" x14ac:dyDescent="0.3">
      <c r="A77" t="s">
        <v>52</v>
      </c>
      <c r="B77" t="s">
        <v>6</v>
      </c>
      <c r="C77" t="s">
        <v>16</v>
      </c>
      <c r="D77" t="s">
        <v>17</v>
      </c>
      <c r="E77" t="s">
        <v>76</v>
      </c>
      <c r="F77" t="s">
        <v>79</v>
      </c>
      <c r="G77" t="s">
        <v>65</v>
      </c>
      <c r="L77" t="s">
        <v>57</v>
      </c>
      <c r="M77">
        <f>INDEX([1]!passenger_data,MATCH($A77&amp;$F77&amp;$G77&amp;$J77,[1]!passenger_index,0),MATCH(M$2,[1]!passenger_year,0))</f>
        <v>4.4542397563836463E-3</v>
      </c>
    </row>
    <row r="78" spans="1:23" x14ac:dyDescent="0.3">
      <c r="A78" t="s">
        <v>52</v>
      </c>
      <c r="B78" t="s">
        <v>6</v>
      </c>
      <c r="C78" t="s">
        <v>16</v>
      </c>
      <c r="D78" t="s">
        <v>17</v>
      </c>
      <c r="E78" t="s">
        <v>76</v>
      </c>
      <c r="F78" t="s">
        <v>79</v>
      </c>
      <c r="G78" t="s">
        <v>18</v>
      </c>
      <c r="J78" t="s">
        <v>80</v>
      </c>
      <c r="L78" t="s">
        <v>20</v>
      </c>
      <c r="M78">
        <v>1</v>
      </c>
      <c r="N78">
        <f t="shared" ref="N78:W78" si="12">M78</f>
        <v>1</v>
      </c>
      <c r="O78">
        <f t="shared" si="12"/>
        <v>1</v>
      </c>
      <c r="P78">
        <f t="shared" si="12"/>
        <v>1</v>
      </c>
      <c r="Q78">
        <f t="shared" si="12"/>
        <v>1</v>
      </c>
      <c r="R78">
        <f t="shared" si="12"/>
        <v>1</v>
      </c>
      <c r="S78">
        <f t="shared" si="12"/>
        <v>1</v>
      </c>
      <c r="T78">
        <f t="shared" si="12"/>
        <v>1</v>
      </c>
      <c r="U78">
        <f t="shared" si="12"/>
        <v>1</v>
      </c>
      <c r="V78">
        <f t="shared" si="12"/>
        <v>1</v>
      </c>
      <c r="W78">
        <f t="shared" si="12"/>
        <v>1</v>
      </c>
    </row>
    <row r="79" spans="1:23" x14ac:dyDescent="0.3">
      <c r="A79" t="s">
        <v>52</v>
      </c>
      <c r="B79" t="s">
        <v>6</v>
      </c>
      <c r="C79" t="s">
        <v>16</v>
      </c>
      <c r="D79" t="s">
        <v>17</v>
      </c>
      <c r="E79" t="s">
        <v>76</v>
      </c>
      <c r="F79" t="s">
        <v>81</v>
      </c>
      <c r="G79" t="s">
        <v>7</v>
      </c>
    </row>
    <row r="80" spans="1:23" x14ac:dyDescent="0.3">
      <c r="A80" t="s">
        <v>52</v>
      </c>
      <c r="B80" t="s">
        <v>6</v>
      </c>
      <c r="C80" t="s">
        <v>16</v>
      </c>
      <c r="D80" t="s">
        <v>17</v>
      </c>
      <c r="E80" t="s">
        <v>76</v>
      </c>
      <c r="F80" t="s">
        <v>81</v>
      </c>
      <c r="G80" t="s">
        <v>60</v>
      </c>
      <c r="L80" t="s">
        <v>61</v>
      </c>
      <c r="M80">
        <v>1950</v>
      </c>
      <c r="N80">
        <f t="shared" ref="N80:W82" si="13">M80</f>
        <v>1950</v>
      </c>
      <c r="O80">
        <f t="shared" si="13"/>
        <v>1950</v>
      </c>
      <c r="P80">
        <f t="shared" si="13"/>
        <v>1950</v>
      </c>
      <c r="Q80">
        <f t="shared" si="13"/>
        <v>1950</v>
      </c>
      <c r="R80">
        <f t="shared" si="13"/>
        <v>1950</v>
      </c>
      <c r="S80">
        <f t="shared" si="13"/>
        <v>1950</v>
      </c>
      <c r="T80">
        <f t="shared" si="13"/>
        <v>1950</v>
      </c>
      <c r="U80">
        <f t="shared" si="13"/>
        <v>1950</v>
      </c>
      <c r="V80">
        <f t="shared" si="13"/>
        <v>1950</v>
      </c>
      <c r="W80">
        <f t="shared" si="13"/>
        <v>1950</v>
      </c>
    </row>
    <row r="81" spans="1:23" x14ac:dyDescent="0.3">
      <c r="A81" t="s">
        <v>52</v>
      </c>
      <c r="B81" t="s">
        <v>6</v>
      </c>
      <c r="C81" t="s">
        <v>16</v>
      </c>
      <c r="D81" t="s">
        <v>17</v>
      </c>
      <c r="E81" t="s">
        <v>76</v>
      </c>
      <c r="F81" t="s">
        <v>81</v>
      </c>
      <c r="G81" t="s">
        <v>62</v>
      </c>
      <c r="L81" t="s">
        <v>61</v>
      </c>
      <c r="M81">
        <v>2101</v>
      </c>
      <c r="N81">
        <f t="shared" si="13"/>
        <v>2101</v>
      </c>
      <c r="O81">
        <f t="shared" si="13"/>
        <v>2101</v>
      </c>
      <c r="P81">
        <f t="shared" si="13"/>
        <v>2101</v>
      </c>
      <c r="Q81">
        <f t="shared" si="13"/>
        <v>2101</v>
      </c>
      <c r="R81">
        <f t="shared" si="13"/>
        <v>2101</v>
      </c>
      <c r="S81">
        <f t="shared" si="13"/>
        <v>2101</v>
      </c>
      <c r="T81">
        <f t="shared" si="13"/>
        <v>2101</v>
      </c>
      <c r="U81">
        <f t="shared" si="13"/>
        <v>2101</v>
      </c>
      <c r="V81">
        <f t="shared" si="13"/>
        <v>2101</v>
      </c>
      <c r="W81">
        <f t="shared" si="13"/>
        <v>2101</v>
      </c>
    </row>
    <row r="82" spans="1:23" x14ac:dyDescent="0.3">
      <c r="A82" t="s">
        <v>52</v>
      </c>
      <c r="B82" t="s">
        <v>6</v>
      </c>
      <c r="C82" t="s">
        <v>16</v>
      </c>
      <c r="D82" t="s">
        <v>17</v>
      </c>
      <c r="E82" t="s">
        <v>76</v>
      </c>
      <c r="F82" t="s">
        <v>81</v>
      </c>
      <c r="G82" t="s">
        <v>63</v>
      </c>
      <c r="L82" t="s">
        <v>64</v>
      </c>
      <c r="M82">
        <v>5</v>
      </c>
      <c r="N82">
        <f t="shared" si="13"/>
        <v>5</v>
      </c>
      <c r="O82">
        <f t="shared" si="13"/>
        <v>5</v>
      </c>
      <c r="P82">
        <f t="shared" si="13"/>
        <v>5</v>
      </c>
      <c r="Q82">
        <f t="shared" si="13"/>
        <v>5</v>
      </c>
      <c r="R82">
        <f t="shared" si="13"/>
        <v>5</v>
      </c>
      <c r="S82">
        <f t="shared" si="13"/>
        <v>5</v>
      </c>
      <c r="T82">
        <f t="shared" si="13"/>
        <v>5</v>
      </c>
      <c r="U82">
        <f t="shared" si="13"/>
        <v>5</v>
      </c>
      <c r="V82">
        <f t="shared" si="13"/>
        <v>5</v>
      </c>
      <c r="W82">
        <f t="shared" si="13"/>
        <v>5</v>
      </c>
    </row>
    <row r="83" spans="1:23" x14ac:dyDescent="0.3">
      <c r="A83" t="s">
        <v>52</v>
      </c>
      <c r="B83" t="s">
        <v>6</v>
      </c>
      <c r="C83" t="s">
        <v>16</v>
      </c>
      <c r="D83" t="s">
        <v>17</v>
      </c>
      <c r="E83" t="s">
        <v>76</v>
      </c>
      <c r="F83" t="s">
        <v>81</v>
      </c>
      <c r="G83" t="s">
        <v>65</v>
      </c>
      <c r="L83" t="s">
        <v>57</v>
      </c>
      <c r="M83">
        <f>INDEX([1]!passenger_data,MATCH($A83&amp;$F83&amp;$G83&amp;$J83,[1]!passenger_index,0),MATCH(M$2,[1]!passenger_year,0))</f>
        <v>0.96357257471635693</v>
      </c>
    </row>
    <row r="84" spans="1:23" x14ac:dyDescent="0.3">
      <c r="A84" t="s">
        <v>52</v>
      </c>
      <c r="B84" t="s">
        <v>6</v>
      </c>
      <c r="C84" t="s">
        <v>16</v>
      </c>
      <c r="D84" t="s">
        <v>17</v>
      </c>
      <c r="E84" t="s">
        <v>76</v>
      </c>
      <c r="F84" t="s">
        <v>81</v>
      </c>
      <c r="G84" t="s">
        <v>18</v>
      </c>
      <c r="J84" t="s">
        <v>69</v>
      </c>
      <c r="L84" t="s">
        <v>70</v>
      </c>
      <c r="M84">
        <f>INDEX([1]!passenger_data,MATCH($A84&amp;$F84&amp;$G84&amp;$J84,[1]!passenger_index,0),MATCH(M$2,[1]!passenger_year,0))</f>
        <v>0.78970096918207167</v>
      </c>
      <c r="N84">
        <f t="shared" ref="N84:W84" si="14">M84</f>
        <v>0.78970096918207167</v>
      </c>
      <c r="O84">
        <f t="shared" si="14"/>
        <v>0.78970096918207167</v>
      </c>
      <c r="P84">
        <f t="shared" si="14"/>
        <v>0.78970096918207167</v>
      </c>
      <c r="Q84">
        <f t="shared" si="14"/>
        <v>0.78970096918207167</v>
      </c>
      <c r="R84">
        <f t="shared" si="14"/>
        <v>0.78970096918207167</v>
      </c>
      <c r="S84">
        <f t="shared" si="14"/>
        <v>0.78970096918207167</v>
      </c>
      <c r="T84">
        <f t="shared" si="14"/>
        <v>0.78970096918207167</v>
      </c>
      <c r="U84">
        <f t="shared" si="14"/>
        <v>0.78970096918207167</v>
      </c>
      <c r="V84">
        <f t="shared" si="14"/>
        <v>0.78970096918207167</v>
      </c>
      <c r="W84">
        <f t="shared" si="14"/>
        <v>0.78970096918207167</v>
      </c>
    </row>
    <row r="85" spans="1:23" x14ac:dyDescent="0.3">
      <c r="A85" t="s">
        <v>53</v>
      </c>
      <c r="B85" t="s">
        <v>6</v>
      </c>
      <c r="C85" t="s">
        <v>16</v>
      </c>
      <c r="D85" t="s">
        <v>17</v>
      </c>
      <c r="E85" t="s">
        <v>82</v>
      </c>
      <c r="G85" t="s">
        <v>21</v>
      </c>
      <c r="L85" t="s">
        <v>20</v>
      </c>
    </row>
    <row r="86" spans="1:23" x14ac:dyDescent="0.3">
      <c r="A86" t="s">
        <v>53</v>
      </c>
      <c r="B86" t="s">
        <v>6</v>
      </c>
      <c r="C86" t="s">
        <v>16</v>
      </c>
      <c r="D86" t="s">
        <v>17</v>
      </c>
      <c r="E86" t="s">
        <v>82</v>
      </c>
      <c r="G86" t="s">
        <v>22</v>
      </c>
      <c r="H86" t="s">
        <v>55</v>
      </c>
    </row>
    <row r="87" spans="1:23" x14ac:dyDescent="0.3">
      <c r="A87" t="s">
        <v>53</v>
      </c>
      <c r="B87" t="s">
        <v>6</v>
      </c>
      <c r="C87" t="s">
        <v>16</v>
      </c>
      <c r="D87" t="s">
        <v>17</v>
      </c>
      <c r="E87" t="s">
        <v>82</v>
      </c>
      <c r="G87" t="s">
        <v>56</v>
      </c>
      <c r="L87" t="s">
        <v>57</v>
      </c>
      <c r="M87">
        <v>0.25</v>
      </c>
      <c r="N87">
        <f t="shared" ref="N87:W88" si="15">M87</f>
        <v>0.25</v>
      </c>
      <c r="O87">
        <f t="shared" si="15"/>
        <v>0.25</v>
      </c>
      <c r="P87">
        <f t="shared" si="15"/>
        <v>0.25</v>
      </c>
      <c r="Q87">
        <f t="shared" si="15"/>
        <v>0.25</v>
      </c>
      <c r="R87">
        <f t="shared" si="15"/>
        <v>0.25</v>
      </c>
      <c r="S87">
        <f t="shared" si="15"/>
        <v>0.25</v>
      </c>
      <c r="T87">
        <f t="shared" si="15"/>
        <v>0.25</v>
      </c>
      <c r="U87">
        <f t="shared" si="15"/>
        <v>0.25</v>
      </c>
      <c r="V87">
        <f t="shared" si="15"/>
        <v>0.25</v>
      </c>
      <c r="W87">
        <f t="shared" si="15"/>
        <v>0.25</v>
      </c>
    </row>
    <row r="88" spans="1:23" x14ac:dyDescent="0.3">
      <c r="A88" t="s">
        <v>53</v>
      </c>
      <c r="B88" t="s">
        <v>6</v>
      </c>
      <c r="C88" t="s">
        <v>16</v>
      </c>
      <c r="D88" t="s">
        <v>17</v>
      </c>
      <c r="E88" t="s">
        <v>82</v>
      </c>
      <c r="G88" t="s">
        <v>58</v>
      </c>
      <c r="M88">
        <v>10</v>
      </c>
      <c r="N88">
        <f t="shared" si="15"/>
        <v>10</v>
      </c>
      <c r="O88">
        <f t="shared" si="15"/>
        <v>10</v>
      </c>
      <c r="P88">
        <f t="shared" si="15"/>
        <v>10</v>
      </c>
      <c r="Q88">
        <f t="shared" si="15"/>
        <v>10</v>
      </c>
      <c r="R88">
        <f t="shared" si="15"/>
        <v>10</v>
      </c>
      <c r="S88">
        <f t="shared" si="15"/>
        <v>10</v>
      </c>
      <c r="T88">
        <f t="shared" si="15"/>
        <v>10</v>
      </c>
      <c r="U88">
        <f t="shared" si="15"/>
        <v>10</v>
      </c>
      <c r="V88">
        <f t="shared" si="15"/>
        <v>10</v>
      </c>
      <c r="W88">
        <f t="shared" si="15"/>
        <v>10</v>
      </c>
    </row>
    <row r="89" spans="1:23" x14ac:dyDescent="0.3">
      <c r="A89" t="s">
        <v>53</v>
      </c>
      <c r="B89" t="s">
        <v>6</v>
      </c>
      <c r="C89" t="s">
        <v>16</v>
      </c>
      <c r="D89" t="s">
        <v>17</v>
      </c>
      <c r="E89" t="s">
        <v>82</v>
      </c>
      <c r="F89" t="s">
        <v>83</v>
      </c>
      <c r="G89" t="s">
        <v>7</v>
      </c>
    </row>
    <row r="90" spans="1:23" x14ac:dyDescent="0.3">
      <c r="A90" t="s">
        <v>53</v>
      </c>
      <c r="B90" t="s">
        <v>6</v>
      </c>
      <c r="C90" t="s">
        <v>16</v>
      </c>
      <c r="D90" t="s">
        <v>17</v>
      </c>
      <c r="E90" t="s">
        <v>82</v>
      </c>
      <c r="F90" t="s">
        <v>83</v>
      </c>
      <c r="G90" t="s">
        <v>60</v>
      </c>
      <c r="L90" t="s">
        <v>61</v>
      </c>
      <c r="M90">
        <v>1950</v>
      </c>
      <c r="N90">
        <f t="shared" ref="N90:W92" si="16">M90</f>
        <v>1950</v>
      </c>
      <c r="O90">
        <f t="shared" si="16"/>
        <v>1950</v>
      </c>
      <c r="P90">
        <f t="shared" si="16"/>
        <v>1950</v>
      </c>
      <c r="Q90">
        <f t="shared" si="16"/>
        <v>1950</v>
      </c>
      <c r="R90">
        <f t="shared" si="16"/>
        <v>1950</v>
      </c>
      <c r="S90">
        <f t="shared" si="16"/>
        <v>1950</v>
      </c>
      <c r="T90">
        <f t="shared" si="16"/>
        <v>1950</v>
      </c>
      <c r="U90">
        <f t="shared" si="16"/>
        <v>1950</v>
      </c>
      <c r="V90">
        <f t="shared" si="16"/>
        <v>1950</v>
      </c>
      <c r="W90">
        <f t="shared" si="16"/>
        <v>1950</v>
      </c>
    </row>
    <row r="91" spans="1:23" x14ac:dyDescent="0.3">
      <c r="A91" t="s">
        <v>53</v>
      </c>
      <c r="B91" t="s">
        <v>6</v>
      </c>
      <c r="C91" t="s">
        <v>16</v>
      </c>
      <c r="D91" t="s">
        <v>17</v>
      </c>
      <c r="E91" t="s">
        <v>82</v>
      </c>
      <c r="F91" t="s">
        <v>83</v>
      </c>
      <c r="G91" t="s">
        <v>62</v>
      </c>
      <c r="L91" t="s">
        <v>61</v>
      </c>
      <c r="M91">
        <v>2101</v>
      </c>
      <c r="N91">
        <f t="shared" si="16"/>
        <v>2101</v>
      </c>
      <c r="O91">
        <f t="shared" si="16"/>
        <v>2101</v>
      </c>
      <c r="P91">
        <f t="shared" si="16"/>
        <v>2101</v>
      </c>
      <c r="Q91">
        <f t="shared" si="16"/>
        <v>2101</v>
      </c>
      <c r="R91">
        <f t="shared" si="16"/>
        <v>2101</v>
      </c>
      <c r="S91">
        <f t="shared" si="16"/>
        <v>2101</v>
      </c>
      <c r="T91">
        <f t="shared" si="16"/>
        <v>2101</v>
      </c>
      <c r="U91">
        <f t="shared" si="16"/>
        <v>2101</v>
      </c>
      <c r="V91">
        <f t="shared" si="16"/>
        <v>2101</v>
      </c>
      <c r="W91">
        <f t="shared" si="16"/>
        <v>2101</v>
      </c>
    </row>
    <row r="92" spans="1:23" x14ac:dyDescent="0.3">
      <c r="A92" t="s">
        <v>53</v>
      </c>
      <c r="B92" t="s">
        <v>6</v>
      </c>
      <c r="C92" t="s">
        <v>16</v>
      </c>
      <c r="D92" t="s">
        <v>17</v>
      </c>
      <c r="E92" t="s">
        <v>82</v>
      </c>
      <c r="F92" t="s">
        <v>83</v>
      </c>
      <c r="G92" t="s">
        <v>63</v>
      </c>
      <c r="L92" t="s">
        <v>64</v>
      </c>
      <c r="M92">
        <v>25</v>
      </c>
      <c r="N92">
        <f t="shared" si="16"/>
        <v>25</v>
      </c>
      <c r="O92">
        <f t="shared" si="16"/>
        <v>25</v>
      </c>
      <c r="P92">
        <f t="shared" si="16"/>
        <v>25</v>
      </c>
      <c r="Q92">
        <f t="shared" si="16"/>
        <v>25</v>
      </c>
      <c r="R92">
        <f t="shared" si="16"/>
        <v>25</v>
      </c>
      <c r="S92">
        <f t="shared" si="16"/>
        <v>25</v>
      </c>
      <c r="T92">
        <f t="shared" si="16"/>
        <v>25</v>
      </c>
      <c r="U92">
        <f t="shared" si="16"/>
        <v>25</v>
      </c>
      <c r="V92">
        <f t="shared" si="16"/>
        <v>25</v>
      </c>
      <c r="W92">
        <f t="shared" si="16"/>
        <v>25</v>
      </c>
    </row>
    <row r="93" spans="1:23" x14ac:dyDescent="0.3">
      <c r="A93" t="s">
        <v>53</v>
      </c>
      <c r="B93" t="s">
        <v>6</v>
      </c>
      <c r="C93" t="s">
        <v>16</v>
      </c>
      <c r="D93" t="s">
        <v>17</v>
      </c>
      <c r="E93" t="s">
        <v>82</v>
      </c>
      <c r="F93" t="s">
        <v>83</v>
      </c>
      <c r="G93" t="s">
        <v>65</v>
      </c>
      <c r="L93" t="s">
        <v>57</v>
      </c>
      <c r="M93">
        <f>INDEX([1]!passenger_data,MATCH($A93&amp;$F93&amp;$G93&amp;$J93,[1]!passenger_index,0),MATCH(M$2,[1]!passenger_year,0))</f>
        <v>1</v>
      </c>
    </row>
    <row r="94" spans="1:23" x14ac:dyDescent="0.3">
      <c r="A94" t="s">
        <v>53</v>
      </c>
      <c r="B94" t="s">
        <v>6</v>
      </c>
      <c r="C94" t="s">
        <v>16</v>
      </c>
      <c r="D94" t="s">
        <v>17</v>
      </c>
      <c r="E94" t="s">
        <v>82</v>
      </c>
      <c r="F94" t="s">
        <v>83</v>
      </c>
      <c r="G94" t="s">
        <v>68</v>
      </c>
      <c r="L94" t="s">
        <v>20</v>
      </c>
      <c r="M94">
        <f>264186398/1000</f>
        <v>264186.39799999999</v>
      </c>
      <c r="N94">
        <f t="shared" ref="N94:W95" si="17">M94</f>
        <v>264186.39799999999</v>
      </c>
      <c r="O94">
        <f t="shared" si="17"/>
        <v>264186.39799999999</v>
      </c>
      <c r="P94">
        <f t="shared" si="17"/>
        <v>264186.39799999999</v>
      </c>
      <c r="Q94">
        <f t="shared" si="17"/>
        <v>264186.39799999999</v>
      </c>
      <c r="R94">
        <f t="shared" si="17"/>
        <v>264186.39799999999</v>
      </c>
      <c r="S94">
        <f t="shared" si="17"/>
        <v>264186.39799999999</v>
      </c>
      <c r="T94">
        <f t="shared" si="17"/>
        <v>264186.39799999999</v>
      </c>
      <c r="U94">
        <f t="shared" si="17"/>
        <v>264186.39799999999</v>
      </c>
      <c r="V94">
        <f t="shared" si="17"/>
        <v>264186.39799999999</v>
      </c>
      <c r="W94">
        <f t="shared" si="17"/>
        <v>264186.39799999999</v>
      </c>
    </row>
    <row r="95" spans="1:23" x14ac:dyDescent="0.3">
      <c r="A95" t="s">
        <v>53</v>
      </c>
      <c r="B95" t="s">
        <v>6</v>
      </c>
      <c r="C95" t="s">
        <v>16</v>
      </c>
      <c r="D95" t="s">
        <v>17</v>
      </c>
      <c r="E95" t="s">
        <v>82</v>
      </c>
      <c r="F95" t="s">
        <v>83</v>
      </c>
      <c r="G95" t="s">
        <v>84</v>
      </c>
      <c r="L95" t="s">
        <v>74</v>
      </c>
      <c r="M95">
        <v>197381531.359355</v>
      </c>
      <c r="N95">
        <f t="shared" si="17"/>
        <v>197381531.359355</v>
      </c>
      <c r="O95">
        <f t="shared" si="17"/>
        <v>197381531.359355</v>
      </c>
      <c r="P95">
        <f t="shared" si="17"/>
        <v>197381531.359355</v>
      </c>
      <c r="Q95">
        <f t="shared" si="17"/>
        <v>197381531.359355</v>
      </c>
      <c r="R95">
        <f t="shared" si="17"/>
        <v>197381531.359355</v>
      </c>
      <c r="S95">
        <f t="shared" si="17"/>
        <v>197381531.359355</v>
      </c>
      <c r="T95">
        <f t="shared" si="17"/>
        <v>197381531.359355</v>
      </c>
      <c r="U95">
        <f t="shared" si="17"/>
        <v>197381531.359355</v>
      </c>
      <c r="V95">
        <f t="shared" si="17"/>
        <v>197381531.359355</v>
      </c>
      <c r="W95">
        <f t="shared" si="17"/>
        <v>197381531.359355</v>
      </c>
    </row>
    <row r="96" spans="1:23" x14ac:dyDescent="0.3">
      <c r="A96" t="s">
        <v>53</v>
      </c>
      <c r="B96" t="s">
        <v>6</v>
      </c>
      <c r="C96" t="s">
        <v>16</v>
      </c>
      <c r="D96" t="s">
        <v>17</v>
      </c>
      <c r="E96" t="s">
        <v>82</v>
      </c>
      <c r="F96" t="s">
        <v>83</v>
      </c>
      <c r="G96" t="s">
        <v>18</v>
      </c>
      <c r="J96" t="s">
        <v>39</v>
      </c>
      <c r="L96" t="s">
        <v>85</v>
      </c>
      <c r="M96">
        <f>INDEX([1]!passenger_data,MATCH($A96&amp;$F96&amp;$G96&amp;$J96,[1]!passenger_index,0),MATCH(M$2,[1]!passenger_year,0))</f>
        <v>3.318720661430973</v>
      </c>
      <c r="N96">
        <f>INDEX([1]!passenger_data,MATCH($A96&amp;$F96&amp;$G96&amp;$J96,[1]!passenger_index,0),MATCH(N$2,[1]!passenger_year,0))</f>
        <v>2.9481661104022692</v>
      </c>
      <c r="O96">
        <f>INDEX([1]!passenger_data,MATCH($A96&amp;$F96&amp;$G96&amp;$J96,[1]!passenger_index,0),MATCH(O$2,[1]!passenger_year,0))</f>
        <v>2.5776115593735938</v>
      </c>
      <c r="P96">
        <f>INDEX([1]!passenger_data,MATCH($A96&amp;$F96&amp;$G96&amp;$J96,[1]!passenger_index,0),MATCH(P$2,[1]!passenger_year,0))</f>
        <v>2.2070570083448899</v>
      </c>
      <c r="Q96">
        <f>INDEX([1]!passenger_data,MATCH($A96&amp;$F96&amp;$G96&amp;$J96,[1]!passenger_index,0),MATCH(Q$2,[1]!passenger_year,0))</f>
        <v>1.9106133675219326</v>
      </c>
      <c r="R96">
        <f>INDEX([1]!passenger_data,MATCH($A96&amp;$F96&amp;$G96&amp;$J96,[1]!passenger_index,0),MATCH(R$2,[1]!passenger_year,0))</f>
        <v>1.9106133675219326</v>
      </c>
      <c r="S96">
        <f>INDEX([1]!passenger_data,MATCH($A96&amp;$F96&amp;$G96&amp;$J96,[1]!passenger_index,0),MATCH(S$2,[1]!passenger_year,0))</f>
        <v>1.9106133675219326</v>
      </c>
      <c r="T96">
        <f>INDEX([1]!passenger_data,MATCH($A96&amp;$F96&amp;$G96&amp;$J96,[1]!passenger_index,0),MATCH(T$2,[1]!passenger_year,0))</f>
        <v>1.9106133675219326</v>
      </c>
      <c r="U96">
        <f>INDEX([1]!passenger_data,MATCH($A96&amp;$F96&amp;$G96&amp;$J96,[1]!passenger_index,0),MATCH(U$2,[1]!passenger_year,0))</f>
        <v>1.9106133675219326</v>
      </c>
      <c r="V96">
        <f>INDEX([1]!passenger_data,MATCH($A96&amp;$F96&amp;$G96&amp;$J96,[1]!passenger_index,0),MATCH(V$2,[1]!passenger_year,0))</f>
        <v>1.9106133675219326</v>
      </c>
      <c r="W96">
        <f>INDEX([1]!passenger_data,MATCH($A96&amp;$F96&amp;$G96&amp;$J96,[1]!passenger_index,0),MATCH(W$2,[1]!passenger_year,0))</f>
        <v>1.9106133675219326</v>
      </c>
    </row>
    <row r="97" spans="1:23" x14ac:dyDescent="0.3">
      <c r="A97" t="s">
        <v>53</v>
      </c>
      <c r="B97" t="s">
        <v>6</v>
      </c>
      <c r="C97" t="s">
        <v>16</v>
      </c>
      <c r="D97" t="s">
        <v>17</v>
      </c>
      <c r="E97" t="s">
        <v>82</v>
      </c>
      <c r="F97" t="s">
        <v>86</v>
      </c>
      <c r="G97" t="s">
        <v>7</v>
      </c>
    </row>
    <row r="98" spans="1:23" x14ac:dyDescent="0.3">
      <c r="A98" t="s">
        <v>53</v>
      </c>
      <c r="B98" t="s">
        <v>6</v>
      </c>
      <c r="C98" t="s">
        <v>16</v>
      </c>
      <c r="D98" t="s">
        <v>17</v>
      </c>
      <c r="E98" t="s">
        <v>82</v>
      </c>
      <c r="F98" t="s">
        <v>86</v>
      </c>
      <c r="G98" t="s">
        <v>60</v>
      </c>
      <c r="L98" t="s">
        <v>61</v>
      </c>
      <c r="M98">
        <v>2010</v>
      </c>
      <c r="N98">
        <f t="shared" ref="N98:W100" si="18">M98</f>
        <v>2010</v>
      </c>
      <c r="O98">
        <f t="shared" si="18"/>
        <v>2010</v>
      </c>
      <c r="P98">
        <f t="shared" si="18"/>
        <v>2010</v>
      </c>
      <c r="Q98">
        <f t="shared" si="18"/>
        <v>2010</v>
      </c>
      <c r="R98">
        <f t="shared" si="18"/>
        <v>2010</v>
      </c>
      <c r="S98">
        <f t="shared" si="18"/>
        <v>2010</v>
      </c>
      <c r="T98">
        <f t="shared" si="18"/>
        <v>2010</v>
      </c>
      <c r="U98">
        <f t="shared" si="18"/>
        <v>2010</v>
      </c>
      <c r="V98">
        <f t="shared" si="18"/>
        <v>2010</v>
      </c>
      <c r="W98">
        <f t="shared" si="18"/>
        <v>2010</v>
      </c>
    </row>
    <row r="99" spans="1:23" x14ac:dyDescent="0.3">
      <c r="A99" t="s">
        <v>53</v>
      </c>
      <c r="B99" t="s">
        <v>6</v>
      </c>
      <c r="C99" t="s">
        <v>16</v>
      </c>
      <c r="D99" t="s">
        <v>17</v>
      </c>
      <c r="E99" t="s">
        <v>82</v>
      </c>
      <c r="F99" t="s">
        <v>86</v>
      </c>
      <c r="G99" t="s">
        <v>62</v>
      </c>
      <c r="L99" t="s">
        <v>61</v>
      </c>
      <c r="M99">
        <v>2101</v>
      </c>
      <c r="N99">
        <f t="shared" si="18"/>
        <v>2101</v>
      </c>
      <c r="O99">
        <f t="shared" si="18"/>
        <v>2101</v>
      </c>
      <c r="P99">
        <f t="shared" si="18"/>
        <v>2101</v>
      </c>
      <c r="Q99">
        <f t="shared" si="18"/>
        <v>2101</v>
      </c>
      <c r="R99">
        <f t="shared" si="18"/>
        <v>2101</v>
      </c>
      <c r="S99">
        <f t="shared" si="18"/>
        <v>2101</v>
      </c>
      <c r="T99">
        <f t="shared" si="18"/>
        <v>2101</v>
      </c>
      <c r="U99">
        <f t="shared" si="18"/>
        <v>2101</v>
      </c>
      <c r="V99">
        <f t="shared" si="18"/>
        <v>2101</v>
      </c>
      <c r="W99">
        <f t="shared" si="18"/>
        <v>2101</v>
      </c>
    </row>
    <row r="100" spans="1:23" x14ac:dyDescent="0.3">
      <c r="A100" t="s">
        <v>53</v>
      </c>
      <c r="B100" t="s">
        <v>6</v>
      </c>
      <c r="C100" t="s">
        <v>16</v>
      </c>
      <c r="D100" t="s">
        <v>17</v>
      </c>
      <c r="E100" t="s">
        <v>82</v>
      </c>
      <c r="F100" t="s">
        <v>86</v>
      </c>
      <c r="G100" t="s">
        <v>63</v>
      </c>
      <c r="L100" t="s">
        <v>64</v>
      </c>
      <c r="M100">
        <v>25</v>
      </c>
      <c r="N100">
        <f t="shared" si="18"/>
        <v>25</v>
      </c>
      <c r="O100">
        <f t="shared" si="18"/>
        <v>25</v>
      </c>
      <c r="P100">
        <f t="shared" si="18"/>
        <v>25</v>
      </c>
      <c r="Q100">
        <f t="shared" si="18"/>
        <v>25</v>
      </c>
      <c r="R100">
        <f t="shared" si="18"/>
        <v>25</v>
      </c>
      <c r="S100">
        <f t="shared" si="18"/>
        <v>25</v>
      </c>
      <c r="T100">
        <f t="shared" si="18"/>
        <v>25</v>
      </c>
      <c r="U100">
        <f t="shared" si="18"/>
        <v>25</v>
      </c>
      <c r="V100">
        <f t="shared" si="18"/>
        <v>25</v>
      </c>
      <c r="W100">
        <f t="shared" si="18"/>
        <v>25</v>
      </c>
    </row>
    <row r="101" spans="1:23" x14ac:dyDescent="0.3">
      <c r="A101" t="s">
        <v>53</v>
      </c>
      <c r="B101" t="s">
        <v>6</v>
      </c>
      <c r="C101" t="s">
        <v>16</v>
      </c>
      <c r="D101" t="s">
        <v>17</v>
      </c>
      <c r="E101" t="s">
        <v>82</v>
      </c>
      <c r="F101" t="s">
        <v>86</v>
      </c>
      <c r="G101" t="s">
        <v>65</v>
      </c>
      <c r="L101" t="s">
        <v>57</v>
      </c>
      <c r="M101">
        <v>0</v>
      </c>
    </row>
    <row r="102" spans="1:23" x14ac:dyDescent="0.3">
      <c r="A102" t="s">
        <v>53</v>
      </c>
      <c r="B102" t="s">
        <v>6</v>
      </c>
      <c r="C102" t="s">
        <v>16</v>
      </c>
      <c r="D102" t="s">
        <v>17</v>
      </c>
      <c r="E102" t="s">
        <v>82</v>
      </c>
      <c r="F102" t="s">
        <v>86</v>
      </c>
      <c r="G102" t="s">
        <v>68</v>
      </c>
      <c r="L102" t="s">
        <v>20</v>
      </c>
      <c r="M102">
        <f>264186398/1000</f>
        <v>264186.39799999999</v>
      </c>
      <c r="N102">
        <f t="shared" ref="N102:W103" si="19">M102</f>
        <v>264186.39799999999</v>
      </c>
      <c r="O102">
        <f t="shared" si="19"/>
        <v>264186.39799999999</v>
      </c>
      <c r="P102">
        <f t="shared" si="19"/>
        <v>264186.39799999999</v>
      </c>
      <c r="Q102">
        <f t="shared" si="19"/>
        <v>264186.39799999999</v>
      </c>
      <c r="R102">
        <f t="shared" si="19"/>
        <v>264186.39799999999</v>
      </c>
      <c r="S102">
        <f t="shared" si="19"/>
        <v>264186.39799999999</v>
      </c>
      <c r="T102">
        <f t="shared" si="19"/>
        <v>264186.39799999999</v>
      </c>
      <c r="U102">
        <f t="shared" si="19"/>
        <v>264186.39799999999</v>
      </c>
      <c r="V102">
        <f t="shared" si="19"/>
        <v>264186.39799999999</v>
      </c>
      <c r="W102">
        <f t="shared" si="19"/>
        <v>264186.39799999999</v>
      </c>
    </row>
    <row r="103" spans="1:23" x14ac:dyDescent="0.3">
      <c r="A103" t="s">
        <v>53</v>
      </c>
      <c r="B103" t="s">
        <v>6</v>
      </c>
      <c r="C103" t="s">
        <v>16</v>
      </c>
      <c r="D103" t="s">
        <v>17</v>
      </c>
      <c r="E103" t="s">
        <v>82</v>
      </c>
      <c r="F103" t="s">
        <v>86</v>
      </c>
      <c r="G103" t="s">
        <v>84</v>
      </c>
      <c r="L103" t="s">
        <v>74</v>
      </c>
      <c r="M103">
        <v>248501928.57809299</v>
      </c>
      <c r="N103">
        <f t="shared" si="19"/>
        <v>248501928.57809299</v>
      </c>
      <c r="O103">
        <f t="shared" si="19"/>
        <v>248501928.57809299</v>
      </c>
      <c r="P103">
        <f t="shared" si="19"/>
        <v>248501928.57809299</v>
      </c>
      <c r="Q103">
        <f t="shared" si="19"/>
        <v>248501928.57809299</v>
      </c>
      <c r="R103">
        <f t="shared" si="19"/>
        <v>248501928.57809299</v>
      </c>
      <c r="S103">
        <f t="shared" si="19"/>
        <v>248501928.57809299</v>
      </c>
      <c r="T103">
        <f t="shared" si="19"/>
        <v>248501928.57809299</v>
      </c>
      <c r="U103">
        <f t="shared" si="19"/>
        <v>248501928.57809299</v>
      </c>
      <c r="V103">
        <f t="shared" si="19"/>
        <v>248501928.57809299</v>
      </c>
      <c r="W103">
        <f t="shared" si="19"/>
        <v>248501928.57809299</v>
      </c>
    </row>
    <row r="104" spans="1:23" x14ac:dyDescent="0.3">
      <c r="A104" t="s">
        <v>53</v>
      </c>
      <c r="B104" t="s">
        <v>6</v>
      </c>
      <c r="C104" t="s">
        <v>16</v>
      </c>
      <c r="D104" t="s">
        <v>17</v>
      </c>
      <c r="E104" t="s">
        <v>82</v>
      </c>
      <c r="F104" t="s">
        <v>86</v>
      </c>
      <c r="G104" t="s">
        <v>18</v>
      </c>
      <c r="J104" t="s">
        <v>39</v>
      </c>
      <c r="L104" t="s">
        <v>85</v>
      </c>
      <c r="M104">
        <f t="shared" ref="M104:W104" si="20">M96*0.85</f>
        <v>2.8209125622163271</v>
      </c>
      <c r="N104">
        <f t="shared" si="20"/>
        <v>2.5059411938419287</v>
      </c>
      <c r="O104">
        <f t="shared" si="20"/>
        <v>2.1909698254675547</v>
      </c>
      <c r="P104">
        <f t="shared" si="20"/>
        <v>1.8759984570931565</v>
      </c>
      <c r="Q104">
        <f t="shared" si="20"/>
        <v>1.6240213623936426</v>
      </c>
      <c r="R104">
        <f t="shared" si="20"/>
        <v>1.6240213623936426</v>
      </c>
      <c r="S104">
        <f t="shared" si="20"/>
        <v>1.6240213623936426</v>
      </c>
      <c r="T104">
        <f t="shared" si="20"/>
        <v>1.6240213623936426</v>
      </c>
      <c r="U104">
        <f t="shared" si="20"/>
        <v>1.6240213623936426</v>
      </c>
      <c r="V104">
        <f t="shared" si="20"/>
        <v>1.6240213623936426</v>
      </c>
      <c r="W104">
        <f t="shared" si="20"/>
        <v>1.6240213623936426</v>
      </c>
    </row>
    <row r="105" spans="1:23" x14ac:dyDescent="0.3">
      <c r="A105" t="s">
        <v>53</v>
      </c>
      <c r="B105" t="s">
        <v>6</v>
      </c>
      <c r="C105" t="s">
        <v>16</v>
      </c>
      <c r="D105" t="s">
        <v>17</v>
      </c>
      <c r="E105" t="s">
        <v>82</v>
      </c>
      <c r="F105" t="s">
        <v>87</v>
      </c>
      <c r="G105" t="s">
        <v>7</v>
      </c>
    </row>
    <row r="106" spans="1:23" x14ac:dyDescent="0.3">
      <c r="A106" t="s">
        <v>53</v>
      </c>
      <c r="B106" t="s">
        <v>6</v>
      </c>
      <c r="C106" t="s">
        <v>16</v>
      </c>
      <c r="D106" t="s">
        <v>17</v>
      </c>
      <c r="E106" t="s">
        <v>82</v>
      </c>
      <c r="F106" t="s">
        <v>87</v>
      </c>
      <c r="G106" t="s">
        <v>60</v>
      </c>
      <c r="L106" t="s">
        <v>61</v>
      </c>
      <c r="M106">
        <v>2015</v>
      </c>
      <c r="N106">
        <f t="shared" ref="N106:W108" si="21">M106</f>
        <v>2015</v>
      </c>
      <c r="O106">
        <f t="shared" si="21"/>
        <v>2015</v>
      </c>
      <c r="P106">
        <f t="shared" si="21"/>
        <v>2015</v>
      </c>
      <c r="Q106">
        <f t="shared" si="21"/>
        <v>2015</v>
      </c>
      <c r="R106">
        <f t="shared" si="21"/>
        <v>2015</v>
      </c>
      <c r="S106">
        <f t="shared" si="21"/>
        <v>2015</v>
      </c>
      <c r="T106">
        <f t="shared" si="21"/>
        <v>2015</v>
      </c>
      <c r="U106">
        <f t="shared" si="21"/>
        <v>2015</v>
      </c>
      <c r="V106">
        <f t="shared" si="21"/>
        <v>2015</v>
      </c>
      <c r="W106">
        <f t="shared" si="21"/>
        <v>2015</v>
      </c>
    </row>
    <row r="107" spans="1:23" x14ac:dyDescent="0.3">
      <c r="A107" t="s">
        <v>53</v>
      </c>
      <c r="B107" t="s">
        <v>6</v>
      </c>
      <c r="C107" t="s">
        <v>16</v>
      </c>
      <c r="D107" t="s">
        <v>17</v>
      </c>
      <c r="E107" t="s">
        <v>82</v>
      </c>
      <c r="F107" t="s">
        <v>87</v>
      </c>
      <c r="G107" t="s">
        <v>62</v>
      </c>
      <c r="L107" t="s">
        <v>61</v>
      </c>
      <c r="M107">
        <v>2101</v>
      </c>
      <c r="N107">
        <f t="shared" si="21"/>
        <v>2101</v>
      </c>
      <c r="O107">
        <f t="shared" si="21"/>
        <v>2101</v>
      </c>
      <c r="P107">
        <f t="shared" si="21"/>
        <v>2101</v>
      </c>
      <c r="Q107">
        <f t="shared" si="21"/>
        <v>2101</v>
      </c>
      <c r="R107">
        <f t="shared" si="21"/>
        <v>2101</v>
      </c>
      <c r="S107">
        <f t="shared" si="21"/>
        <v>2101</v>
      </c>
      <c r="T107">
        <f t="shared" si="21"/>
        <v>2101</v>
      </c>
      <c r="U107">
        <f t="shared" si="21"/>
        <v>2101</v>
      </c>
      <c r="V107">
        <f t="shared" si="21"/>
        <v>2101</v>
      </c>
      <c r="W107">
        <f t="shared" si="21"/>
        <v>2101</v>
      </c>
    </row>
    <row r="108" spans="1:23" x14ac:dyDescent="0.3">
      <c r="A108" t="s">
        <v>53</v>
      </c>
      <c r="B108" t="s">
        <v>6</v>
      </c>
      <c r="C108" t="s">
        <v>16</v>
      </c>
      <c r="D108" t="s">
        <v>17</v>
      </c>
      <c r="E108" t="s">
        <v>82</v>
      </c>
      <c r="F108" t="s">
        <v>87</v>
      </c>
      <c r="G108" t="s">
        <v>63</v>
      </c>
      <c r="L108" t="s">
        <v>64</v>
      </c>
      <c r="M108">
        <v>25</v>
      </c>
      <c r="N108">
        <f t="shared" si="21"/>
        <v>25</v>
      </c>
      <c r="O108">
        <f t="shared" si="21"/>
        <v>25</v>
      </c>
      <c r="P108">
        <f t="shared" si="21"/>
        <v>25</v>
      </c>
      <c r="Q108">
        <f t="shared" si="21"/>
        <v>25</v>
      </c>
      <c r="R108">
        <f t="shared" si="21"/>
        <v>25</v>
      </c>
      <c r="S108">
        <f t="shared" si="21"/>
        <v>25</v>
      </c>
      <c r="T108">
        <f t="shared" si="21"/>
        <v>25</v>
      </c>
      <c r="U108">
        <f t="shared" si="21"/>
        <v>25</v>
      </c>
      <c r="V108">
        <f t="shared" si="21"/>
        <v>25</v>
      </c>
      <c r="W108">
        <f t="shared" si="21"/>
        <v>25</v>
      </c>
    </row>
    <row r="109" spans="1:23" x14ac:dyDescent="0.3">
      <c r="A109" t="s">
        <v>53</v>
      </c>
      <c r="B109" t="s">
        <v>6</v>
      </c>
      <c r="C109" t="s">
        <v>16</v>
      </c>
      <c r="D109" t="s">
        <v>17</v>
      </c>
      <c r="E109" t="s">
        <v>82</v>
      </c>
      <c r="F109" t="s">
        <v>87</v>
      </c>
      <c r="G109" t="s">
        <v>65</v>
      </c>
      <c r="L109" t="s">
        <v>57</v>
      </c>
      <c r="M109">
        <v>0</v>
      </c>
    </row>
    <row r="110" spans="1:23" x14ac:dyDescent="0.3">
      <c r="A110" t="s">
        <v>53</v>
      </c>
      <c r="B110" t="s">
        <v>6</v>
      </c>
      <c r="C110" t="s">
        <v>16</v>
      </c>
      <c r="D110" t="s">
        <v>17</v>
      </c>
      <c r="E110" t="s">
        <v>82</v>
      </c>
      <c r="F110" t="s">
        <v>87</v>
      </c>
      <c r="G110" t="s">
        <v>68</v>
      </c>
      <c r="L110" t="s">
        <v>20</v>
      </c>
      <c r="M110">
        <f>264186398/1000</f>
        <v>264186.39799999999</v>
      </c>
      <c r="N110">
        <f t="shared" ref="N110:W111" si="22">M110</f>
        <v>264186.39799999999</v>
      </c>
      <c r="O110">
        <f t="shared" si="22"/>
        <v>264186.39799999999</v>
      </c>
      <c r="P110">
        <f t="shared" si="22"/>
        <v>264186.39799999999</v>
      </c>
      <c r="Q110">
        <f t="shared" si="22"/>
        <v>264186.39799999999</v>
      </c>
      <c r="R110">
        <f t="shared" si="22"/>
        <v>264186.39799999999</v>
      </c>
      <c r="S110">
        <f t="shared" si="22"/>
        <v>264186.39799999999</v>
      </c>
      <c r="T110">
        <f t="shared" si="22"/>
        <v>264186.39799999999</v>
      </c>
      <c r="U110">
        <f t="shared" si="22"/>
        <v>264186.39799999999</v>
      </c>
      <c r="V110">
        <f t="shared" si="22"/>
        <v>264186.39799999999</v>
      </c>
      <c r="W110">
        <f t="shared" si="22"/>
        <v>264186.39799999999</v>
      </c>
    </row>
    <row r="111" spans="1:23" x14ac:dyDescent="0.3">
      <c r="A111" t="s">
        <v>53</v>
      </c>
      <c r="B111" t="s">
        <v>6</v>
      </c>
      <c r="C111" t="s">
        <v>16</v>
      </c>
      <c r="D111" t="s">
        <v>17</v>
      </c>
      <c r="E111" t="s">
        <v>82</v>
      </c>
      <c r="F111" t="s">
        <v>87</v>
      </c>
      <c r="G111" t="s">
        <v>84</v>
      </c>
      <c r="L111" t="s">
        <v>74</v>
      </c>
      <c r="M111">
        <v>248501928.57809299</v>
      </c>
      <c r="N111">
        <f t="shared" si="22"/>
        <v>248501928.57809299</v>
      </c>
      <c r="O111">
        <f t="shared" si="22"/>
        <v>248501928.57809299</v>
      </c>
      <c r="P111">
        <f t="shared" si="22"/>
        <v>248501928.57809299</v>
      </c>
      <c r="Q111">
        <f t="shared" si="22"/>
        <v>248501928.57809299</v>
      </c>
      <c r="R111">
        <f t="shared" si="22"/>
        <v>248501928.57809299</v>
      </c>
      <c r="S111">
        <f t="shared" si="22"/>
        <v>248501928.57809299</v>
      </c>
      <c r="T111">
        <f t="shared" si="22"/>
        <v>248501928.57809299</v>
      </c>
      <c r="U111">
        <f t="shared" si="22"/>
        <v>248501928.57809299</v>
      </c>
      <c r="V111">
        <f t="shared" si="22"/>
        <v>248501928.57809299</v>
      </c>
      <c r="W111">
        <f t="shared" si="22"/>
        <v>248501928.57809299</v>
      </c>
    </row>
    <row r="112" spans="1:23" x14ac:dyDescent="0.3">
      <c r="A112" t="s">
        <v>53</v>
      </c>
      <c r="B112" t="s">
        <v>6</v>
      </c>
      <c r="C112" t="s">
        <v>16</v>
      </c>
      <c r="D112" t="s">
        <v>17</v>
      </c>
      <c r="E112" t="s">
        <v>82</v>
      </c>
      <c r="F112" t="s">
        <v>87</v>
      </c>
      <c r="G112" t="s">
        <v>18</v>
      </c>
      <c r="J112" t="s">
        <v>39</v>
      </c>
      <c r="L112" t="s">
        <v>85</v>
      </c>
      <c r="M112">
        <f t="shared" ref="M112:W112" si="23">M96*0.85/2</f>
        <v>1.4104562811081636</v>
      </c>
      <c r="N112">
        <f t="shared" si="23"/>
        <v>1.2529705969209644</v>
      </c>
      <c r="O112">
        <f t="shared" si="23"/>
        <v>1.0954849127337773</v>
      </c>
      <c r="P112">
        <f t="shared" si="23"/>
        <v>0.93799922854657825</v>
      </c>
      <c r="Q112">
        <f t="shared" si="23"/>
        <v>0.81201068119682129</v>
      </c>
      <c r="R112">
        <f t="shared" si="23"/>
        <v>0.81201068119682129</v>
      </c>
      <c r="S112">
        <f t="shared" si="23"/>
        <v>0.81201068119682129</v>
      </c>
      <c r="T112">
        <f t="shared" si="23"/>
        <v>0.81201068119682129</v>
      </c>
      <c r="U112">
        <f t="shared" si="23"/>
        <v>0.81201068119682129</v>
      </c>
      <c r="V112">
        <f t="shared" si="23"/>
        <v>0.81201068119682129</v>
      </c>
      <c r="W112">
        <f t="shared" si="23"/>
        <v>0.81201068119682129</v>
      </c>
    </row>
    <row r="113" spans="1:23" x14ac:dyDescent="0.3">
      <c r="A113" t="s">
        <v>53</v>
      </c>
      <c r="B113" t="s">
        <v>6</v>
      </c>
      <c r="C113" t="s">
        <v>16</v>
      </c>
      <c r="D113" t="s">
        <v>17</v>
      </c>
      <c r="E113" t="s">
        <v>82</v>
      </c>
      <c r="F113" t="s">
        <v>87</v>
      </c>
      <c r="G113" t="s">
        <v>18</v>
      </c>
      <c r="J113" t="s">
        <v>24</v>
      </c>
      <c r="L113" t="s">
        <v>85</v>
      </c>
      <c r="M113">
        <f t="shared" ref="M113:W113" si="24">M96*0.85/2</f>
        <v>1.4104562811081636</v>
      </c>
      <c r="N113">
        <f t="shared" si="24"/>
        <v>1.2529705969209644</v>
      </c>
      <c r="O113">
        <f t="shared" si="24"/>
        <v>1.0954849127337773</v>
      </c>
      <c r="P113">
        <f t="shared" si="24"/>
        <v>0.93799922854657825</v>
      </c>
      <c r="Q113">
        <f t="shared" si="24"/>
        <v>0.81201068119682129</v>
      </c>
      <c r="R113">
        <f t="shared" si="24"/>
        <v>0.81201068119682129</v>
      </c>
      <c r="S113">
        <f t="shared" si="24"/>
        <v>0.81201068119682129</v>
      </c>
      <c r="T113">
        <f t="shared" si="24"/>
        <v>0.81201068119682129</v>
      </c>
      <c r="U113">
        <f t="shared" si="24"/>
        <v>0.81201068119682129</v>
      </c>
      <c r="V113">
        <f t="shared" si="24"/>
        <v>0.81201068119682129</v>
      </c>
      <c r="W113">
        <f t="shared" si="24"/>
        <v>0.81201068119682129</v>
      </c>
    </row>
    <row r="114" spans="1:23" x14ac:dyDescent="0.3">
      <c r="A114" t="s">
        <v>53</v>
      </c>
      <c r="B114" t="s">
        <v>6</v>
      </c>
      <c r="C114" t="s">
        <v>16</v>
      </c>
      <c r="D114" t="s">
        <v>17</v>
      </c>
      <c r="E114" t="s">
        <v>82</v>
      </c>
      <c r="F114" t="s">
        <v>88</v>
      </c>
      <c r="G114" t="s">
        <v>7</v>
      </c>
    </row>
    <row r="115" spans="1:23" x14ac:dyDescent="0.3">
      <c r="A115" t="s">
        <v>53</v>
      </c>
      <c r="B115" t="s">
        <v>6</v>
      </c>
      <c r="C115" t="s">
        <v>16</v>
      </c>
      <c r="D115" t="s">
        <v>17</v>
      </c>
      <c r="E115" t="s">
        <v>82</v>
      </c>
      <c r="F115" t="s">
        <v>88</v>
      </c>
      <c r="G115" t="s">
        <v>60</v>
      </c>
      <c r="L115" t="s">
        <v>61</v>
      </c>
      <c r="M115">
        <v>2025</v>
      </c>
      <c r="N115">
        <f t="shared" ref="N115:W117" si="25">M115</f>
        <v>2025</v>
      </c>
      <c r="O115">
        <f t="shared" si="25"/>
        <v>2025</v>
      </c>
      <c r="P115">
        <f t="shared" si="25"/>
        <v>2025</v>
      </c>
      <c r="Q115">
        <f t="shared" si="25"/>
        <v>2025</v>
      </c>
      <c r="R115">
        <f t="shared" si="25"/>
        <v>2025</v>
      </c>
      <c r="S115">
        <f t="shared" si="25"/>
        <v>2025</v>
      </c>
      <c r="T115">
        <f t="shared" si="25"/>
        <v>2025</v>
      </c>
      <c r="U115">
        <f t="shared" si="25"/>
        <v>2025</v>
      </c>
      <c r="V115">
        <f t="shared" si="25"/>
        <v>2025</v>
      </c>
      <c r="W115">
        <f t="shared" si="25"/>
        <v>2025</v>
      </c>
    </row>
    <row r="116" spans="1:23" x14ac:dyDescent="0.3">
      <c r="A116" t="s">
        <v>53</v>
      </c>
      <c r="B116" t="s">
        <v>6</v>
      </c>
      <c r="C116" t="s">
        <v>16</v>
      </c>
      <c r="D116" t="s">
        <v>17</v>
      </c>
      <c r="E116" t="s">
        <v>82</v>
      </c>
      <c r="F116" t="s">
        <v>88</v>
      </c>
      <c r="G116" t="s">
        <v>62</v>
      </c>
      <c r="L116" t="s">
        <v>61</v>
      </c>
      <c r="M116">
        <v>2101</v>
      </c>
      <c r="N116">
        <f t="shared" si="25"/>
        <v>2101</v>
      </c>
      <c r="O116">
        <f t="shared" si="25"/>
        <v>2101</v>
      </c>
      <c r="P116">
        <f t="shared" si="25"/>
        <v>2101</v>
      </c>
      <c r="Q116">
        <f t="shared" si="25"/>
        <v>2101</v>
      </c>
      <c r="R116">
        <f t="shared" si="25"/>
        <v>2101</v>
      </c>
      <c r="S116">
        <f t="shared" si="25"/>
        <v>2101</v>
      </c>
      <c r="T116">
        <f t="shared" si="25"/>
        <v>2101</v>
      </c>
      <c r="U116">
        <f t="shared" si="25"/>
        <v>2101</v>
      </c>
      <c r="V116">
        <f t="shared" si="25"/>
        <v>2101</v>
      </c>
      <c r="W116">
        <f t="shared" si="25"/>
        <v>2101</v>
      </c>
    </row>
    <row r="117" spans="1:23" x14ac:dyDescent="0.3">
      <c r="A117" t="s">
        <v>53</v>
      </c>
      <c r="B117" t="s">
        <v>6</v>
      </c>
      <c r="C117" t="s">
        <v>16</v>
      </c>
      <c r="D117" t="s">
        <v>17</v>
      </c>
      <c r="E117" t="s">
        <v>82</v>
      </c>
      <c r="F117" t="s">
        <v>88</v>
      </c>
      <c r="G117" t="s">
        <v>63</v>
      </c>
      <c r="L117" t="s">
        <v>64</v>
      </c>
      <c r="M117">
        <v>25</v>
      </c>
      <c r="N117">
        <f t="shared" si="25"/>
        <v>25</v>
      </c>
      <c r="O117">
        <f t="shared" si="25"/>
        <v>25</v>
      </c>
      <c r="P117">
        <f t="shared" si="25"/>
        <v>25</v>
      </c>
      <c r="Q117">
        <f t="shared" si="25"/>
        <v>25</v>
      </c>
      <c r="R117">
        <f t="shared" si="25"/>
        <v>25</v>
      </c>
      <c r="S117">
        <f t="shared" si="25"/>
        <v>25</v>
      </c>
      <c r="T117">
        <f t="shared" si="25"/>
        <v>25</v>
      </c>
      <c r="U117">
        <f t="shared" si="25"/>
        <v>25</v>
      </c>
      <c r="V117">
        <f t="shared" si="25"/>
        <v>25</v>
      </c>
      <c r="W117">
        <f t="shared" si="25"/>
        <v>25</v>
      </c>
    </row>
    <row r="118" spans="1:23" x14ac:dyDescent="0.3">
      <c r="A118" t="s">
        <v>53</v>
      </c>
      <c r="B118" t="s">
        <v>6</v>
      </c>
      <c r="C118" t="s">
        <v>16</v>
      </c>
      <c r="D118" t="s">
        <v>17</v>
      </c>
      <c r="E118" t="s">
        <v>82</v>
      </c>
      <c r="F118" t="s">
        <v>88</v>
      </c>
      <c r="G118" t="s">
        <v>65</v>
      </c>
      <c r="L118" t="s">
        <v>57</v>
      </c>
      <c r="M118">
        <v>0</v>
      </c>
    </row>
    <row r="119" spans="1:23" x14ac:dyDescent="0.3">
      <c r="A119" t="s">
        <v>53</v>
      </c>
      <c r="B119" t="s">
        <v>6</v>
      </c>
      <c r="C119" t="s">
        <v>16</v>
      </c>
      <c r="D119" t="s">
        <v>17</v>
      </c>
      <c r="E119" t="s">
        <v>82</v>
      </c>
      <c r="F119" t="s">
        <v>88</v>
      </c>
      <c r="G119" t="s">
        <v>68</v>
      </c>
      <c r="L119" t="s">
        <v>20</v>
      </c>
      <c r="M119">
        <f>264186398/1000</f>
        <v>264186.39799999999</v>
      </c>
      <c r="N119">
        <f t="shared" ref="N119:W120" si="26">M119</f>
        <v>264186.39799999999</v>
      </c>
      <c r="O119">
        <f t="shared" si="26"/>
        <v>264186.39799999999</v>
      </c>
      <c r="P119">
        <f t="shared" si="26"/>
        <v>264186.39799999999</v>
      </c>
      <c r="Q119">
        <f t="shared" si="26"/>
        <v>264186.39799999999</v>
      </c>
      <c r="R119">
        <f t="shared" si="26"/>
        <v>264186.39799999999</v>
      </c>
      <c r="S119">
        <f t="shared" si="26"/>
        <v>264186.39799999999</v>
      </c>
      <c r="T119">
        <f t="shared" si="26"/>
        <v>264186.39799999999</v>
      </c>
      <c r="U119">
        <f t="shared" si="26"/>
        <v>264186.39799999999</v>
      </c>
      <c r="V119">
        <f t="shared" si="26"/>
        <v>264186.39799999999</v>
      </c>
      <c r="W119">
        <f t="shared" si="26"/>
        <v>264186.39799999999</v>
      </c>
    </row>
    <row r="120" spans="1:23" x14ac:dyDescent="0.3">
      <c r="A120" t="s">
        <v>53</v>
      </c>
      <c r="B120" t="s">
        <v>6</v>
      </c>
      <c r="C120" t="s">
        <v>16</v>
      </c>
      <c r="D120" t="s">
        <v>17</v>
      </c>
      <c r="E120" t="s">
        <v>82</v>
      </c>
      <c r="F120" t="s">
        <v>88</v>
      </c>
      <c r="G120" t="s">
        <v>84</v>
      </c>
      <c r="L120" t="s">
        <v>74</v>
      </c>
      <c r="M120">
        <v>312843740.470339</v>
      </c>
      <c r="N120">
        <f t="shared" si="26"/>
        <v>312843740.470339</v>
      </c>
      <c r="O120">
        <f t="shared" si="26"/>
        <v>312843740.470339</v>
      </c>
      <c r="P120">
        <f t="shared" si="26"/>
        <v>312843740.470339</v>
      </c>
      <c r="Q120">
        <f t="shared" si="26"/>
        <v>312843740.470339</v>
      </c>
      <c r="R120">
        <f t="shared" si="26"/>
        <v>312843740.470339</v>
      </c>
      <c r="S120">
        <f t="shared" si="26"/>
        <v>312843740.470339</v>
      </c>
      <c r="T120">
        <f t="shared" si="26"/>
        <v>312843740.470339</v>
      </c>
      <c r="U120">
        <f t="shared" si="26"/>
        <v>312843740.470339</v>
      </c>
      <c r="V120">
        <f t="shared" si="26"/>
        <v>312843740.470339</v>
      </c>
      <c r="W120">
        <f t="shared" si="26"/>
        <v>312843740.470339</v>
      </c>
    </row>
    <row r="121" spans="1:23" x14ac:dyDescent="0.3">
      <c r="A121" t="s">
        <v>53</v>
      </c>
      <c r="B121" t="s">
        <v>6</v>
      </c>
      <c r="C121" t="s">
        <v>16</v>
      </c>
      <c r="D121" t="s">
        <v>17</v>
      </c>
      <c r="E121" t="s">
        <v>82</v>
      </c>
      <c r="F121" t="s">
        <v>88</v>
      </c>
      <c r="G121" t="s">
        <v>18</v>
      </c>
      <c r="J121" t="s">
        <v>38</v>
      </c>
      <c r="L121" t="s">
        <v>85</v>
      </c>
      <c r="M121">
        <f t="shared" ref="M121:W121" si="27">M96*0.85</f>
        <v>2.8209125622163271</v>
      </c>
      <c r="N121">
        <f t="shared" si="27"/>
        <v>2.5059411938419287</v>
      </c>
      <c r="O121">
        <f t="shared" si="27"/>
        <v>2.1909698254675547</v>
      </c>
      <c r="P121">
        <f t="shared" si="27"/>
        <v>1.8759984570931565</v>
      </c>
      <c r="Q121">
        <f t="shared" si="27"/>
        <v>1.6240213623936426</v>
      </c>
      <c r="R121">
        <f t="shared" si="27"/>
        <v>1.6240213623936426</v>
      </c>
      <c r="S121">
        <f t="shared" si="27"/>
        <v>1.6240213623936426</v>
      </c>
      <c r="T121">
        <f t="shared" si="27"/>
        <v>1.6240213623936426</v>
      </c>
      <c r="U121">
        <f t="shared" si="27"/>
        <v>1.6240213623936426</v>
      </c>
      <c r="V121">
        <f t="shared" si="27"/>
        <v>1.6240213623936426</v>
      </c>
      <c r="W121">
        <f t="shared" si="27"/>
        <v>1.6240213623936426</v>
      </c>
    </row>
    <row r="122" spans="1:23" x14ac:dyDescent="0.3">
      <c r="A122" t="s">
        <v>69</v>
      </c>
      <c r="B122" t="s">
        <v>6</v>
      </c>
      <c r="C122" t="s">
        <v>16</v>
      </c>
      <c r="D122" t="s">
        <v>17</v>
      </c>
      <c r="E122" t="s">
        <v>89</v>
      </c>
      <c r="G122" t="s">
        <v>21</v>
      </c>
      <c r="L122" t="s">
        <v>70</v>
      </c>
    </row>
    <row r="123" spans="1:23" x14ac:dyDescent="0.3">
      <c r="A123" t="s">
        <v>69</v>
      </c>
      <c r="B123" t="s">
        <v>6</v>
      </c>
      <c r="C123" t="s">
        <v>16</v>
      </c>
      <c r="D123" t="s">
        <v>17</v>
      </c>
      <c r="E123" t="s">
        <v>89</v>
      </c>
      <c r="G123" t="s">
        <v>22</v>
      </c>
      <c r="H123" t="s">
        <v>55</v>
      </c>
    </row>
    <row r="124" spans="1:23" x14ac:dyDescent="0.3">
      <c r="A124" t="s">
        <v>69</v>
      </c>
      <c r="B124" t="s">
        <v>6</v>
      </c>
      <c r="C124" t="s">
        <v>16</v>
      </c>
      <c r="D124" t="s">
        <v>17</v>
      </c>
      <c r="E124" t="s">
        <v>89</v>
      </c>
      <c r="G124" t="s">
        <v>56</v>
      </c>
      <c r="L124" t="s">
        <v>57</v>
      </c>
      <c r="M124">
        <v>0.25</v>
      </c>
      <c r="N124">
        <f t="shared" ref="N124:W125" si="28">M124</f>
        <v>0.25</v>
      </c>
      <c r="O124">
        <f t="shared" si="28"/>
        <v>0.25</v>
      </c>
      <c r="P124">
        <f t="shared" si="28"/>
        <v>0.25</v>
      </c>
      <c r="Q124">
        <f t="shared" si="28"/>
        <v>0.25</v>
      </c>
      <c r="R124">
        <f t="shared" si="28"/>
        <v>0.25</v>
      </c>
      <c r="S124">
        <f t="shared" si="28"/>
        <v>0.25</v>
      </c>
      <c r="T124">
        <f t="shared" si="28"/>
        <v>0.25</v>
      </c>
      <c r="U124">
        <f t="shared" si="28"/>
        <v>0.25</v>
      </c>
      <c r="V124">
        <f t="shared" si="28"/>
        <v>0.25</v>
      </c>
      <c r="W124">
        <f t="shared" si="28"/>
        <v>0.25</v>
      </c>
    </row>
    <row r="125" spans="1:23" x14ac:dyDescent="0.3">
      <c r="A125" t="s">
        <v>69</v>
      </c>
      <c r="B125" t="s">
        <v>6</v>
      </c>
      <c r="C125" t="s">
        <v>16</v>
      </c>
      <c r="D125" t="s">
        <v>17</v>
      </c>
      <c r="E125" t="s">
        <v>89</v>
      </c>
      <c r="G125" t="s">
        <v>58</v>
      </c>
      <c r="M125">
        <v>7</v>
      </c>
      <c r="N125">
        <f t="shared" si="28"/>
        <v>7</v>
      </c>
      <c r="O125">
        <f t="shared" si="28"/>
        <v>7</v>
      </c>
      <c r="P125">
        <f t="shared" si="28"/>
        <v>7</v>
      </c>
      <c r="Q125">
        <f t="shared" si="28"/>
        <v>7</v>
      </c>
      <c r="R125">
        <f t="shared" si="28"/>
        <v>7</v>
      </c>
      <c r="S125">
        <f t="shared" si="28"/>
        <v>7</v>
      </c>
      <c r="T125">
        <f t="shared" si="28"/>
        <v>7</v>
      </c>
      <c r="U125">
        <f t="shared" si="28"/>
        <v>7</v>
      </c>
      <c r="V125">
        <f t="shared" si="28"/>
        <v>7</v>
      </c>
      <c r="W125">
        <f t="shared" si="28"/>
        <v>7</v>
      </c>
    </row>
    <row r="126" spans="1:23" x14ac:dyDescent="0.3">
      <c r="A126" t="s">
        <v>69</v>
      </c>
      <c r="B126" t="s">
        <v>6</v>
      </c>
      <c r="C126" t="s">
        <v>16</v>
      </c>
      <c r="D126" t="s">
        <v>17</v>
      </c>
      <c r="E126" t="s">
        <v>89</v>
      </c>
      <c r="F126" t="s">
        <v>90</v>
      </c>
      <c r="G126" t="s">
        <v>7</v>
      </c>
    </row>
    <row r="127" spans="1:23" x14ac:dyDescent="0.3">
      <c r="A127" t="s">
        <v>69</v>
      </c>
      <c r="B127" t="s">
        <v>6</v>
      </c>
      <c r="C127" t="s">
        <v>16</v>
      </c>
      <c r="D127" t="s">
        <v>17</v>
      </c>
      <c r="E127" t="s">
        <v>89</v>
      </c>
      <c r="F127" t="s">
        <v>90</v>
      </c>
      <c r="G127" t="s">
        <v>60</v>
      </c>
      <c r="L127" t="s">
        <v>61</v>
      </c>
      <c r="M127">
        <v>1950</v>
      </c>
      <c r="N127">
        <f t="shared" ref="N127:W129" si="29">M127</f>
        <v>1950</v>
      </c>
      <c r="O127">
        <f t="shared" si="29"/>
        <v>1950</v>
      </c>
      <c r="P127">
        <f t="shared" si="29"/>
        <v>1950</v>
      </c>
      <c r="Q127">
        <f t="shared" si="29"/>
        <v>1950</v>
      </c>
      <c r="R127">
        <f t="shared" si="29"/>
        <v>1950</v>
      </c>
      <c r="S127">
        <f t="shared" si="29"/>
        <v>1950</v>
      </c>
      <c r="T127">
        <f t="shared" si="29"/>
        <v>1950</v>
      </c>
      <c r="U127">
        <f t="shared" si="29"/>
        <v>1950</v>
      </c>
      <c r="V127">
        <f t="shared" si="29"/>
        <v>1950</v>
      </c>
      <c r="W127">
        <f t="shared" si="29"/>
        <v>1950</v>
      </c>
    </row>
    <row r="128" spans="1:23" x14ac:dyDescent="0.3">
      <c r="A128" t="s">
        <v>69</v>
      </c>
      <c r="B128" t="s">
        <v>6</v>
      </c>
      <c r="C128" t="s">
        <v>16</v>
      </c>
      <c r="D128" t="s">
        <v>17</v>
      </c>
      <c r="E128" t="s">
        <v>89</v>
      </c>
      <c r="F128" t="s">
        <v>90</v>
      </c>
      <c r="G128" t="s">
        <v>62</v>
      </c>
      <c r="L128" t="s">
        <v>61</v>
      </c>
      <c r="M128">
        <v>2101</v>
      </c>
      <c r="N128">
        <f t="shared" si="29"/>
        <v>2101</v>
      </c>
      <c r="O128">
        <f t="shared" si="29"/>
        <v>2101</v>
      </c>
      <c r="P128">
        <f t="shared" si="29"/>
        <v>2101</v>
      </c>
      <c r="Q128">
        <f t="shared" si="29"/>
        <v>2101</v>
      </c>
      <c r="R128">
        <f t="shared" si="29"/>
        <v>2101</v>
      </c>
      <c r="S128">
        <f t="shared" si="29"/>
        <v>2101</v>
      </c>
      <c r="T128">
        <f t="shared" si="29"/>
        <v>2101</v>
      </c>
      <c r="U128">
        <f t="shared" si="29"/>
        <v>2101</v>
      </c>
      <c r="V128">
        <f t="shared" si="29"/>
        <v>2101</v>
      </c>
      <c r="W128">
        <f t="shared" si="29"/>
        <v>2101</v>
      </c>
    </row>
    <row r="129" spans="1:23" x14ac:dyDescent="0.3">
      <c r="A129" t="s">
        <v>69</v>
      </c>
      <c r="B129" t="s">
        <v>6</v>
      </c>
      <c r="C129" t="s">
        <v>16</v>
      </c>
      <c r="D129" t="s">
        <v>17</v>
      </c>
      <c r="E129" t="s">
        <v>89</v>
      </c>
      <c r="F129" t="s">
        <v>90</v>
      </c>
      <c r="G129" t="s">
        <v>63</v>
      </c>
      <c r="L129" t="s">
        <v>64</v>
      </c>
      <c r="M129">
        <v>16</v>
      </c>
      <c r="N129">
        <f t="shared" si="29"/>
        <v>16</v>
      </c>
      <c r="O129">
        <f t="shared" si="29"/>
        <v>16</v>
      </c>
      <c r="P129">
        <f t="shared" si="29"/>
        <v>16</v>
      </c>
      <c r="Q129">
        <f t="shared" si="29"/>
        <v>16</v>
      </c>
      <c r="R129">
        <f t="shared" si="29"/>
        <v>16</v>
      </c>
      <c r="S129">
        <f t="shared" si="29"/>
        <v>16</v>
      </c>
      <c r="T129">
        <f t="shared" si="29"/>
        <v>16</v>
      </c>
      <c r="U129">
        <f t="shared" si="29"/>
        <v>16</v>
      </c>
      <c r="V129">
        <f t="shared" si="29"/>
        <v>16</v>
      </c>
      <c r="W129">
        <f t="shared" si="29"/>
        <v>16</v>
      </c>
    </row>
    <row r="130" spans="1:23" x14ac:dyDescent="0.3">
      <c r="A130" t="s">
        <v>69</v>
      </c>
      <c r="B130" t="s">
        <v>6</v>
      </c>
      <c r="C130" t="s">
        <v>16</v>
      </c>
      <c r="D130" t="s">
        <v>17</v>
      </c>
      <c r="E130" t="s">
        <v>89</v>
      </c>
      <c r="F130" t="s">
        <v>90</v>
      </c>
      <c r="G130" t="s">
        <v>65</v>
      </c>
      <c r="L130" t="s">
        <v>57</v>
      </c>
      <c r="M130">
        <f>INDEX([1]!passenger_data,MATCH($A130&amp;$F130&amp;$G130&amp;$J130,[1]!passenger_index,0),MATCH(M$2,[1]!passenger_year,0))</f>
        <v>0.35703137149159714</v>
      </c>
    </row>
    <row r="131" spans="1:23" x14ac:dyDescent="0.3">
      <c r="A131" t="s">
        <v>69</v>
      </c>
      <c r="B131" t="s">
        <v>6</v>
      </c>
      <c r="C131" t="s">
        <v>16</v>
      </c>
      <c r="D131" t="s">
        <v>17</v>
      </c>
      <c r="E131" t="s">
        <v>89</v>
      </c>
      <c r="F131" t="s">
        <v>90</v>
      </c>
      <c r="G131" t="s">
        <v>68</v>
      </c>
      <c r="L131" t="s">
        <v>70</v>
      </c>
      <c r="M131">
        <f>INDEX([1]!passenger_data,MATCH($A131&amp;$F131&amp;$G131&amp;$J131,[1]!passenger_index,0),MATCH(M$2,[1]!passenger_year,0))</f>
        <v>19.365259749999996</v>
      </c>
      <c r="N131">
        <f t="shared" ref="N131:W134" si="30">M131</f>
        <v>19.365259749999996</v>
      </c>
      <c r="O131">
        <f t="shared" si="30"/>
        <v>19.365259749999996</v>
      </c>
      <c r="P131">
        <f t="shared" si="30"/>
        <v>19.365259749999996</v>
      </c>
      <c r="Q131">
        <f t="shared" si="30"/>
        <v>19.365259749999996</v>
      </c>
      <c r="R131">
        <f t="shared" si="30"/>
        <v>19.365259749999996</v>
      </c>
      <c r="S131">
        <f t="shared" si="30"/>
        <v>19.365259749999996</v>
      </c>
      <c r="T131">
        <f t="shared" si="30"/>
        <v>19.365259749999996</v>
      </c>
      <c r="U131">
        <f t="shared" si="30"/>
        <v>19.365259749999996</v>
      </c>
      <c r="V131">
        <f t="shared" si="30"/>
        <v>19.365259749999996</v>
      </c>
      <c r="W131">
        <f t="shared" si="30"/>
        <v>19.365259749999996</v>
      </c>
    </row>
    <row r="132" spans="1:23" x14ac:dyDescent="0.3">
      <c r="A132" t="s">
        <v>69</v>
      </c>
      <c r="B132" t="s">
        <v>6</v>
      </c>
      <c r="C132" t="s">
        <v>16</v>
      </c>
      <c r="D132" t="s">
        <v>17</v>
      </c>
      <c r="E132" t="s">
        <v>89</v>
      </c>
      <c r="F132" t="s">
        <v>90</v>
      </c>
      <c r="G132" t="s">
        <v>84</v>
      </c>
      <c r="L132" t="s">
        <v>74</v>
      </c>
      <c r="M132">
        <v>20763.917049532702</v>
      </c>
      <c r="N132">
        <f t="shared" si="30"/>
        <v>20763.917049532702</v>
      </c>
      <c r="O132">
        <f t="shared" si="30"/>
        <v>20763.917049532702</v>
      </c>
      <c r="P132">
        <f t="shared" si="30"/>
        <v>20763.917049532702</v>
      </c>
      <c r="Q132">
        <f t="shared" si="30"/>
        <v>20763.917049532702</v>
      </c>
      <c r="R132">
        <f t="shared" si="30"/>
        <v>20763.917049532702</v>
      </c>
      <c r="S132">
        <f t="shared" si="30"/>
        <v>20763.917049532702</v>
      </c>
      <c r="T132">
        <f t="shared" si="30"/>
        <v>20763.917049532702</v>
      </c>
      <c r="U132">
        <f t="shared" si="30"/>
        <v>20763.917049532702</v>
      </c>
      <c r="V132">
        <f t="shared" si="30"/>
        <v>20763.917049532702</v>
      </c>
      <c r="W132">
        <f t="shared" si="30"/>
        <v>20763.917049532702</v>
      </c>
    </row>
    <row r="133" spans="1:23" x14ac:dyDescent="0.3">
      <c r="A133" t="s">
        <v>69</v>
      </c>
      <c r="B133" t="s">
        <v>6</v>
      </c>
      <c r="C133" t="s">
        <v>16</v>
      </c>
      <c r="D133" t="s">
        <v>17</v>
      </c>
      <c r="E133" t="s">
        <v>89</v>
      </c>
      <c r="F133" t="s">
        <v>90</v>
      </c>
      <c r="G133" t="s">
        <v>73</v>
      </c>
      <c r="L133" t="s">
        <v>74</v>
      </c>
      <c r="M133">
        <v>2738.9469488598102</v>
      </c>
      <c r="N133">
        <f t="shared" si="30"/>
        <v>2738.9469488598102</v>
      </c>
      <c r="O133">
        <f t="shared" si="30"/>
        <v>2738.9469488598102</v>
      </c>
      <c r="P133">
        <f t="shared" si="30"/>
        <v>2738.9469488598102</v>
      </c>
      <c r="Q133">
        <f t="shared" si="30"/>
        <v>2738.9469488598102</v>
      </c>
      <c r="R133">
        <f t="shared" si="30"/>
        <v>2738.9469488598102</v>
      </c>
      <c r="S133">
        <f t="shared" si="30"/>
        <v>2738.9469488598102</v>
      </c>
      <c r="T133">
        <f t="shared" si="30"/>
        <v>2738.9469488598102</v>
      </c>
      <c r="U133">
        <f t="shared" si="30"/>
        <v>2738.9469488598102</v>
      </c>
      <c r="V133">
        <f t="shared" si="30"/>
        <v>2738.9469488598102</v>
      </c>
      <c r="W133">
        <f t="shared" si="30"/>
        <v>2738.9469488598102</v>
      </c>
    </row>
    <row r="134" spans="1:23" x14ac:dyDescent="0.3">
      <c r="A134" t="s">
        <v>69</v>
      </c>
      <c r="B134" t="s">
        <v>6</v>
      </c>
      <c r="C134" t="s">
        <v>16</v>
      </c>
      <c r="D134" t="s">
        <v>17</v>
      </c>
      <c r="E134" t="s">
        <v>89</v>
      </c>
      <c r="F134" t="s">
        <v>90</v>
      </c>
      <c r="G134" t="s">
        <v>18</v>
      </c>
      <c r="J134" t="s">
        <v>91</v>
      </c>
      <c r="L134" t="s">
        <v>92</v>
      </c>
      <c r="M134">
        <f>INDEX([1]!passenger_data,MATCH($A134&amp;$F134&amp;$G134&amp;$J134,[1]!passenger_index,0),MATCH(M$2,[1]!passenger_year,0))</f>
        <v>7</v>
      </c>
      <c r="N134">
        <f t="shared" si="30"/>
        <v>7</v>
      </c>
      <c r="O134">
        <f t="shared" si="30"/>
        <v>7</v>
      </c>
      <c r="P134">
        <f t="shared" si="30"/>
        <v>7</v>
      </c>
      <c r="Q134">
        <f t="shared" si="30"/>
        <v>7</v>
      </c>
      <c r="R134">
        <f t="shared" si="30"/>
        <v>7</v>
      </c>
      <c r="S134">
        <f t="shared" si="30"/>
        <v>7</v>
      </c>
      <c r="T134">
        <f t="shared" si="30"/>
        <v>7</v>
      </c>
      <c r="U134">
        <f t="shared" si="30"/>
        <v>7</v>
      </c>
      <c r="V134">
        <f t="shared" si="30"/>
        <v>7</v>
      </c>
      <c r="W134">
        <f t="shared" si="30"/>
        <v>7</v>
      </c>
    </row>
    <row r="135" spans="1:23" x14ac:dyDescent="0.3">
      <c r="A135" t="s">
        <v>69</v>
      </c>
      <c r="B135" t="s">
        <v>6</v>
      </c>
      <c r="C135" t="s">
        <v>16</v>
      </c>
      <c r="D135" t="s">
        <v>17</v>
      </c>
      <c r="E135" t="s">
        <v>89</v>
      </c>
      <c r="F135" t="s">
        <v>93</v>
      </c>
      <c r="G135" t="s">
        <v>7</v>
      </c>
    </row>
    <row r="136" spans="1:23" x14ac:dyDescent="0.3">
      <c r="A136" t="s">
        <v>69</v>
      </c>
      <c r="B136" t="s">
        <v>6</v>
      </c>
      <c r="C136" t="s">
        <v>16</v>
      </c>
      <c r="D136" t="s">
        <v>17</v>
      </c>
      <c r="E136" t="s">
        <v>89</v>
      </c>
      <c r="F136" t="s">
        <v>93</v>
      </c>
      <c r="G136" t="s">
        <v>60</v>
      </c>
      <c r="L136" t="s">
        <v>61</v>
      </c>
      <c r="M136">
        <v>1950</v>
      </c>
      <c r="N136">
        <f t="shared" ref="N136:W138" si="31">M136</f>
        <v>1950</v>
      </c>
      <c r="O136">
        <f t="shared" si="31"/>
        <v>1950</v>
      </c>
      <c r="P136">
        <f t="shared" si="31"/>
        <v>1950</v>
      </c>
      <c r="Q136">
        <f t="shared" si="31"/>
        <v>1950</v>
      </c>
      <c r="R136">
        <f t="shared" si="31"/>
        <v>1950</v>
      </c>
      <c r="S136">
        <f t="shared" si="31"/>
        <v>1950</v>
      </c>
      <c r="T136">
        <f t="shared" si="31"/>
        <v>1950</v>
      </c>
      <c r="U136">
        <f t="shared" si="31"/>
        <v>1950</v>
      </c>
      <c r="V136">
        <f t="shared" si="31"/>
        <v>1950</v>
      </c>
      <c r="W136">
        <f t="shared" si="31"/>
        <v>1950</v>
      </c>
    </row>
    <row r="137" spans="1:23" x14ac:dyDescent="0.3">
      <c r="A137" t="s">
        <v>69</v>
      </c>
      <c r="B137" t="s">
        <v>6</v>
      </c>
      <c r="C137" t="s">
        <v>16</v>
      </c>
      <c r="D137" t="s">
        <v>17</v>
      </c>
      <c r="E137" t="s">
        <v>89</v>
      </c>
      <c r="F137" t="s">
        <v>93</v>
      </c>
      <c r="G137" t="s">
        <v>62</v>
      </c>
      <c r="L137" t="s">
        <v>61</v>
      </c>
      <c r="M137">
        <v>2101</v>
      </c>
      <c r="N137">
        <f t="shared" si="31"/>
        <v>2101</v>
      </c>
      <c r="O137">
        <f t="shared" si="31"/>
        <v>2101</v>
      </c>
      <c r="P137">
        <f t="shared" si="31"/>
        <v>2101</v>
      </c>
      <c r="Q137">
        <f t="shared" si="31"/>
        <v>2101</v>
      </c>
      <c r="R137">
        <f t="shared" si="31"/>
        <v>2101</v>
      </c>
      <c r="S137">
        <f t="shared" si="31"/>
        <v>2101</v>
      </c>
      <c r="T137">
        <f t="shared" si="31"/>
        <v>2101</v>
      </c>
      <c r="U137">
        <f t="shared" si="31"/>
        <v>2101</v>
      </c>
      <c r="V137">
        <f t="shared" si="31"/>
        <v>2101</v>
      </c>
      <c r="W137">
        <f t="shared" si="31"/>
        <v>2101</v>
      </c>
    </row>
    <row r="138" spans="1:23" x14ac:dyDescent="0.3">
      <c r="A138" t="s">
        <v>69</v>
      </c>
      <c r="B138" t="s">
        <v>6</v>
      </c>
      <c r="C138" t="s">
        <v>16</v>
      </c>
      <c r="D138" t="s">
        <v>17</v>
      </c>
      <c r="E138" t="s">
        <v>89</v>
      </c>
      <c r="F138" t="s">
        <v>93</v>
      </c>
      <c r="G138" t="s">
        <v>63</v>
      </c>
      <c r="L138" t="s">
        <v>64</v>
      </c>
      <c r="M138">
        <v>16</v>
      </c>
      <c r="N138">
        <f t="shared" si="31"/>
        <v>16</v>
      </c>
      <c r="O138">
        <f t="shared" si="31"/>
        <v>16</v>
      </c>
      <c r="P138">
        <f t="shared" si="31"/>
        <v>16</v>
      </c>
      <c r="Q138">
        <f t="shared" si="31"/>
        <v>16</v>
      </c>
      <c r="R138">
        <f t="shared" si="31"/>
        <v>16</v>
      </c>
      <c r="S138">
        <f t="shared" si="31"/>
        <v>16</v>
      </c>
      <c r="T138">
        <f t="shared" si="31"/>
        <v>16</v>
      </c>
      <c r="U138">
        <f t="shared" si="31"/>
        <v>16</v>
      </c>
      <c r="V138">
        <f t="shared" si="31"/>
        <v>16</v>
      </c>
      <c r="W138">
        <f t="shared" si="31"/>
        <v>16</v>
      </c>
    </row>
    <row r="139" spans="1:23" x14ac:dyDescent="0.3">
      <c r="A139" t="s">
        <v>69</v>
      </c>
      <c r="B139" t="s">
        <v>6</v>
      </c>
      <c r="C139" t="s">
        <v>16</v>
      </c>
      <c r="D139" t="s">
        <v>17</v>
      </c>
      <c r="E139" t="s">
        <v>89</v>
      </c>
      <c r="F139" t="s">
        <v>93</v>
      </c>
      <c r="G139" t="s">
        <v>65</v>
      </c>
      <c r="L139" t="s">
        <v>57</v>
      </c>
      <c r="M139">
        <f>INDEX([1]!passenger_data,MATCH($A139&amp;$F139&amp;$G139&amp;$J139,[1]!passenger_index,0),MATCH(M$2,[1]!passenger_year,0))</f>
        <v>0.35703137149159714</v>
      </c>
    </row>
    <row r="140" spans="1:23" x14ac:dyDescent="0.3">
      <c r="A140" t="s">
        <v>69</v>
      </c>
      <c r="B140" t="s">
        <v>6</v>
      </c>
      <c r="C140" t="s">
        <v>16</v>
      </c>
      <c r="D140" t="s">
        <v>17</v>
      </c>
      <c r="E140" t="s">
        <v>89</v>
      </c>
      <c r="F140" t="s">
        <v>93</v>
      </c>
      <c r="G140" t="s">
        <v>68</v>
      </c>
      <c r="L140" t="s">
        <v>70</v>
      </c>
      <c r="M140">
        <f>INDEX([1]!passenger_data,MATCH($A140&amp;$F140&amp;$G140&amp;$J140,[1]!passenger_index,0),MATCH(M$2,[1]!passenger_year,0))</f>
        <v>19.365259749999996</v>
      </c>
      <c r="N140">
        <f t="shared" ref="N140:W143" si="32">M140</f>
        <v>19.365259749999996</v>
      </c>
      <c r="O140">
        <f t="shared" si="32"/>
        <v>19.365259749999996</v>
      </c>
      <c r="P140">
        <f t="shared" si="32"/>
        <v>19.365259749999996</v>
      </c>
      <c r="Q140">
        <f t="shared" si="32"/>
        <v>19.365259749999996</v>
      </c>
      <c r="R140">
        <f t="shared" si="32"/>
        <v>19.365259749999996</v>
      </c>
      <c r="S140">
        <f t="shared" si="32"/>
        <v>19.365259749999996</v>
      </c>
      <c r="T140">
        <f t="shared" si="32"/>
        <v>19.365259749999996</v>
      </c>
      <c r="U140">
        <f t="shared" si="32"/>
        <v>19.365259749999996</v>
      </c>
      <c r="V140">
        <f t="shared" si="32"/>
        <v>19.365259749999996</v>
      </c>
      <c r="W140">
        <f t="shared" si="32"/>
        <v>19.365259749999996</v>
      </c>
    </row>
    <row r="141" spans="1:23" x14ac:dyDescent="0.3">
      <c r="A141" t="s">
        <v>69</v>
      </c>
      <c r="B141" t="s">
        <v>6</v>
      </c>
      <c r="C141" t="s">
        <v>16</v>
      </c>
      <c r="D141" t="s">
        <v>17</v>
      </c>
      <c r="E141" t="s">
        <v>89</v>
      </c>
      <c r="F141" t="s">
        <v>93</v>
      </c>
      <c r="G141" t="s">
        <v>84</v>
      </c>
      <c r="L141" t="s">
        <v>74</v>
      </c>
      <c r="M141">
        <v>31948.0807643925</v>
      </c>
      <c r="N141">
        <f t="shared" si="32"/>
        <v>31948.0807643925</v>
      </c>
      <c r="O141">
        <f t="shared" si="32"/>
        <v>31948.0807643925</v>
      </c>
      <c r="P141">
        <f t="shared" si="32"/>
        <v>31948.0807643925</v>
      </c>
      <c r="Q141">
        <f t="shared" si="32"/>
        <v>31948.0807643925</v>
      </c>
      <c r="R141">
        <f t="shared" si="32"/>
        <v>31948.0807643925</v>
      </c>
      <c r="S141">
        <f t="shared" si="32"/>
        <v>31948.0807643925</v>
      </c>
      <c r="T141">
        <f t="shared" si="32"/>
        <v>31948.0807643925</v>
      </c>
      <c r="U141">
        <f t="shared" si="32"/>
        <v>31948.0807643925</v>
      </c>
      <c r="V141">
        <f t="shared" si="32"/>
        <v>31948.0807643925</v>
      </c>
      <c r="W141">
        <f t="shared" si="32"/>
        <v>31948.0807643925</v>
      </c>
    </row>
    <row r="142" spans="1:23" x14ac:dyDescent="0.3">
      <c r="A142" t="s">
        <v>69</v>
      </c>
      <c r="B142" t="s">
        <v>6</v>
      </c>
      <c r="C142" t="s">
        <v>16</v>
      </c>
      <c r="D142" t="s">
        <v>17</v>
      </c>
      <c r="E142" t="s">
        <v>89</v>
      </c>
      <c r="F142" t="s">
        <v>93</v>
      </c>
      <c r="G142" t="s">
        <v>73</v>
      </c>
      <c r="L142" t="s">
        <v>74</v>
      </c>
      <c r="M142">
        <v>2738.9469488598102</v>
      </c>
      <c r="N142">
        <f t="shared" si="32"/>
        <v>2738.9469488598102</v>
      </c>
      <c r="O142">
        <f t="shared" si="32"/>
        <v>2738.9469488598102</v>
      </c>
      <c r="P142">
        <f t="shared" si="32"/>
        <v>2738.9469488598102</v>
      </c>
      <c r="Q142">
        <f t="shared" si="32"/>
        <v>2738.9469488598102</v>
      </c>
      <c r="R142">
        <f t="shared" si="32"/>
        <v>2738.9469488598102</v>
      </c>
      <c r="S142">
        <f t="shared" si="32"/>
        <v>2738.9469488598102</v>
      </c>
      <c r="T142">
        <f t="shared" si="32"/>
        <v>2738.9469488598102</v>
      </c>
      <c r="U142">
        <f t="shared" si="32"/>
        <v>2738.9469488598102</v>
      </c>
      <c r="V142">
        <f t="shared" si="32"/>
        <v>2738.9469488598102</v>
      </c>
      <c r="W142">
        <f t="shared" si="32"/>
        <v>2738.9469488598102</v>
      </c>
    </row>
    <row r="143" spans="1:23" x14ac:dyDescent="0.3">
      <c r="A143" t="s">
        <v>69</v>
      </c>
      <c r="B143" t="s">
        <v>6</v>
      </c>
      <c r="C143" t="s">
        <v>16</v>
      </c>
      <c r="D143" t="s">
        <v>17</v>
      </c>
      <c r="E143" t="s">
        <v>89</v>
      </c>
      <c r="F143" t="s">
        <v>93</v>
      </c>
      <c r="G143" t="s">
        <v>18</v>
      </c>
      <c r="J143" t="s">
        <v>91</v>
      </c>
      <c r="L143" t="s">
        <v>92</v>
      </c>
      <c r="M143">
        <f>INDEX([1]!passenger_data,MATCH($A143&amp;$F143&amp;$G143&amp;$J143,[1]!passenger_index,0),MATCH(M$2,[1]!passenger_year,0))</f>
        <v>10</v>
      </c>
      <c r="N143">
        <f t="shared" si="32"/>
        <v>10</v>
      </c>
      <c r="O143">
        <f t="shared" si="32"/>
        <v>10</v>
      </c>
      <c r="P143">
        <f t="shared" si="32"/>
        <v>10</v>
      </c>
      <c r="Q143">
        <f t="shared" si="32"/>
        <v>10</v>
      </c>
      <c r="R143">
        <f t="shared" si="32"/>
        <v>10</v>
      </c>
      <c r="S143">
        <f t="shared" si="32"/>
        <v>10</v>
      </c>
      <c r="T143">
        <f t="shared" si="32"/>
        <v>10</v>
      </c>
      <c r="U143">
        <f t="shared" si="32"/>
        <v>10</v>
      </c>
      <c r="V143">
        <f t="shared" si="32"/>
        <v>10</v>
      </c>
      <c r="W143">
        <f t="shared" si="32"/>
        <v>10</v>
      </c>
    </row>
    <row r="144" spans="1:23" x14ac:dyDescent="0.3">
      <c r="A144" t="s">
        <v>69</v>
      </c>
      <c r="B144" t="s">
        <v>6</v>
      </c>
      <c r="C144" t="s">
        <v>16</v>
      </c>
      <c r="D144" t="s">
        <v>17</v>
      </c>
      <c r="E144" t="s">
        <v>89</v>
      </c>
      <c r="F144" t="s">
        <v>94</v>
      </c>
      <c r="G144" t="s">
        <v>7</v>
      </c>
    </row>
    <row r="145" spans="1:23" x14ac:dyDescent="0.3">
      <c r="A145" t="s">
        <v>69</v>
      </c>
      <c r="B145" t="s">
        <v>6</v>
      </c>
      <c r="C145" t="s">
        <v>16</v>
      </c>
      <c r="D145" t="s">
        <v>17</v>
      </c>
      <c r="E145" t="s">
        <v>89</v>
      </c>
      <c r="F145" t="s">
        <v>94</v>
      </c>
      <c r="G145" t="s">
        <v>60</v>
      </c>
      <c r="L145" t="s">
        <v>61</v>
      </c>
      <c r="M145">
        <v>1950</v>
      </c>
      <c r="N145">
        <f t="shared" ref="N145:W147" si="33">M145</f>
        <v>1950</v>
      </c>
      <c r="O145">
        <f t="shared" si="33"/>
        <v>1950</v>
      </c>
      <c r="P145">
        <f t="shared" si="33"/>
        <v>1950</v>
      </c>
      <c r="Q145">
        <f t="shared" si="33"/>
        <v>1950</v>
      </c>
      <c r="R145">
        <f t="shared" si="33"/>
        <v>1950</v>
      </c>
      <c r="S145">
        <f t="shared" si="33"/>
        <v>1950</v>
      </c>
      <c r="T145">
        <f t="shared" si="33"/>
        <v>1950</v>
      </c>
      <c r="U145">
        <f t="shared" si="33"/>
        <v>1950</v>
      </c>
      <c r="V145">
        <f t="shared" si="33"/>
        <v>1950</v>
      </c>
      <c r="W145">
        <f t="shared" si="33"/>
        <v>1950</v>
      </c>
    </row>
    <row r="146" spans="1:23" x14ac:dyDescent="0.3">
      <c r="A146" t="s">
        <v>69</v>
      </c>
      <c r="B146" t="s">
        <v>6</v>
      </c>
      <c r="C146" t="s">
        <v>16</v>
      </c>
      <c r="D146" t="s">
        <v>17</v>
      </c>
      <c r="E146" t="s">
        <v>89</v>
      </c>
      <c r="F146" t="s">
        <v>94</v>
      </c>
      <c r="G146" t="s">
        <v>62</v>
      </c>
      <c r="L146" t="s">
        <v>61</v>
      </c>
      <c r="M146">
        <v>2101</v>
      </c>
      <c r="N146">
        <f t="shared" si="33"/>
        <v>2101</v>
      </c>
      <c r="O146">
        <f t="shared" si="33"/>
        <v>2101</v>
      </c>
      <c r="P146">
        <f t="shared" si="33"/>
        <v>2101</v>
      </c>
      <c r="Q146">
        <f t="shared" si="33"/>
        <v>2101</v>
      </c>
      <c r="R146">
        <f t="shared" si="33"/>
        <v>2101</v>
      </c>
      <c r="S146">
        <f t="shared" si="33"/>
        <v>2101</v>
      </c>
      <c r="T146">
        <f t="shared" si="33"/>
        <v>2101</v>
      </c>
      <c r="U146">
        <f t="shared" si="33"/>
        <v>2101</v>
      </c>
      <c r="V146">
        <f t="shared" si="33"/>
        <v>2101</v>
      </c>
      <c r="W146">
        <f t="shared" si="33"/>
        <v>2101</v>
      </c>
    </row>
    <row r="147" spans="1:23" x14ac:dyDescent="0.3">
      <c r="A147" t="s">
        <v>69</v>
      </c>
      <c r="B147" t="s">
        <v>6</v>
      </c>
      <c r="C147" t="s">
        <v>16</v>
      </c>
      <c r="D147" t="s">
        <v>17</v>
      </c>
      <c r="E147" t="s">
        <v>89</v>
      </c>
      <c r="F147" t="s">
        <v>94</v>
      </c>
      <c r="G147" t="s">
        <v>63</v>
      </c>
      <c r="L147" t="s">
        <v>64</v>
      </c>
      <c r="M147">
        <v>16</v>
      </c>
      <c r="N147">
        <f t="shared" si="33"/>
        <v>16</v>
      </c>
      <c r="O147">
        <f t="shared" si="33"/>
        <v>16</v>
      </c>
      <c r="P147">
        <f t="shared" si="33"/>
        <v>16</v>
      </c>
      <c r="Q147">
        <f t="shared" si="33"/>
        <v>16</v>
      </c>
      <c r="R147">
        <f t="shared" si="33"/>
        <v>16</v>
      </c>
      <c r="S147">
        <f t="shared" si="33"/>
        <v>16</v>
      </c>
      <c r="T147">
        <f t="shared" si="33"/>
        <v>16</v>
      </c>
      <c r="U147">
        <f t="shared" si="33"/>
        <v>16</v>
      </c>
      <c r="V147">
        <f t="shared" si="33"/>
        <v>16</v>
      </c>
      <c r="W147">
        <f t="shared" si="33"/>
        <v>16</v>
      </c>
    </row>
    <row r="148" spans="1:23" x14ac:dyDescent="0.3">
      <c r="A148" t="s">
        <v>69</v>
      </c>
      <c r="B148" t="s">
        <v>6</v>
      </c>
      <c r="C148" t="s">
        <v>16</v>
      </c>
      <c r="D148" t="s">
        <v>17</v>
      </c>
      <c r="E148" t="s">
        <v>89</v>
      </c>
      <c r="F148" t="s">
        <v>94</v>
      </c>
      <c r="G148" t="s">
        <v>65</v>
      </c>
      <c r="L148" t="s">
        <v>57</v>
      </c>
      <c r="M148">
        <f>INDEX([1]!passenger_data,MATCH($A148&amp;$F148&amp;$G148&amp;$J148,[1]!passenger_index,0),MATCH(M$2,[1]!passenger_year,0))</f>
        <v>0.14296862850840286</v>
      </c>
    </row>
    <row r="149" spans="1:23" x14ac:dyDescent="0.3">
      <c r="A149" t="s">
        <v>69</v>
      </c>
      <c r="B149" t="s">
        <v>6</v>
      </c>
      <c r="C149" t="s">
        <v>16</v>
      </c>
      <c r="D149" t="s">
        <v>17</v>
      </c>
      <c r="E149" t="s">
        <v>89</v>
      </c>
      <c r="F149" t="s">
        <v>94</v>
      </c>
      <c r="G149" t="s">
        <v>68</v>
      </c>
      <c r="L149" t="s">
        <v>70</v>
      </c>
      <c r="M149">
        <f>INDEX([1]!passenger_data,MATCH($A149&amp;$F149&amp;$G149&amp;$J149,[1]!passenger_index,0),MATCH(M$2,[1]!passenger_year,0))</f>
        <v>19.4693288279</v>
      </c>
      <c r="N149">
        <f t="shared" ref="N149:W152" si="34">M149</f>
        <v>19.4693288279</v>
      </c>
      <c r="O149">
        <f t="shared" si="34"/>
        <v>19.4693288279</v>
      </c>
      <c r="P149">
        <f t="shared" si="34"/>
        <v>19.4693288279</v>
      </c>
      <c r="Q149">
        <f t="shared" si="34"/>
        <v>19.4693288279</v>
      </c>
      <c r="R149">
        <f t="shared" si="34"/>
        <v>19.4693288279</v>
      </c>
      <c r="S149">
        <f t="shared" si="34"/>
        <v>19.4693288279</v>
      </c>
      <c r="T149">
        <f t="shared" si="34"/>
        <v>19.4693288279</v>
      </c>
      <c r="U149">
        <f t="shared" si="34"/>
        <v>19.4693288279</v>
      </c>
      <c r="V149">
        <f t="shared" si="34"/>
        <v>19.4693288279</v>
      </c>
      <c r="W149">
        <f t="shared" si="34"/>
        <v>19.4693288279</v>
      </c>
    </row>
    <row r="150" spans="1:23" x14ac:dyDescent="0.3">
      <c r="A150" t="s">
        <v>69</v>
      </c>
      <c r="B150" t="s">
        <v>6</v>
      </c>
      <c r="C150" t="s">
        <v>16</v>
      </c>
      <c r="D150" t="s">
        <v>17</v>
      </c>
      <c r="E150" t="s">
        <v>89</v>
      </c>
      <c r="F150" t="s">
        <v>94</v>
      </c>
      <c r="G150" t="s">
        <v>84</v>
      </c>
      <c r="L150" t="s">
        <v>74</v>
      </c>
      <c r="M150">
        <v>36406.104066635497</v>
      </c>
      <c r="N150">
        <f t="shared" si="34"/>
        <v>36406.104066635497</v>
      </c>
      <c r="O150">
        <f t="shared" si="34"/>
        <v>36406.104066635497</v>
      </c>
      <c r="P150">
        <f t="shared" si="34"/>
        <v>36406.104066635497</v>
      </c>
      <c r="Q150">
        <f t="shared" si="34"/>
        <v>36406.104066635497</v>
      </c>
      <c r="R150">
        <f t="shared" si="34"/>
        <v>36406.104066635497</v>
      </c>
      <c r="S150">
        <f t="shared" si="34"/>
        <v>36406.104066635497</v>
      </c>
      <c r="T150">
        <f t="shared" si="34"/>
        <v>36406.104066635497</v>
      </c>
      <c r="U150">
        <f t="shared" si="34"/>
        <v>36406.104066635497</v>
      </c>
      <c r="V150">
        <f t="shared" si="34"/>
        <v>36406.104066635497</v>
      </c>
      <c r="W150">
        <f t="shared" si="34"/>
        <v>36406.104066635497</v>
      </c>
    </row>
    <row r="151" spans="1:23" x14ac:dyDescent="0.3">
      <c r="A151" t="s">
        <v>69</v>
      </c>
      <c r="B151" t="s">
        <v>6</v>
      </c>
      <c r="C151" t="s">
        <v>16</v>
      </c>
      <c r="D151" t="s">
        <v>17</v>
      </c>
      <c r="E151" t="s">
        <v>89</v>
      </c>
      <c r="F151" t="s">
        <v>94</v>
      </c>
      <c r="G151" t="s">
        <v>73</v>
      </c>
      <c r="L151" t="s">
        <v>74</v>
      </c>
      <c r="M151">
        <v>2738.9469488598102</v>
      </c>
      <c r="N151">
        <f t="shared" si="34"/>
        <v>2738.9469488598102</v>
      </c>
      <c r="O151">
        <f t="shared" si="34"/>
        <v>2738.9469488598102</v>
      </c>
      <c r="P151">
        <f t="shared" si="34"/>
        <v>2738.9469488598102</v>
      </c>
      <c r="Q151">
        <f t="shared" si="34"/>
        <v>2738.9469488598102</v>
      </c>
      <c r="R151">
        <f t="shared" si="34"/>
        <v>2738.9469488598102</v>
      </c>
      <c r="S151">
        <f t="shared" si="34"/>
        <v>2738.9469488598102</v>
      </c>
      <c r="T151">
        <f t="shared" si="34"/>
        <v>2738.9469488598102</v>
      </c>
      <c r="U151">
        <f t="shared" si="34"/>
        <v>2738.9469488598102</v>
      </c>
      <c r="V151">
        <f t="shared" si="34"/>
        <v>2738.9469488598102</v>
      </c>
      <c r="W151">
        <f t="shared" si="34"/>
        <v>2738.9469488598102</v>
      </c>
    </row>
    <row r="152" spans="1:23" x14ac:dyDescent="0.3">
      <c r="A152" t="s">
        <v>69</v>
      </c>
      <c r="B152" t="s">
        <v>6</v>
      </c>
      <c r="C152" t="s">
        <v>16</v>
      </c>
      <c r="D152" t="s">
        <v>17</v>
      </c>
      <c r="E152" t="s">
        <v>89</v>
      </c>
      <c r="F152" t="s">
        <v>94</v>
      </c>
      <c r="G152" t="s">
        <v>18</v>
      </c>
      <c r="J152" t="s">
        <v>91</v>
      </c>
      <c r="L152" t="s">
        <v>92</v>
      </c>
      <c r="M152">
        <f>INDEX([1]!passenger_data,MATCH($A152&amp;$F152&amp;$G152&amp;$J152,[1]!passenger_index,0),MATCH(M$2,[1]!passenger_year,0))</f>
        <v>8</v>
      </c>
      <c r="N152">
        <f t="shared" si="34"/>
        <v>8</v>
      </c>
      <c r="O152">
        <f t="shared" si="34"/>
        <v>8</v>
      </c>
      <c r="P152">
        <f t="shared" si="34"/>
        <v>8</v>
      </c>
      <c r="Q152">
        <f t="shared" si="34"/>
        <v>8</v>
      </c>
      <c r="R152">
        <f t="shared" si="34"/>
        <v>8</v>
      </c>
      <c r="S152">
        <f t="shared" si="34"/>
        <v>8</v>
      </c>
      <c r="T152">
        <f t="shared" si="34"/>
        <v>8</v>
      </c>
      <c r="U152">
        <f t="shared" si="34"/>
        <v>8</v>
      </c>
      <c r="V152">
        <f t="shared" si="34"/>
        <v>8</v>
      </c>
      <c r="W152">
        <f t="shared" si="34"/>
        <v>8</v>
      </c>
    </row>
    <row r="153" spans="1:23" x14ac:dyDescent="0.3">
      <c r="A153" t="s">
        <v>69</v>
      </c>
      <c r="B153" t="s">
        <v>6</v>
      </c>
      <c r="C153" t="s">
        <v>16</v>
      </c>
      <c r="D153" t="s">
        <v>17</v>
      </c>
      <c r="E153" t="s">
        <v>89</v>
      </c>
      <c r="F153" t="s">
        <v>95</v>
      </c>
      <c r="G153" t="s">
        <v>7</v>
      </c>
    </row>
    <row r="154" spans="1:23" x14ac:dyDescent="0.3">
      <c r="A154" t="s">
        <v>69</v>
      </c>
      <c r="B154" t="s">
        <v>6</v>
      </c>
      <c r="C154" t="s">
        <v>16</v>
      </c>
      <c r="D154" t="s">
        <v>17</v>
      </c>
      <c r="E154" t="s">
        <v>89</v>
      </c>
      <c r="F154" t="s">
        <v>95</v>
      </c>
      <c r="G154" t="s">
        <v>60</v>
      </c>
      <c r="L154" t="s">
        <v>61</v>
      </c>
      <c r="M154">
        <v>1950</v>
      </c>
      <c r="N154">
        <f t="shared" ref="N154:W156" si="35">M154</f>
        <v>1950</v>
      </c>
      <c r="O154">
        <f t="shared" si="35"/>
        <v>1950</v>
      </c>
      <c r="P154">
        <f t="shared" si="35"/>
        <v>1950</v>
      </c>
      <c r="Q154">
        <f t="shared" si="35"/>
        <v>1950</v>
      </c>
      <c r="R154">
        <f t="shared" si="35"/>
        <v>1950</v>
      </c>
      <c r="S154">
        <f t="shared" si="35"/>
        <v>1950</v>
      </c>
      <c r="T154">
        <f t="shared" si="35"/>
        <v>1950</v>
      </c>
      <c r="U154">
        <f t="shared" si="35"/>
        <v>1950</v>
      </c>
      <c r="V154">
        <f t="shared" si="35"/>
        <v>1950</v>
      </c>
      <c r="W154">
        <f t="shared" si="35"/>
        <v>1950</v>
      </c>
    </row>
    <row r="155" spans="1:23" x14ac:dyDescent="0.3">
      <c r="A155" t="s">
        <v>69</v>
      </c>
      <c r="B155" t="s">
        <v>6</v>
      </c>
      <c r="C155" t="s">
        <v>16</v>
      </c>
      <c r="D155" t="s">
        <v>17</v>
      </c>
      <c r="E155" t="s">
        <v>89</v>
      </c>
      <c r="F155" t="s">
        <v>95</v>
      </c>
      <c r="G155" t="s">
        <v>62</v>
      </c>
      <c r="L155" t="s">
        <v>61</v>
      </c>
      <c r="M155">
        <v>2101</v>
      </c>
      <c r="N155">
        <f t="shared" si="35"/>
        <v>2101</v>
      </c>
      <c r="O155">
        <f t="shared" si="35"/>
        <v>2101</v>
      </c>
      <c r="P155">
        <f t="shared" si="35"/>
        <v>2101</v>
      </c>
      <c r="Q155">
        <f t="shared" si="35"/>
        <v>2101</v>
      </c>
      <c r="R155">
        <f t="shared" si="35"/>
        <v>2101</v>
      </c>
      <c r="S155">
        <f t="shared" si="35"/>
        <v>2101</v>
      </c>
      <c r="T155">
        <f t="shared" si="35"/>
        <v>2101</v>
      </c>
      <c r="U155">
        <f t="shared" si="35"/>
        <v>2101</v>
      </c>
      <c r="V155">
        <f t="shared" si="35"/>
        <v>2101</v>
      </c>
      <c r="W155">
        <f t="shared" si="35"/>
        <v>2101</v>
      </c>
    </row>
    <row r="156" spans="1:23" x14ac:dyDescent="0.3">
      <c r="A156" t="s">
        <v>69</v>
      </c>
      <c r="B156" t="s">
        <v>6</v>
      </c>
      <c r="C156" t="s">
        <v>16</v>
      </c>
      <c r="D156" t="s">
        <v>17</v>
      </c>
      <c r="E156" t="s">
        <v>89</v>
      </c>
      <c r="F156" t="s">
        <v>95</v>
      </c>
      <c r="G156" t="s">
        <v>63</v>
      </c>
      <c r="L156" t="s">
        <v>64</v>
      </c>
      <c r="M156">
        <v>16</v>
      </c>
      <c r="N156">
        <f t="shared" si="35"/>
        <v>16</v>
      </c>
      <c r="O156">
        <f t="shared" si="35"/>
        <v>16</v>
      </c>
      <c r="P156">
        <f t="shared" si="35"/>
        <v>16</v>
      </c>
      <c r="Q156">
        <f t="shared" si="35"/>
        <v>16</v>
      </c>
      <c r="R156">
        <f t="shared" si="35"/>
        <v>16</v>
      </c>
      <c r="S156">
        <f t="shared" si="35"/>
        <v>16</v>
      </c>
      <c r="T156">
        <f t="shared" si="35"/>
        <v>16</v>
      </c>
      <c r="U156">
        <f t="shared" si="35"/>
        <v>16</v>
      </c>
      <c r="V156">
        <f t="shared" si="35"/>
        <v>16</v>
      </c>
      <c r="W156">
        <f t="shared" si="35"/>
        <v>16</v>
      </c>
    </row>
    <row r="157" spans="1:23" x14ac:dyDescent="0.3">
      <c r="A157" t="s">
        <v>69</v>
      </c>
      <c r="B157" t="s">
        <v>6</v>
      </c>
      <c r="C157" t="s">
        <v>16</v>
      </c>
      <c r="D157" t="s">
        <v>17</v>
      </c>
      <c r="E157" t="s">
        <v>89</v>
      </c>
      <c r="F157" t="s">
        <v>95</v>
      </c>
      <c r="G157" t="s">
        <v>65</v>
      </c>
      <c r="L157" t="s">
        <v>57</v>
      </c>
      <c r="M157">
        <f>INDEX([1]!passenger_data,MATCH($A157&amp;$F157&amp;$G157&amp;$J157,[1]!passenger_index,0),MATCH(M$2,[1]!passenger_year,0))</f>
        <v>0.14296862850840286</v>
      </c>
    </row>
    <row r="158" spans="1:23" x14ac:dyDescent="0.3">
      <c r="A158" t="s">
        <v>69</v>
      </c>
      <c r="B158" t="s">
        <v>6</v>
      </c>
      <c r="C158" t="s">
        <v>16</v>
      </c>
      <c r="D158" t="s">
        <v>17</v>
      </c>
      <c r="E158" t="s">
        <v>89</v>
      </c>
      <c r="F158" t="s">
        <v>95</v>
      </c>
      <c r="G158" t="s">
        <v>68</v>
      </c>
      <c r="L158" t="s">
        <v>70</v>
      </c>
      <c r="M158">
        <f>INDEX([1]!passenger_data,MATCH($A158&amp;$F158&amp;$G158&amp;$J158,[1]!passenger_index,0),MATCH(M$2,[1]!passenger_year,0))</f>
        <v>19.4693288279</v>
      </c>
      <c r="N158">
        <f t="shared" ref="N158:W161" si="36">M158</f>
        <v>19.4693288279</v>
      </c>
      <c r="O158">
        <f t="shared" si="36"/>
        <v>19.4693288279</v>
      </c>
      <c r="P158">
        <f t="shared" si="36"/>
        <v>19.4693288279</v>
      </c>
      <c r="Q158">
        <f t="shared" si="36"/>
        <v>19.4693288279</v>
      </c>
      <c r="R158">
        <f t="shared" si="36"/>
        <v>19.4693288279</v>
      </c>
      <c r="S158">
        <f t="shared" si="36"/>
        <v>19.4693288279</v>
      </c>
      <c r="T158">
        <f t="shared" si="36"/>
        <v>19.4693288279</v>
      </c>
      <c r="U158">
        <f t="shared" si="36"/>
        <v>19.4693288279</v>
      </c>
      <c r="V158">
        <f t="shared" si="36"/>
        <v>19.4693288279</v>
      </c>
      <c r="W158">
        <f t="shared" si="36"/>
        <v>19.4693288279</v>
      </c>
    </row>
    <row r="159" spans="1:23" x14ac:dyDescent="0.3">
      <c r="A159" t="s">
        <v>69</v>
      </c>
      <c r="B159" t="s">
        <v>6</v>
      </c>
      <c r="C159" t="s">
        <v>16</v>
      </c>
      <c r="D159" t="s">
        <v>17</v>
      </c>
      <c r="E159" t="s">
        <v>89</v>
      </c>
      <c r="F159" t="s">
        <v>95</v>
      </c>
      <c r="G159" t="s">
        <v>84</v>
      </c>
      <c r="L159" t="s">
        <v>74</v>
      </c>
      <c r="M159">
        <v>47590.267781495299</v>
      </c>
      <c r="N159">
        <f t="shared" si="36"/>
        <v>47590.267781495299</v>
      </c>
      <c r="O159">
        <f t="shared" si="36"/>
        <v>47590.267781495299</v>
      </c>
      <c r="P159">
        <f t="shared" si="36"/>
        <v>47590.267781495299</v>
      </c>
      <c r="Q159">
        <f t="shared" si="36"/>
        <v>47590.267781495299</v>
      </c>
      <c r="R159">
        <f t="shared" si="36"/>
        <v>47590.267781495299</v>
      </c>
      <c r="S159">
        <f t="shared" si="36"/>
        <v>47590.267781495299</v>
      </c>
      <c r="T159">
        <f t="shared" si="36"/>
        <v>47590.267781495299</v>
      </c>
      <c r="U159">
        <f t="shared" si="36"/>
        <v>47590.267781495299</v>
      </c>
      <c r="V159">
        <f t="shared" si="36"/>
        <v>47590.267781495299</v>
      </c>
      <c r="W159">
        <f t="shared" si="36"/>
        <v>47590.267781495299</v>
      </c>
    </row>
    <row r="160" spans="1:23" x14ac:dyDescent="0.3">
      <c r="A160" t="s">
        <v>69</v>
      </c>
      <c r="B160" t="s">
        <v>6</v>
      </c>
      <c r="C160" t="s">
        <v>16</v>
      </c>
      <c r="D160" t="s">
        <v>17</v>
      </c>
      <c r="E160" t="s">
        <v>89</v>
      </c>
      <c r="F160" t="s">
        <v>95</v>
      </c>
      <c r="G160" t="s">
        <v>73</v>
      </c>
      <c r="L160" t="s">
        <v>74</v>
      </c>
      <c r="M160">
        <v>2738.9469488598102</v>
      </c>
      <c r="N160">
        <f t="shared" si="36"/>
        <v>2738.9469488598102</v>
      </c>
      <c r="O160">
        <f t="shared" si="36"/>
        <v>2738.9469488598102</v>
      </c>
      <c r="P160">
        <f t="shared" si="36"/>
        <v>2738.9469488598102</v>
      </c>
      <c r="Q160">
        <f t="shared" si="36"/>
        <v>2738.9469488598102</v>
      </c>
      <c r="R160">
        <f t="shared" si="36"/>
        <v>2738.9469488598102</v>
      </c>
      <c r="S160">
        <f t="shared" si="36"/>
        <v>2738.9469488598102</v>
      </c>
      <c r="T160">
        <f t="shared" si="36"/>
        <v>2738.9469488598102</v>
      </c>
      <c r="U160">
        <f t="shared" si="36"/>
        <v>2738.9469488598102</v>
      </c>
      <c r="V160">
        <f t="shared" si="36"/>
        <v>2738.9469488598102</v>
      </c>
      <c r="W160">
        <f t="shared" si="36"/>
        <v>2738.9469488598102</v>
      </c>
    </row>
    <row r="161" spans="1:23" x14ac:dyDescent="0.3">
      <c r="A161" t="s">
        <v>69</v>
      </c>
      <c r="B161" t="s">
        <v>6</v>
      </c>
      <c r="C161" t="s">
        <v>16</v>
      </c>
      <c r="D161" t="s">
        <v>17</v>
      </c>
      <c r="E161" t="s">
        <v>89</v>
      </c>
      <c r="F161" t="s">
        <v>95</v>
      </c>
      <c r="G161" t="s">
        <v>18</v>
      </c>
      <c r="J161" t="s">
        <v>91</v>
      </c>
      <c r="L161" t="s">
        <v>92</v>
      </c>
      <c r="M161">
        <f>INDEX([1]!passenger_data,MATCH($A161&amp;$F161&amp;$G161&amp;$J161,[1]!passenger_index,0),MATCH(M$2,[1]!passenger_year,0))</f>
        <v>13</v>
      </c>
      <c r="N161">
        <f t="shared" si="36"/>
        <v>13</v>
      </c>
      <c r="O161">
        <f t="shared" si="36"/>
        <v>13</v>
      </c>
      <c r="P161">
        <f t="shared" si="36"/>
        <v>13</v>
      </c>
      <c r="Q161">
        <f t="shared" si="36"/>
        <v>13</v>
      </c>
      <c r="R161">
        <f t="shared" si="36"/>
        <v>13</v>
      </c>
      <c r="S161">
        <f t="shared" si="36"/>
        <v>13</v>
      </c>
      <c r="T161">
        <f t="shared" si="36"/>
        <v>13</v>
      </c>
      <c r="U161">
        <f t="shared" si="36"/>
        <v>13</v>
      </c>
      <c r="V161">
        <f t="shared" si="36"/>
        <v>13</v>
      </c>
      <c r="W161">
        <f t="shared" si="36"/>
        <v>13</v>
      </c>
    </row>
    <row r="162" spans="1:23" x14ac:dyDescent="0.3">
      <c r="A162" t="s">
        <v>91</v>
      </c>
      <c r="B162" t="s">
        <v>6</v>
      </c>
      <c r="C162" t="s">
        <v>16</v>
      </c>
      <c r="D162" t="s">
        <v>17</v>
      </c>
      <c r="E162" t="s">
        <v>96</v>
      </c>
      <c r="G162" t="s">
        <v>21</v>
      </c>
      <c r="L162" t="s">
        <v>92</v>
      </c>
    </row>
    <row r="163" spans="1:23" x14ac:dyDescent="0.3">
      <c r="A163" t="s">
        <v>91</v>
      </c>
      <c r="B163" t="s">
        <v>6</v>
      </c>
      <c r="C163" t="s">
        <v>16</v>
      </c>
      <c r="D163" t="s">
        <v>17</v>
      </c>
      <c r="E163" t="s">
        <v>96</v>
      </c>
      <c r="G163" t="s">
        <v>22</v>
      </c>
      <c r="H163" t="s">
        <v>55</v>
      </c>
    </row>
    <row r="164" spans="1:23" x14ac:dyDescent="0.3">
      <c r="A164" t="s">
        <v>91</v>
      </c>
      <c r="B164" t="s">
        <v>6</v>
      </c>
      <c r="C164" t="s">
        <v>16</v>
      </c>
      <c r="D164" t="s">
        <v>17</v>
      </c>
      <c r="E164" t="s">
        <v>96</v>
      </c>
      <c r="G164" t="s">
        <v>56</v>
      </c>
      <c r="L164" t="s">
        <v>57</v>
      </c>
      <c r="M164">
        <v>0.25</v>
      </c>
      <c r="N164">
        <f t="shared" ref="N164:W166" si="37">M164</f>
        <v>0.25</v>
      </c>
      <c r="O164">
        <f t="shared" si="37"/>
        <v>0.25</v>
      </c>
      <c r="P164">
        <f t="shared" si="37"/>
        <v>0.25</v>
      </c>
      <c r="Q164">
        <f t="shared" si="37"/>
        <v>0.25</v>
      </c>
      <c r="R164">
        <f t="shared" si="37"/>
        <v>0.25</v>
      </c>
      <c r="S164">
        <f t="shared" si="37"/>
        <v>0.25</v>
      </c>
      <c r="T164">
        <f t="shared" si="37"/>
        <v>0.25</v>
      </c>
      <c r="U164">
        <f t="shared" si="37"/>
        <v>0.25</v>
      </c>
      <c r="V164">
        <f t="shared" si="37"/>
        <v>0.25</v>
      </c>
      <c r="W164">
        <f t="shared" si="37"/>
        <v>0.25</v>
      </c>
    </row>
    <row r="165" spans="1:23" x14ac:dyDescent="0.3">
      <c r="A165" t="s">
        <v>91</v>
      </c>
      <c r="B165" t="s">
        <v>6</v>
      </c>
      <c r="C165" t="s">
        <v>16</v>
      </c>
      <c r="D165" t="s">
        <v>17</v>
      </c>
      <c r="E165" t="s">
        <v>96</v>
      </c>
      <c r="G165" t="s">
        <v>97</v>
      </c>
      <c r="L165" t="s">
        <v>57</v>
      </c>
      <c r="M165">
        <v>0.65</v>
      </c>
      <c r="N165">
        <f t="shared" si="37"/>
        <v>0.65</v>
      </c>
      <c r="O165">
        <f t="shared" si="37"/>
        <v>0.65</v>
      </c>
      <c r="P165">
        <f t="shared" si="37"/>
        <v>0.65</v>
      </c>
      <c r="Q165">
        <f t="shared" si="37"/>
        <v>0.65</v>
      </c>
      <c r="R165">
        <f t="shared" si="37"/>
        <v>0.65</v>
      </c>
      <c r="S165">
        <f t="shared" si="37"/>
        <v>0.65</v>
      </c>
      <c r="T165">
        <f t="shared" si="37"/>
        <v>0.65</v>
      </c>
      <c r="U165">
        <f t="shared" si="37"/>
        <v>0.65</v>
      </c>
      <c r="V165">
        <f t="shared" si="37"/>
        <v>0.65</v>
      </c>
      <c r="W165">
        <f t="shared" si="37"/>
        <v>0.65</v>
      </c>
    </row>
    <row r="166" spans="1:23" x14ac:dyDescent="0.3">
      <c r="A166" t="s">
        <v>91</v>
      </c>
      <c r="B166" t="s">
        <v>6</v>
      </c>
      <c r="C166" t="s">
        <v>16</v>
      </c>
      <c r="D166" t="s">
        <v>17</v>
      </c>
      <c r="E166" t="s">
        <v>96</v>
      </c>
      <c r="G166" t="s">
        <v>58</v>
      </c>
      <c r="M166">
        <v>15</v>
      </c>
      <c r="N166">
        <f t="shared" si="37"/>
        <v>15</v>
      </c>
      <c r="O166">
        <f t="shared" si="37"/>
        <v>15</v>
      </c>
      <c r="P166">
        <f t="shared" si="37"/>
        <v>15</v>
      </c>
      <c r="Q166">
        <f t="shared" si="37"/>
        <v>15</v>
      </c>
      <c r="R166">
        <f t="shared" si="37"/>
        <v>15</v>
      </c>
      <c r="S166">
        <f t="shared" si="37"/>
        <v>15</v>
      </c>
      <c r="T166">
        <f t="shared" si="37"/>
        <v>15</v>
      </c>
      <c r="U166">
        <f t="shared" si="37"/>
        <v>15</v>
      </c>
      <c r="V166">
        <f t="shared" si="37"/>
        <v>15</v>
      </c>
      <c r="W166">
        <f t="shared" si="37"/>
        <v>15</v>
      </c>
    </row>
    <row r="167" spans="1:23" x14ac:dyDescent="0.3">
      <c r="A167" t="s">
        <v>91</v>
      </c>
      <c r="B167" t="s">
        <v>6</v>
      </c>
      <c r="C167" t="s">
        <v>16</v>
      </c>
      <c r="D167" t="s">
        <v>17</v>
      </c>
      <c r="E167" t="s">
        <v>96</v>
      </c>
      <c r="F167" t="s">
        <v>98</v>
      </c>
      <c r="G167" t="s">
        <v>7</v>
      </c>
    </row>
    <row r="168" spans="1:23" x14ac:dyDescent="0.3">
      <c r="A168" t="s">
        <v>91</v>
      </c>
      <c r="B168" t="s">
        <v>6</v>
      </c>
      <c r="C168" t="s">
        <v>16</v>
      </c>
      <c r="D168" t="s">
        <v>17</v>
      </c>
      <c r="E168" t="s">
        <v>96</v>
      </c>
      <c r="F168" t="s">
        <v>98</v>
      </c>
      <c r="G168" t="s">
        <v>60</v>
      </c>
      <c r="L168" t="s">
        <v>61</v>
      </c>
      <c r="M168">
        <v>1990</v>
      </c>
      <c r="N168">
        <f t="shared" ref="N168:W170" si="38">M168</f>
        <v>1990</v>
      </c>
      <c r="O168">
        <f t="shared" si="38"/>
        <v>1990</v>
      </c>
      <c r="P168">
        <f t="shared" si="38"/>
        <v>1990</v>
      </c>
      <c r="Q168">
        <f t="shared" si="38"/>
        <v>1990</v>
      </c>
      <c r="R168">
        <f t="shared" si="38"/>
        <v>1990</v>
      </c>
      <c r="S168">
        <f t="shared" si="38"/>
        <v>1990</v>
      </c>
      <c r="T168">
        <f t="shared" si="38"/>
        <v>1990</v>
      </c>
      <c r="U168">
        <f t="shared" si="38"/>
        <v>1990</v>
      </c>
      <c r="V168">
        <f t="shared" si="38"/>
        <v>1990</v>
      </c>
      <c r="W168">
        <f t="shared" si="38"/>
        <v>1990</v>
      </c>
    </row>
    <row r="169" spans="1:23" x14ac:dyDescent="0.3">
      <c r="A169" t="s">
        <v>91</v>
      </c>
      <c r="B169" t="s">
        <v>6</v>
      </c>
      <c r="C169" t="s">
        <v>16</v>
      </c>
      <c r="D169" t="s">
        <v>17</v>
      </c>
      <c r="E169" t="s">
        <v>96</v>
      </c>
      <c r="F169" t="s">
        <v>98</v>
      </c>
      <c r="G169" t="s">
        <v>62</v>
      </c>
      <c r="L169" t="s">
        <v>61</v>
      </c>
      <c r="M169">
        <v>2001</v>
      </c>
      <c r="N169">
        <f t="shared" si="38"/>
        <v>2001</v>
      </c>
      <c r="O169">
        <f t="shared" si="38"/>
        <v>2001</v>
      </c>
      <c r="P169">
        <f t="shared" si="38"/>
        <v>2001</v>
      </c>
      <c r="Q169">
        <f t="shared" si="38"/>
        <v>2001</v>
      </c>
      <c r="R169">
        <f t="shared" si="38"/>
        <v>2001</v>
      </c>
      <c r="S169">
        <f t="shared" si="38"/>
        <v>2001</v>
      </c>
      <c r="T169">
        <f t="shared" si="38"/>
        <v>2001</v>
      </c>
      <c r="U169">
        <f t="shared" si="38"/>
        <v>2001</v>
      </c>
      <c r="V169">
        <f t="shared" si="38"/>
        <v>2001</v>
      </c>
      <c r="W169">
        <f t="shared" si="38"/>
        <v>2001</v>
      </c>
    </row>
    <row r="170" spans="1:23" x14ac:dyDescent="0.3">
      <c r="A170" t="s">
        <v>91</v>
      </c>
      <c r="B170" t="s">
        <v>6</v>
      </c>
      <c r="C170" t="s">
        <v>16</v>
      </c>
      <c r="D170" t="s">
        <v>17</v>
      </c>
      <c r="E170" t="s">
        <v>96</v>
      </c>
      <c r="F170" t="s">
        <v>98</v>
      </c>
      <c r="G170" t="s">
        <v>63</v>
      </c>
      <c r="L170" t="s">
        <v>64</v>
      </c>
      <c r="M170">
        <v>16</v>
      </c>
      <c r="N170">
        <f t="shared" si="38"/>
        <v>16</v>
      </c>
      <c r="O170">
        <f t="shared" si="38"/>
        <v>16</v>
      </c>
      <c r="P170">
        <f t="shared" si="38"/>
        <v>16</v>
      </c>
      <c r="Q170">
        <f t="shared" si="38"/>
        <v>16</v>
      </c>
      <c r="R170">
        <f t="shared" si="38"/>
        <v>16</v>
      </c>
      <c r="S170">
        <f t="shared" si="38"/>
        <v>16</v>
      </c>
      <c r="T170">
        <f t="shared" si="38"/>
        <v>16</v>
      </c>
      <c r="U170">
        <f t="shared" si="38"/>
        <v>16</v>
      </c>
      <c r="V170">
        <f t="shared" si="38"/>
        <v>16</v>
      </c>
      <c r="W170">
        <f t="shared" si="38"/>
        <v>16</v>
      </c>
    </row>
    <row r="171" spans="1:23" x14ac:dyDescent="0.3">
      <c r="A171" t="s">
        <v>91</v>
      </c>
      <c r="B171" t="s">
        <v>6</v>
      </c>
      <c r="C171" t="s">
        <v>16</v>
      </c>
      <c r="D171" t="s">
        <v>17</v>
      </c>
      <c r="E171" t="s">
        <v>96</v>
      </c>
      <c r="F171" t="s">
        <v>98</v>
      </c>
      <c r="G171" t="s">
        <v>65</v>
      </c>
      <c r="L171" t="s">
        <v>57</v>
      </c>
      <c r="M171">
        <f>INDEX([1]!passenger_data,MATCH($A171&amp;$F171&amp;$G171&amp;$J171,[1]!passenger_index,0),MATCH(M$2,[1]!passenger_year,0))</f>
        <v>1</v>
      </c>
    </row>
    <row r="172" spans="1:23" x14ac:dyDescent="0.3">
      <c r="A172" t="s">
        <v>91</v>
      </c>
      <c r="B172" t="s">
        <v>6</v>
      </c>
      <c r="C172" t="s">
        <v>16</v>
      </c>
      <c r="D172" t="s">
        <v>17</v>
      </c>
      <c r="E172" t="s">
        <v>96</v>
      </c>
      <c r="F172" t="s">
        <v>98</v>
      </c>
      <c r="G172" t="s">
        <v>68</v>
      </c>
      <c r="L172" t="s">
        <v>92</v>
      </c>
      <c r="M172">
        <f>INDEX([1]!passenger_data,MATCH($A172&amp;$G172,[1]!passenger_index,0),MATCH(M$2,[1]!passenger_year,0))</f>
        <v>194.20631469434801</v>
      </c>
      <c r="N172">
        <f t="shared" ref="N172:W174" si="39">M172</f>
        <v>194.20631469434801</v>
      </c>
      <c r="O172">
        <f t="shared" si="39"/>
        <v>194.20631469434801</v>
      </c>
      <c r="P172">
        <f t="shared" si="39"/>
        <v>194.20631469434801</v>
      </c>
      <c r="Q172">
        <f t="shared" si="39"/>
        <v>194.20631469434801</v>
      </c>
      <c r="R172">
        <f t="shared" si="39"/>
        <v>194.20631469434801</v>
      </c>
      <c r="S172">
        <f t="shared" si="39"/>
        <v>194.20631469434801</v>
      </c>
      <c r="T172">
        <f t="shared" si="39"/>
        <v>194.20631469434801</v>
      </c>
      <c r="U172">
        <f t="shared" si="39"/>
        <v>194.20631469434801</v>
      </c>
      <c r="V172">
        <f t="shared" si="39"/>
        <v>194.20631469434801</v>
      </c>
      <c r="W172">
        <f t="shared" si="39"/>
        <v>194.20631469434801</v>
      </c>
    </row>
    <row r="173" spans="1:23" x14ac:dyDescent="0.3">
      <c r="A173" t="s">
        <v>91</v>
      </c>
      <c r="B173" t="s">
        <v>6</v>
      </c>
      <c r="C173" t="s">
        <v>16</v>
      </c>
      <c r="D173" t="s">
        <v>17</v>
      </c>
      <c r="E173" t="s">
        <v>96</v>
      </c>
      <c r="F173" t="s">
        <v>98</v>
      </c>
      <c r="G173" t="s">
        <v>84</v>
      </c>
      <c r="K173" t="s">
        <v>99</v>
      </c>
      <c r="L173" t="s">
        <v>74</v>
      </c>
      <c r="M173">
        <v>9314.4209052401893</v>
      </c>
      <c r="N173">
        <f t="shared" si="39"/>
        <v>9314.4209052401893</v>
      </c>
      <c r="O173">
        <f t="shared" si="39"/>
        <v>9314.4209052401893</v>
      </c>
      <c r="P173">
        <f t="shared" si="39"/>
        <v>9314.4209052401893</v>
      </c>
      <c r="Q173">
        <f t="shared" si="39"/>
        <v>9314.4209052401893</v>
      </c>
      <c r="R173">
        <f t="shared" si="39"/>
        <v>9314.4209052401893</v>
      </c>
      <c r="S173">
        <f t="shared" si="39"/>
        <v>9314.4209052401893</v>
      </c>
      <c r="T173">
        <f t="shared" si="39"/>
        <v>9314.4209052401893</v>
      </c>
      <c r="U173">
        <f t="shared" si="39"/>
        <v>9314.4209052401893</v>
      </c>
      <c r="V173">
        <f t="shared" si="39"/>
        <v>9314.4209052401893</v>
      </c>
      <c r="W173">
        <f t="shared" si="39"/>
        <v>9314.4209052401893</v>
      </c>
    </row>
    <row r="174" spans="1:23" x14ac:dyDescent="0.3">
      <c r="A174" t="s">
        <v>91</v>
      </c>
      <c r="B174" t="s">
        <v>6</v>
      </c>
      <c r="C174" t="s">
        <v>16</v>
      </c>
      <c r="D174" t="s">
        <v>17</v>
      </c>
      <c r="E174" t="s">
        <v>96</v>
      </c>
      <c r="F174" t="s">
        <v>98</v>
      </c>
      <c r="G174" t="s">
        <v>18</v>
      </c>
      <c r="J174" t="s">
        <v>100</v>
      </c>
      <c r="L174" t="s">
        <v>85</v>
      </c>
      <c r="M174">
        <f>INDEX([1]!passenger_data,MATCH($A174&amp;$F174&amp;$G174&amp;$J174,[1]!passenger_index,0),MATCH(M$2,[1]!passenger_year,0))</f>
        <v>0.30668525491739523</v>
      </c>
      <c r="N174">
        <f t="shared" si="39"/>
        <v>0.30668525491739523</v>
      </c>
      <c r="O174">
        <f t="shared" si="39"/>
        <v>0.30668525491739523</v>
      </c>
      <c r="P174">
        <f t="shared" si="39"/>
        <v>0.30668525491739523</v>
      </c>
      <c r="Q174">
        <f t="shared" si="39"/>
        <v>0.30668525491739523</v>
      </c>
      <c r="R174">
        <f t="shared" si="39"/>
        <v>0.30668525491739523</v>
      </c>
      <c r="S174">
        <f t="shared" si="39"/>
        <v>0.30668525491739523</v>
      </c>
      <c r="T174">
        <f t="shared" si="39"/>
        <v>0.30668525491739523</v>
      </c>
      <c r="U174">
        <f t="shared" si="39"/>
        <v>0.30668525491739523</v>
      </c>
      <c r="V174">
        <f t="shared" si="39"/>
        <v>0.30668525491739523</v>
      </c>
      <c r="W174">
        <f t="shared" si="39"/>
        <v>0.30668525491739523</v>
      </c>
    </row>
    <row r="175" spans="1:23" x14ac:dyDescent="0.3">
      <c r="A175" t="s">
        <v>91</v>
      </c>
      <c r="B175" t="s">
        <v>6</v>
      </c>
      <c r="C175" t="s">
        <v>16</v>
      </c>
      <c r="D175" t="s">
        <v>17</v>
      </c>
      <c r="E175" t="s">
        <v>96</v>
      </c>
      <c r="F175" t="s">
        <v>101</v>
      </c>
      <c r="G175" t="s">
        <v>7</v>
      </c>
    </row>
    <row r="176" spans="1:23" x14ac:dyDescent="0.3">
      <c r="A176" t="s">
        <v>91</v>
      </c>
      <c r="B176" t="s">
        <v>6</v>
      </c>
      <c r="C176" t="s">
        <v>16</v>
      </c>
      <c r="D176" t="s">
        <v>17</v>
      </c>
      <c r="E176" t="s">
        <v>96</v>
      </c>
      <c r="F176" t="s">
        <v>101</v>
      </c>
      <c r="G176" t="s">
        <v>60</v>
      </c>
      <c r="L176" t="s">
        <v>61</v>
      </c>
      <c r="M176">
        <v>2000</v>
      </c>
      <c r="N176">
        <f t="shared" ref="N176:W178" si="40">M176</f>
        <v>2000</v>
      </c>
      <c r="O176">
        <f t="shared" si="40"/>
        <v>2000</v>
      </c>
      <c r="P176">
        <f t="shared" si="40"/>
        <v>2000</v>
      </c>
      <c r="Q176">
        <f t="shared" si="40"/>
        <v>2000</v>
      </c>
      <c r="R176">
        <f t="shared" si="40"/>
        <v>2000</v>
      </c>
      <c r="S176">
        <f t="shared" si="40"/>
        <v>2000</v>
      </c>
      <c r="T176">
        <f t="shared" si="40"/>
        <v>2000</v>
      </c>
      <c r="U176">
        <f t="shared" si="40"/>
        <v>2000</v>
      </c>
      <c r="V176">
        <f t="shared" si="40"/>
        <v>2000</v>
      </c>
      <c r="W176">
        <f t="shared" si="40"/>
        <v>2000</v>
      </c>
    </row>
    <row r="177" spans="1:23" x14ac:dyDescent="0.3">
      <c r="A177" t="s">
        <v>91</v>
      </c>
      <c r="B177" t="s">
        <v>6</v>
      </c>
      <c r="C177" t="s">
        <v>16</v>
      </c>
      <c r="D177" t="s">
        <v>17</v>
      </c>
      <c r="E177" t="s">
        <v>96</v>
      </c>
      <c r="F177" t="s">
        <v>101</v>
      </c>
      <c r="G177" t="s">
        <v>62</v>
      </c>
      <c r="L177" t="s">
        <v>61</v>
      </c>
      <c r="M177">
        <v>2021</v>
      </c>
      <c r="N177">
        <f t="shared" si="40"/>
        <v>2021</v>
      </c>
      <c r="O177">
        <f t="shared" si="40"/>
        <v>2021</v>
      </c>
      <c r="P177">
        <f t="shared" si="40"/>
        <v>2021</v>
      </c>
      <c r="Q177">
        <f t="shared" si="40"/>
        <v>2021</v>
      </c>
      <c r="R177">
        <f t="shared" si="40"/>
        <v>2021</v>
      </c>
      <c r="S177">
        <f t="shared" si="40"/>
        <v>2021</v>
      </c>
      <c r="T177">
        <f t="shared" si="40"/>
        <v>2021</v>
      </c>
      <c r="U177">
        <f t="shared" si="40"/>
        <v>2021</v>
      </c>
      <c r="V177">
        <f t="shared" si="40"/>
        <v>2021</v>
      </c>
      <c r="W177">
        <f t="shared" si="40"/>
        <v>2021</v>
      </c>
    </row>
    <row r="178" spans="1:23" x14ac:dyDescent="0.3">
      <c r="A178" t="s">
        <v>91</v>
      </c>
      <c r="B178" t="s">
        <v>6</v>
      </c>
      <c r="C178" t="s">
        <v>16</v>
      </c>
      <c r="D178" t="s">
        <v>17</v>
      </c>
      <c r="E178" t="s">
        <v>96</v>
      </c>
      <c r="F178" t="s">
        <v>101</v>
      </c>
      <c r="G178" t="s">
        <v>63</v>
      </c>
      <c r="L178" t="s">
        <v>64</v>
      </c>
      <c r="M178">
        <v>16</v>
      </c>
      <c r="N178">
        <f t="shared" si="40"/>
        <v>16</v>
      </c>
      <c r="O178">
        <f t="shared" si="40"/>
        <v>16</v>
      </c>
      <c r="P178">
        <f t="shared" si="40"/>
        <v>16</v>
      </c>
      <c r="Q178">
        <f t="shared" si="40"/>
        <v>16</v>
      </c>
      <c r="R178">
        <f t="shared" si="40"/>
        <v>16</v>
      </c>
      <c r="S178">
        <f t="shared" si="40"/>
        <v>16</v>
      </c>
      <c r="T178">
        <f t="shared" si="40"/>
        <v>16</v>
      </c>
      <c r="U178">
        <f t="shared" si="40"/>
        <v>16</v>
      </c>
      <c r="V178">
        <f t="shared" si="40"/>
        <v>16</v>
      </c>
      <c r="W178">
        <f t="shared" si="40"/>
        <v>16</v>
      </c>
    </row>
    <row r="179" spans="1:23" x14ac:dyDescent="0.3">
      <c r="A179" t="s">
        <v>91</v>
      </c>
      <c r="B179" t="s">
        <v>6</v>
      </c>
      <c r="C179" t="s">
        <v>16</v>
      </c>
      <c r="D179" t="s">
        <v>17</v>
      </c>
      <c r="E179" t="s">
        <v>96</v>
      </c>
      <c r="F179" t="s">
        <v>101</v>
      </c>
      <c r="G179" t="s">
        <v>65</v>
      </c>
      <c r="L179" t="s">
        <v>57</v>
      </c>
      <c r="M179">
        <v>0</v>
      </c>
    </row>
    <row r="180" spans="1:23" x14ac:dyDescent="0.3">
      <c r="A180" t="s">
        <v>91</v>
      </c>
      <c r="B180" t="s">
        <v>6</v>
      </c>
      <c r="C180" t="s">
        <v>16</v>
      </c>
      <c r="D180" t="s">
        <v>17</v>
      </c>
      <c r="E180" t="s">
        <v>96</v>
      </c>
      <c r="F180" t="s">
        <v>101</v>
      </c>
      <c r="G180" t="s">
        <v>68</v>
      </c>
      <c r="L180" t="s">
        <v>92</v>
      </c>
      <c r="M180">
        <f>INDEX([1]!passenger_data,MATCH($A180&amp;$G180,[1]!passenger_index,0),MATCH(M$2,[1]!passenger_year,0))</f>
        <v>194.20631469434801</v>
      </c>
      <c r="N180">
        <f t="shared" ref="N180:W182" si="41">M180</f>
        <v>194.20631469434801</v>
      </c>
      <c r="O180">
        <f t="shared" si="41"/>
        <v>194.20631469434801</v>
      </c>
      <c r="P180">
        <f t="shared" si="41"/>
        <v>194.20631469434801</v>
      </c>
      <c r="Q180">
        <f t="shared" si="41"/>
        <v>194.20631469434801</v>
      </c>
      <c r="R180">
        <f t="shared" si="41"/>
        <v>194.20631469434801</v>
      </c>
      <c r="S180">
        <f t="shared" si="41"/>
        <v>194.20631469434801</v>
      </c>
      <c r="T180">
        <f t="shared" si="41"/>
        <v>194.20631469434801</v>
      </c>
      <c r="U180">
        <f t="shared" si="41"/>
        <v>194.20631469434801</v>
      </c>
      <c r="V180">
        <f t="shared" si="41"/>
        <v>194.20631469434801</v>
      </c>
      <c r="W180">
        <f t="shared" si="41"/>
        <v>194.20631469434801</v>
      </c>
    </row>
    <row r="181" spans="1:23" x14ac:dyDescent="0.3">
      <c r="A181" t="s">
        <v>91</v>
      </c>
      <c r="B181" t="s">
        <v>6</v>
      </c>
      <c r="C181" t="s">
        <v>16</v>
      </c>
      <c r="D181" t="s">
        <v>17</v>
      </c>
      <c r="E181" t="s">
        <v>96</v>
      </c>
      <c r="F181" t="s">
        <v>101</v>
      </c>
      <c r="G181" t="s">
        <v>84</v>
      </c>
      <c r="K181" t="s">
        <v>99</v>
      </c>
      <c r="L181" t="s">
        <v>74</v>
      </c>
      <c r="M181">
        <v>9314.4209052401893</v>
      </c>
      <c r="N181">
        <f t="shared" si="41"/>
        <v>9314.4209052401893</v>
      </c>
      <c r="O181">
        <f t="shared" si="41"/>
        <v>9314.4209052401893</v>
      </c>
      <c r="P181">
        <f t="shared" si="41"/>
        <v>9314.4209052401893</v>
      </c>
      <c r="Q181">
        <f t="shared" si="41"/>
        <v>9314.4209052401893</v>
      </c>
      <c r="R181">
        <f t="shared" si="41"/>
        <v>9314.4209052401893</v>
      </c>
      <c r="S181">
        <f t="shared" si="41"/>
        <v>9314.4209052401893</v>
      </c>
      <c r="T181">
        <f t="shared" si="41"/>
        <v>9314.4209052401893</v>
      </c>
      <c r="U181">
        <f t="shared" si="41"/>
        <v>9314.4209052401893</v>
      </c>
      <c r="V181">
        <f t="shared" si="41"/>
        <v>9314.4209052401893</v>
      </c>
      <c r="W181">
        <f t="shared" si="41"/>
        <v>9314.4209052401893</v>
      </c>
    </row>
    <row r="182" spans="1:23" x14ac:dyDescent="0.3">
      <c r="A182" t="s">
        <v>91</v>
      </c>
      <c r="B182" t="s">
        <v>6</v>
      </c>
      <c r="C182" t="s">
        <v>16</v>
      </c>
      <c r="D182" t="s">
        <v>17</v>
      </c>
      <c r="E182" t="s">
        <v>96</v>
      </c>
      <c r="F182" t="s">
        <v>101</v>
      </c>
      <c r="G182" t="s">
        <v>18</v>
      </c>
      <c r="J182" t="s">
        <v>100</v>
      </c>
      <c r="L182" t="s">
        <v>85</v>
      </c>
      <c r="M182">
        <f>INDEX([1]!passenger_data,MATCH($A182&amp;$F182&amp;$G182&amp;$J182,[1]!passenger_index,0),MATCH(M$2,[1]!passenger_year,0))</f>
        <v>0.2964263726858371</v>
      </c>
      <c r="N182">
        <f t="shared" si="41"/>
        <v>0.2964263726858371</v>
      </c>
      <c r="O182">
        <f t="shared" si="41"/>
        <v>0.2964263726858371</v>
      </c>
      <c r="P182">
        <f t="shared" si="41"/>
        <v>0.2964263726858371</v>
      </c>
      <c r="Q182">
        <f t="shared" si="41"/>
        <v>0.2964263726858371</v>
      </c>
      <c r="R182">
        <f t="shared" si="41"/>
        <v>0.2964263726858371</v>
      </c>
      <c r="S182">
        <f t="shared" si="41"/>
        <v>0.2964263726858371</v>
      </c>
      <c r="T182">
        <f t="shared" si="41"/>
        <v>0.2964263726858371</v>
      </c>
      <c r="U182">
        <f t="shared" si="41"/>
        <v>0.2964263726858371</v>
      </c>
      <c r="V182">
        <f t="shared" si="41"/>
        <v>0.2964263726858371</v>
      </c>
      <c r="W182">
        <f t="shared" si="41"/>
        <v>0.2964263726858371</v>
      </c>
    </row>
    <row r="183" spans="1:23" x14ac:dyDescent="0.3">
      <c r="A183" t="s">
        <v>91</v>
      </c>
      <c r="B183" t="s">
        <v>6</v>
      </c>
      <c r="C183" t="s">
        <v>16</v>
      </c>
      <c r="D183" t="s">
        <v>17</v>
      </c>
      <c r="E183" t="s">
        <v>96</v>
      </c>
      <c r="F183" t="s">
        <v>102</v>
      </c>
      <c r="G183" t="s">
        <v>7</v>
      </c>
    </row>
    <row r="184" spans="1:23" x14ac:dyDescent="0.3">
      <c r="A184" t="s">
        <v>91</v>
      </c>
      <c r="B184" t="s">
        <v>6</v>
      </c>
      <c r="C184" t="s">
        <v>16</v>
      </c>
      <c r="D184" t="s">
        <v>17</v>
      </c>
      <c r="E184" t="s">
        <v>96</v>
      </c>
      <c r="F184" t="s">
        <v>102</v>
      </c>
      <c r="G184" t="s">
        <v>60</v>
      </c>
      <c r="L184" t="s">
        <v>61</v>
      </c>
      <c r="M184">
        <v>2015</v>
      </c>
      <c r="N184">
        <f t="shared" ref="N184:W186" si="42">M184</f>
        <v>2015</v>
      </c>
      <c r="O184">
        <f t="shared" si="42"/>
        <v>2015</v>
      </c>
      <c r="P184">
        <f t="shared" si="42"/>
        <v>2015</v>
      </c>
      <c r="Q184">
        <f t="shared" si="42"/>
        <v>2015</v>
      </c>
      <c r="R184">
        <f t="shared" si="42"/>
        <v>2015</v>
      </c>
      <c r="S184">
        <f t="shared" si="42"/>
        <v>2015</v>
      </c>
      <c r="T184">
        <f t="shared" si="42"/>
        <v>2015</v>
      </c>
      <c r="U184">
        <f t="shared" si="42"/>
        <v>2015</v>
      </c>
      <c r="V184">
        <f t="shared" si="42"/>
        <v>2015</v>
      </c>
      <c r="W184">
        <f t="shared" si="42"/>
        <v>2015</v>
      </c>
    </row>
    <row r="185" spans="1:23" x14ac:dyDescent="0.3">
      <c r="A185" t="s">
        <v>91</v>
      </c>
      <c r="B185" t="s">
        <v>6</v>
      </c>
      <c r="C185" t="s">
        <v>16</v>
      </c>
      <c r="D185" t="s">
        <v>17</v>
      </c>
      <c r="E185" t="s">
        <v>96</v>
      </c>
      <c r="F185" t="s">
        <v>102</v>
      </c>
      <c r="G185" t="s">
        <v>62</v>
      </c>
      <c r="L185" t="s">
        <v>61</v>
      </c>
      <c r="M185">
        <v>2101</v>
      </c>
      <c r="N185">
        <f t="shared" si="42"/>
        <v>2101</v>
      </c>
      <c r="O185">
        <f t="shared" si="42"/>
        <v>2101</v>
      </c>
      <c r="P185">
        <f t="shared" si="42"/>
        <v>2101</v>
      </c>
      <c r="Q185">
        <f t="shared" si="42"/>
        <v>2101</v>
      </c>
      <c r="R185">
        <f t="shared" si="42"/>
        <v>2101</v>
      </c>
      <c r="S185">
        <f t="shared" si="42"/>
        <v>2101</v>
      </c>
      <c r="T185">
        <f t="shared" si="42"/>
        <v>2101</v>
      </c>
      <c r="U185">
        <f t="shared" si="42"/>
        <v>2101</v>
      </c>
      <c r="V185">
        <f t="shared" si="42"/>
        <v>2101</v>
      </c>
      <c r="W185">
        <f t="shared" si="42"/>
        <v>2101</v>
      </c>
    </row>
    <row r="186" spans="1:23" x14ac:dyDescent="0.3">
      <c r="A186" t="s">
        <v>91</v>
      </c>
      <c r="B186" t="s">
        <v>6</v>
      </c>
      <c r="C186" t="s">
        <v>16</v>
      </c>
      <c r="D186" t="s">
        <v>17</v>
      </c>
      <c r="E186" t="s">
        <v>96</v>
      </c>
      <c r="F186" t="s">
        <v>102</v>
      </c>
      <c r="G186" t="s">
        <v>63</v>
      </c>
      <c r="L186" t="s">
        <v>64</v>
      </c>
      <c r="M186">
        <v>16</v>
      </c>
      <c r="N186">
        <f t="shared" si="42"/>
        <v>16</v>
      </c>
      <c r="O186">
        <f t="shared" si="42"/>
        <v>16</v>
      </c>
      <c r="P186">
        <f t="shared" si="42"/>
        <v>16</v>
      </c>
      <c r="Q186">
        <f t="shared" si="42"/>
        <v>16</v>
      </c>
      <c r="R186">
        <f t="shared" si="42"/>
        <v>16</v>
      </c>
      <c r="S186">
        <f t="shared" si="42"/>
        <v>16</v>
      </c>
      <c r="T186">
        <f t="shared" si="42"/>
        <v>16</v>
      </c>
      <c r="U186">
        <f t="shared" si="42"/>
        <v>16</v>
      </c>
      <c r="V186">
        <f t="shared" si="42"/>
        <v>16</v>
      </c>
      <c r="W186">
        <f t="shared" si="42"/>
        <v>16</v>
      </c>
    </row>
    <row r="187" spans="1:23" x14ac:dyDescent="0.3">
      <c r="A187" t="s">
        <v>91</v>
      </c>
      <c r="B187" t="s">
        <v>6</v>
      </c>
      <c r="C187" t="s">
        <v>16</v>
      </c>
      <c r="D187" t="s">
        <v>17</v>
      </c>
      <c r="E187" t="s">
        <v>96</v>
      </c>
      <c r="F187" t="s">
        <v>102</v>
      </c>
      <c r="G187" t="s">
        <v>65</v>
      </c>
      <c r="L187" t="s">
        <v>57</v>
      </c>
      <c r="M187">
        <v>0</v>
      </c>
    </row>
    <row r="188" spans="1:23" x14ac:dyDescent="0.3">
      <c r="A188" t="s">
        <v>91</v>
      </c>
      <c r="B188" t="s">
        <v>6</v>
      </c>
      <c r="C188" t="s">
        <v>16</v>
      </c>
      <c r="D188" t="s">
        <v>17</v>
      </c>
      <c r="E188" t="s">
        <v>96</v>
      </c>
      <c r="F188" t="s">
        <v>102</v>
      </c>
      <c r="G188" t="s">
        <v>68</v>
      </c>
      <c r="L188" t="s">
        <v>92</v>
      </c>
      <c r="M188">
        <f>INDEX([1]!passenger_data,MATCH($A188&amp;$G188,[1]!passenger_index,0),MATCH(M$2,[1]!passenger_year,0))</f>
        <v>194.20631469434801</v>
      </c>
      <c r="N188">
        <f t="shared" ref="N188:W190" si="43">M188</f>
        <v>194.20631469434801</v>
      </c>
      <c r="O188">
        <f t="shared" si="43"/>
        <v>194.20631469434801</v>
      </c>
      <c r="P188">
        <f t="shared" si="43"/>
        <v>194.20631469434801</v>
      </c>
      <c r="Q188">
        <f t="shared" si="43"/>
        <v>194.20631469434801</v>
      </c>
      <c r="R188">
        <f t="shared" si="43"/>
        <v>194.20631469434801</v>
      </c>
      <c r="S188">
        <f t="shared" si="43"/>
        <v>194.20631469434801</v>
      </c>
      <c r="T188">
        <f t="shared" si="43"/>
        <v>194.20631469434801</v>
      </c>
      <c r="U188">
        <f t="shared" si="43"/>
        <v>194.20631469434801</v>
      </c>
      <c r="V188">
        <f t="shared" si="43"/>
        <v>194.20631469434801</v>
      </c>
      <c r="W188">
        <f t="shared" si="43"/>
        <v>194.20631469434801</v>
      </c>
    </row>
    <row r="189" spans="1:23" x14ac:dyDescent="0.3">
      <c r="A189" t="s">
        <v>91</v>
      </c>
      <c r="B189" t="s">
        <v>6</v>
      </c>
      <c r="C189" t="s">
        <v>16</v>
      </c>
      <c r="D189" t="s">
        <v>17</v>
      </c>
      <c r="E189" t="s">
        <v>96</v>
      </c>
      <c r="F189" t="s">
        <v>102</v>
      </c>
      <c r="G189" t="s">
        <v>84</v>
      </c>
      <c r="K189" t="s">
        <v>99</v>
      </c>
      <c r="L189" t="s">
        <v>74</v>
      </c>
      <c r="M189">
        <f>AVERAGE(M181,M197)</f>
        <v>10650.715933044896</v>
      </c>
      <c r="N189">
        <f t="shared" si="43"/>
        <v>10650.715933044896</v>
      </c>
      <c r="O189">
        <f t="shared" si="43"/>
        <v>10650.715933044896</v>
      </c>
      <c r="P189">
        <f t="shared" si="43"/>
        <v>10650.715933044896</v>
      </c>
      <c r="Q189">
        <f t="shared" si="43"/>
        <v>10650.715933044896</v>
      </c>
      <c r="R189">
        <f t="shared" si="43"/>
        <v>10650.715933044896</v>
      </c>
      <c r="S189">
        <f t="shared" si="43"/>
        <v>10650.715933044896</v>
      </c>
      <c r="T189">
        <f t="shared" si="43"/>
        <v>10650.715933044896</v>
      </c>
      <c r="U189">
        <f t="shared" si="43"/>
        <v>10650.715933044896</v>
      </c>
      <c r="V189">
        <f t="shared" si="43"/>
        <v>10650.715933044896</v>
      </c>
      <c r="W189">
        <f t="shared" si="43"/>
        <v>10650.715933044896</v>
      </c>
    </row>
    <row r="190" spans="1:23" x14ac:dyDescent="0.3">
      <c r="A190" t="s">
        <v>91</v>
      </c>
      <c r="B190" t="s">
        <v>6</v>
      </c>
      <c r="C190" t="s">
        <v>16</v>
      </c>
      <c r="D190" t="s">
        <v>17</v>
      </c>
      <c r="E190" t="s">
        <v>96</v>
      </c>
      <c r="F190" t="s">
        <v>102</v>
      </c>
      <c r="G190" t="s">
        <v>18</v>
      </c>
      <c r="J190" t="s">
        <v>100</v>
      </c>
      <c r="L190" t="s">
        <v>85</v>
      </c>
      <c r="M190">
        <f>INDEX([1]!passenger_data,MATCH($A190&amp;$F190&amp;$G190&amp;$J190,[1]!passenger_index,0),MATCH(M$2,[1]!passenger_year,0))</f>
        <v>0.28916712847671688</v>
      </c>
      <c r="N190">
        <f t="shared" si="43"/>
        <v>0.28916712847671688</v>
      </c>
      <c r="O190">
        <f t="shared" si="43"/>
        <v>0.28916712847671688</v>
      </c>
      <c r="P190">
        <f t="shared" si="43"/>
        <v>0.28916712847671688</v>
      </c>
      <c r="Q190">
        <f t="shared" si="43"/>
        <v>0.28916712847671688</v>
      </c>
      <c r="R190">
        <f t="shared" si="43"/>
        <v>0.28916712847671688</v>
      </c>
      <c r="S190">
        <f t="shared" si="43"/>
        <v>0.28916712847671688</v>
      </c>
      <c r="T190">
        <f t="shared" si="43"/>
        <v>0.28916712847671688</v>
      </c>
      <c r="U190">
        <f t="shared" si="43"/>
        <v>0.28916712847671688</v>
      </c>
      <c r="V190">
        <f t="shared" si="43"/>
        <v>0.28916712847671688</v>
      </c>
      <c r="W190">
        <f t="shared" si="43"/>
        <v>0.28916712847671688</v>
      </c>
    </row>
    <row r="191" spans="1:23" x14ac:dyDescent="0.3">
      <c r="A191" t="s">
        <v>91</v>
      </c>
      <c r="B191" t="s">
        <v>6</v>
      </c>
      <c r="C191" t="s">
        <v>16</v>
      </c>
      <c r="D191" t="s">
        <v>17</v>
      </c>
      <c r="E191" t="s">
        <v>96</v>
      </c>
      <c r="F191" t="s">
        <v>103</v>
      </c>
      <c r="G191" t="s">
        <v>7</v>
      </c>
    </row>
    <row r="192" spans="1:23" x14ac:dyDescent="0.3">
      <c r="A192" t="s">
        <v>91</v>
      </c>
      <c r="B192" t="s">
        <v>6</v>
      </c>
      <c r="C192" t="s">
        <v>16</v>
      </c>
      <c r="D192" t="s">
        <v>17</v>
      </c>
      <c r="E192" t="s">
        <v>96</v>
      </c>
      <c r="F192" t="s">
        <v>103</v>
      </c>
      <c r="G192" t="s">
        <v>60</v>
      </c>
      <c r="L192" t="s">
        <v>61</v>
      </c>
      <c r="M192">
        <v>2010</v>
      </c>
      <c r="N192">
        <f t="shared" ref="N192:W194" si="44">M192</f>
        <v>2010</v>
      </c>
      <c r="O192">
        <f t="shared" si="44"/>
        <v>2010</v>
      </c>
      <c r="P192">
        <f t="shared" si="44"/>
        <v>2010</v>
      </c>
      <c r="Q192">
        <f t="shared" si="44"/>
        <v>2010</v>
      </c>
      <c r="R192">
        <f t="shared" si="44"/>
        <v>2010</v>
      </c>
      <c r="S192">
        <f t="shared" si="44"/>
        <v>2010</v>
      </c>
      <c r="T192">
        <f t="shared" si="44"/>
        <v>2010</v>
      </c>
      <c r="U192">
        <f t="shared" si="44"/>
        <v>2010</v>
      </c>
      <c r="V192">
        <f t="shared" si="44"/>
        <v>2010</v>
      </c>
      <c r="W192">
        <f t="shared" si="44"/>
        <v>2010</v>
      </c>
    </row>
    <row r="193" spans="1:23" x14ac:dyDescent="0.3">
      <c r="A193" t="s">
        <v>91</v>
      </c>
      <c r="B193" t="s">
        <v>6</v>
      </c>
      <c r="C193" t="s">
        <v>16</v>
      </c>
      <c r="D193" t="s">
        <v>17</v>
      </c>
      <c r="E193" t="s">
        <v>96</v>
      </c>
      <c r="F193" t="s">
        <v>103</v>
      </c>
      <c r="G193" t="s">
        <v>62</v>
      </c>
      <c r="L193" t="s">
        <v>61</v>
      </c>
      <c r="M193">
        <v>2101</v>
      </c>
      <c r="N193">
        <f t="shared" si="44"/>
        <v>2101</v>
      </c>
      <c r="O193">
        <f t="shared" si="44"/>
        <v>2101</v>
      </c>
      <c r="P193">
        <f t="shared" si="44"/>
        <v>2101</v>
      </c>
      <c r="Q193">
        <f t="shared" si="44"/>
        <v>2101</v>
      </c>
      <c r="R193">
        <f t="shared" si="44"/>
        <v>2101</v>
      </c>
      <c r="S193">
        <f t="shared" si="44"/>
        <v>2101</v>
      </c>
      <c r="T193">
        <f t="shared" si="44"/>
        <v>2101</v>
      </c>
      <c r="U193">
        <f t="shared" si="44"/>
        <v>2101</v>
      </c>
      <c r="V193">
        <f t="shared" si="44"/>
        <v>2101</v>
      </c>
      <c r="W193">
        <f t="shared" si="44"/>
        <v>2101</v>
      </c>
    </row>
    <row r="194" spans="1:23" x14ac:dyDescent="0.3">
      <c r="A194" t="s">
        <v>91</v>
      </c>
      <c r="B194" t="s">
        <v>6</v>
      </c>
      <c r="C194" t="s">
        <v>16</v>
      </c>
      <c r="D194" t="s">
        <v>17</v>
      </c>
      <c r="E194" t="s">
        <v>96</v>
      </c>
      <c r="F194" t="s">
        <v>103</v>
      </c>
      <c r="G194" t="s">
        <v>63</v>
      </c>
      <c r="L194" t="s">
        <v>64</v>
      </c>
      <c r="M194">
        <v>16</v>
      </c>
      <c r="N194">
        <f t="shared" si="44"/>
        <v>16</v>
      </c>
      <c r="O194">
        <f t="shared" si="44"/>
        <v>16</v>
      </c>
      <c r="P194">
        <f t="shared" si="44"/>
        <v>16</v>
      </c>
      <c r="Q194">
        <f t="shared" si="44"/>
        <v>16</v>
      </c>
      <c r="R194">
        <f t="shared" si="44"/>
        <v>16</v>
      </c>
      <c r="S194">
        <f t="shared" si="44"/>
        <v>16</v>
      </c>
      <c r="T194">
        <f t="shared" si="44"/>
        <v>16</v>
      </c>
      <c r="U194">
        <f t="shared" si="44"/>
        <v>16</v>
      </c>
      <c r="V194">
        <f t="shared" si="44"/>
        <v>16</v>
      </c>
      <c r="W194">
        <f t="shared" si="44"/>
        <v>16</v>
      </c>
    </row>
    <row r="195" spans="1:23" x14ac:dyDescent="0.3">
      <c r="A195" t="s">
        <v>91</v>
      </c>
      <c r="B195" t="s">
        <v>6</v>
      </c>
      <c r="C195" t="s">
        <v>16</v>
      </c>
      <c r="D195" t="s">
        <v>17</v>
      </c>
      <c r="E195" t="s">
        <v>96</v>
      </c>
      <c r="F195" t="s">
        <v>103</v>
      </c>
      <c r="G195" t="s">
        <v>65</v>
      </c>
      <c r="L195" t="s">
        <v>57</v>
      </c>
      <c r="M195">
        <v>0</v>
      </c>
    </row>
    <row r="196" spans="1:23" x14ac:dyDescent="0.3">
      <c r="A196" t="s">
        <v>91</v>
      </c>
      <c r="B196" t="s">
        <v>6</v>
      </c>
      <c r="C196" t="s">
        <v>16</v>
      </c>
      <c r="D196" t="s">
        <v>17</v>
      </c>
      <c r="E196" t="s">
        <v>96</v>
      </c>
      <c r="F196" t="s">
        <v>103</v>
      </c>
      <c r="G196" t="s">
        <v>68</v>
      </c>
      <c r="L196" t="s">
        <v>92</v>
      </c>
      <c r="M196">
        <f>INDEX([1]!passenger_data,MATCH($A196&amp;$G196,[1]!passenger_index,0),MATCH(M$2,[1]!passenger_year,0))</f>
        <v>194.20631469434801</v>
      </c>
      <c r="N196">
        <f t="shared" ref="N196:W198" si="45">M196</f>
        <v>194.20631469434801</v>
      </c>
      <c r="O196">
        <f t="shared" si="45"/>
        <v>194.20631469434801</v>
      </c>
      <c r="P196">
        <f t="shared" si="45"/>
        <v>194.20631469434801</v>
      </c>
      <c r="Q196">
        <f t="shared" si="45"/>
        <v>194.20631469434801</v>
      </c>
      <c r="R196">
        <f t="shared" si="45"/>
        <v>194.20631469434801</v>
      </c>
      <c r="S196">
        <f t="shared" si="45"/>
        <v>194.20631469434801</v>
      </c>
      <c r="T196">
        <f t="shared" si="45"/>
        <v>194.20631469434801</v>
      </c>
      <c r="U196">
        <f t="shared" si="45"/>
        <v>194.20631469434801</v>
      </c>
      <c r="V196">
        <f t="shared" si="45"/>
        <v>194.20631469434801</v>
      </c>
      <c r="W196">
        <f t="shared" si="45"/>
        <v>194.20631469434801</v>
      </c>
    </row>
    <row r="197" spans="1:23" x14ac:dyDescent="0.3">
      <c r="A197" t="s">
        <v>91</v>
      </c>
      <c r="B197" t="s">
        <v>6</v>
      </c>
      <c r="C197" t="s">
        <v>16</v>
      </c>
      <c r="D197" t="s">
        <v>17</v>
      </c>
      <c r="E197" t="s">
        <v>96</v>
      </c>
      <c r="F197" t="s">
        <v>103</v>
      </c>
      <c r="G197" t="s">
        <v>84</v>
      </c>
      <c r="K197" t="s">
        <v>99</v>
      </c>
      <c r="L197" t="s">
        <v>74</v>
      </c>
      <c r="M197">
        <v>11987.0109608496</v>
      </c>
      <c r="N197">
        <f t="shared" si="45"/>
        <v>11987.0109608496</v>
      </c>
      <c r="O197">
        <f t="shared" si="45"/>
        <v>11987.0109608496</v>
      </c>
      <c r="P197">
        <f t="shared" si="45"/>
        <v>11987.0109608496</v>
      </c>
      <c r="Q197">
        <f t="shared" si="45"/>
        <v>11987.0109608496</v>
      </c>
      <c r="R197">
        <f t="shared" si="45"/>
        <v>11987.0109608496</v>
      </c>
      <c r="S197">
        <f t="shared" si="45"/>
        <v>11987.0109608496</v>
      </c>
      <c r="T197">
        <f t="shared" si="45"/>
        <v>11987.0109608496</v>
      </c>
      <c r="U197">
        <f t="shared" si="45"/>
        <v>11987.0109608496</v>
      </c>
      <c r="V197">
        <f t="shared" si="45"/>
        <v>11987.0109608496</v>
      </c>
      <c r="W197">
        <f t="shared" si="45"/>
        <v>11987.0109608496</v>
      </c>
    </row>
    <row r="198" spans="1:23" x14ac:dyDescent="0.3">
      <c r="A198" t="s">
        <v>91</v>
      </c>
      <c r="B198" t="s">
        <v>6</v>
      </c>
      <c r="C198" t="s">
        <v>16</v>
      </c>
      <c r="D198" t="s">
        <v>17</v>
      </c>
      <c r="E198" t="s">
        <v>96</v>
      </c>
      <c r="F198" t="s">
        <v>103</v>
      </c>
      <c r="G198" t="s">
        <v>18</v>
      </c>
      <c r="J198" t="s">
        <v>100</v>
      </c>
      <c r="L198" t="s">
        <v>85</v>
      </c>
      <c r="M198">
        <f>M190*0.75</f>
        <v>0.21687534635753766</v>
      </c>
      <c r="N198">
        <f t="shared" si="45"/>
        <v>0.21687534635753766</v>
      </c>
      <c r="O198">
        <f t="shared" si="45"/>
        <v>0.21687534635753766</v>
      </c>
      <c r="P198">
        <f t="shared" si="45"/>
        <v>0.21687534635753766</v>
      </c>
      <c r="Q198">
        <f t="shared" si="45"/>
        <v>0.21687534635753766</v>
      </c>
      <c r="R198">
        <f t="shared" si="45"/>
        <v>0.21687534635753766</v>
      </c>
      <c r="S198">
        <f t="shared" si="45"/>
        <v>0.21687534635753766</v>
      </c>
      <c r="T198">
        <f t="shared" si="45"/>
        <v>0.21687534635753766</v>
      </c>
      <c r="U198">
        <f t="shared" si="45"/>
        <v>0.21687534635753766</v>
      </c>
      <c r="V198">
        <f t="shared" si="45"/>
        <v>0.21687534635753766</v>
      </c>
      <c r="W198">
        <f t="shared" si="45"/>
        <v>0.21687534635753766</v>
      </c>
    </row>
    <row r="199" spans="1:23" x14ac:dyDescent="0.3">
      <c r="A199" t="s">
        <v>91</v>
      </c>
      <c r="B199" t="s">
        <v>6</v>
      </c>
      <c r="C199" t="s">
        <v>16</v>
      </c>
      <c r="D199" t="s">
        <v>17</v>
      </c>
      <c r="E199" t="s">
        <v>96</v>
      </c>
      <c r="F199" t="s">
        <v>104</v>
      </c>
      <c r="G199" t="s">
        <v>7</v>
      </c>
    </row>
    <row r="200" spans="1:23" x14ac:dyDescent="0.3">
      <c r="A200" t="s">
        <v>91</v>
      </c>
      <c r="B200" t="s">
        <v>6</v>
      </c>
      <c r="C200" t="s">
        <v>16</v>
      </c>
      <c r="D200" t="s">
        <v>17</v>
      </c>
      <c r="E200" t="s">
        <v>96</v>
      </c>
      <c r="F200" t="s">
        <v>104</v>
      </c>
      <c r="G200" t="s">
        <v>60</v>
      </c>
      <c r="L200" t="s">
        <v>61</v>
      </c>
      <c r="M200">
        <v>2015</v>
      </c>
      <c r="N200">
        <f t="shared" ref="N200:W202" si="46">M200</f>
        <v>2015</v>
      </c>
      <c r="O200">
        <f t="shared" si="46"/>
        <v>2015</v>
      </c>
      <c r="P200">
        <f t="shared" si="46"/>
        <v>2015</v>
      </c>
      <c r="Q200">
        <f t="shared" si="46"/>
        <v>2015</v>
      </c>
      <c r="R200">
        <f t="shared" si="46"/>
        <v>2015</v>
      </c>
      <c r="S200">
        <f t="shared" si="46"/>
        <v>2015</v>
      </c>
      <c r="T200">
        <f t="shared" si="46"/>
        <v>2015</v>
      </c>
      <c r="U200">
        <f t="shared" si="46"/>
        <v>2015</v>
      </c>
      <c r="V200">
        <f t="shared" si="46"/>
        <v>2015</v>
      </c>
      <c r="W200">
        <f t="shared" si="46"/>
        <v>2015</v>
      </c>
    </row>
    <row r="201" spans="1:23" x14ac:dyDescent="0.3">
      <c r="A201" t="s">
        <v>91</v>
      </c>
      <c r="B201" t="s">
        <v>6</v>
      </c>
      <c r="C201" t="s">
        <v>16</v>
      </c>
      <c r="D201" t="s">
        <v>17</v>
      </c>
      <c r="E201" t="s">
        <v>96</v>
      </c>
      <c r="F201" t="s">
        <v>104</v>
      </c>
      <c r="G201" t="s">
        <v>62</v>
      </c>
      <c r="L201" t="s">
        <v>61</v>
      </c>
      <c r="M201">
        <v>2101</v>
      </c>
      <c r="N201">
        <f t="shared" si="46"/>
        <v>2101</v>
      </c>
      <c r="O201">
        <f t="shared" si="46"/>
        <v>2101</v>
      </c>
      <c r="P201">
        <f t="shared" si="46"/>
        <v>2101</v>
      </c>
      <c r="Q201">
        <f t="shared" si="46"/>
        <v>2101</v>
      </c>
      <c r="R201">
        <f t="shared" si="46"/>
        <v>2101</v>
      </c>
      <c r="S201">
        <f t="shared" si="46"/>
        <v>2101</v>
      </c>
      <c r="T201">
        <f t="shared" si="46"/>
        <v>2101</v>
      </c>
      <c r="U201">
        <f t="shared" si="46"/>
        <v>2101</v>
      </c>
      <c r="V201">
        <f t="shared" si="46"/>
        <v>2101</v>
      </c>
      <c r="W201">
        <f t="shared" si="46"/>
        <v>2101</v>
      </c>
    </row>
    <row r="202" spans="1:23" x14ac:dyDescent="0.3">
      <c r="A202" t="s">
        <v>91</v>
      </c>
      <c r="B202" t="s">
        <v>6</v>
      </c>
      <c r="C202" t="s">
        <v>16</v>
      </c>
      <c r="D202" t="s">
        <v>17</v>
      </c>
      <c r="E202" t="s">
        <v>96</v>
      </c>
      <c r="F202" t="s">
        <v>104</v>
      </c>
      <c r="G202" t="s">
        <v>63</v>
      </c>
      <c r="L202" t="s">
        <v>64</v>
      </c>
      <c r="M202">
        <v>16</v>
      </c>
      <c r="N202">
        <f t="shared" si="46"/>
        <v>16</v>
      </c>
      <c r="O202">
        <f t="shared" si="46"/>
        <v>16</v>
      </c>
      <c r="P202">
        <f t="shared" si="46"/>
        <v>16</v>
      </c>
      <c r="Q202">
        <f t="shared" si="46"/>
        <v>16</v>
      </c>
      <c r="R202">
        <f t="shared" si="46"/>
        <v>16</v>
      </c>
      <c r="S202">
        <f t="shared" si="46"/>
        <v>16</v>
      </c>
      <c r="T202">
        <f t="shared" si="46"/>
        <v>16</v>
      </c>
      <c r="U202">
        <f t="shared" si="46"/>
        <v>16</v>
      </c>
      <c r="V202">
        <f t="shared" si="46"/>
        <v>16</v>
      </c>
      <c r="W202">
        <f t="shared" si="46"/>
        <v>16</v>
      </c>
    </row>
    <row r="203" spans="1:23" x14ac:dyDescent="0.3">
      <c r="A203" t="s">
        <v>91</v>
      </c>
      <c r="B203" t="s">
        <v>6</v>
      </c>
      <c r="C203" t="s">
        <v>16</v>
      </c>
      <c r="D203" t="s">
        <v>17</v>
      </c>
      <c r="E203" t="s">
        <v>96</v>
      </c>
      <c r="F203" t="s">
        <v>104</v>
      </c>
      <c r="G203" t="s">
        <v>65</v>
      </c>
      <c r="L203" t="s">
        <v>57</v>
      </c>
      <c r="M203">
        <v>0</v>
      </c>
    </row>
    <row r="204" spans="1:23" x14ac:dyDescent="0.3">
      <c r="A204" t="s">
        <v>91</v>
      </c>
      <c r="B204" t="s">
        <v>6</v>
      </c>
      <c r="C204" t="s">
        <v>16</v>
      </c>
      <c r="D204" t="s">
        <v>17</v>
      </c>
      <c r="E204" t="s">
        <v>96</v>
      </c>
      <c r="F204" t="s">
        <v>104</v>
      </c>
      <c r="G204" t="s">
        <v>68</v>
      </c>
      <c r="L204" t="s">
        <v>92</v>
      </c>
      <c r="M204">
        <f>INDEX([1]!passenger_data,MATCH($A204&amp;$G204,[1]!passenger_index,0),MATCH(M$2,[1]!passenger_year,0))</f>
        <v>194.20631469434801</v>
      </c>
      <c r="N204">
        <f t="shared" ref="N204:W207" si="47">M204</f>
        <v>194.20631469434801</v>
      </c>
      <c r="O204">
        <f t="shared" si="47"/>
        <v>194.20631469434801</v>
      </c>
      <c r="P204">
        <f t="shared" si="47"/>
        <v>194.20631469434801</v>
      </c>
      <c r="Q204">
        <f t="shared" si="47"/>
        <v>194.20631469434801</v>
      </c>
      <c r="R204">
        <f t="shared" si="47"/>
        <v>194.20631469434801</v>
      </c>
      <c r="S204">
        <f t="shared" si="47"/>
        <v>194.20631469434801</v>
      </c>
      <c r="T204">
        <f t="shared" si="47"/>
        <v>194.20631469434801</v>
      </c>
      <c r="U204">
        <f t="shared" si="47"/>
        <v>194.20631469434801</v>
      </c>
      <c r="V204">
        <f t="shared" si="47"/>
        <v>194.20631469434801</v>
      </c>
      <c r="W204">
        <f t="shared" si="47"/>
        <v>194.20631469434801</v>
      </c>
    </row>
    <row r="205" spans="1:23" x14ac:dyDescent="0.3">
      <c r="A205" t="s">
        <v>91</v>
      </c>
      <c r="B205" t="s">
        <v>6</v>
      </c>
      <c r="C205" t="s">
        <v>16</v>
      </c>
      <c r="D205" t="s">
        <v>17</v>
      </c>
      <c r="E205" t="s">
        <v>96</v>
      </c>
      <c r="F205" t="s">
        <v>104</v>
      </c>
      <c r="G205" t="s">
        <v>84</v>
      </c>
      <c r="K205" t="s">
        <v>99</v>
      </c>
      <c r="L205" t="s">
        <v>74</v>
      </c>
      <c r="M205">
        <v>20722.423159828599</v>
      </c>
      <c r="N205">
        <f t="shared" si="47"/>
        <v>20722.423159828599</v>
      </c>
      <c r="O205">
        <f t="shared" si="47"/>
        <v>20722.423159828599</v>
      </c>
      <c r="P205">
        <f t="shared" si="47"/>
        <v>20722.423159828599</v>
      </c>
      <c r="Q205">
        <f t="shared" si="47"/>
        <v>20722.423159828599</v>
      </c>
      <c r="R205">
        <f t="shared" si="47"/>
        <v>20722.423159828599</v>
      </c>
      <c r="S205">
        <f t="shared" si="47"/>
        <v>20722.423159828599</v>
      </c>
      <c r="T205">
        <f t="shared" si="47"/>
        <v>20722.423159828599</v>
      </c>
      <c r="U205">
        <f t="shared" si="47"/>
        <v>20722.423159828599</v>
      </c>
      <c r="V205">
        <f t="shared" si="47"/>
        <v>20722.423159828599</v>
      </c>
      <c r="W205">
        <f t="shared" si="47"/>
        <v>20722.423159828599</v>
      </c>
    </row>
    <row r="206" spans="1:23" x14ac:dyDescent="0.3">
      <c r="A206" t="s">
        <v>91</v>
      </c>
      <c r="B206" t="s">
        <v>6</v>
      </c>
      <c r="C206" t="s">
        <v>16</v>
      </c>
      <c r="D206" t="s">
        <v>17</v>
      </c>
      <c r="E206" t="s">
        <v>96</v>
      </c>
      <c r="F206" t="s">
        <v>104</v>
      </c>
      <c r="G206" t="s">
        <v>18</v>
      </c>
      <c r="J206" t="s">
        <v>32</v>
      </c>
      <c r="L206" t="s">
        <v>85</v>
      </c>
      <c r="M206">
        <f>M198*0.8</f>
        <v>0.17350027708603014</v>
      </c>
      <c r="N206">
        <f t="shared" si="47"/>
        <v>0.17350027708603014</v>
      </c>
      <c r="O206">
        <f t="shared" si="47"/>
        <v>0.17350027708603014</v>
      </c>
      <c r="P206">
        <f t="shared" si="47"/>
        <v>0.17350027708603014</v>
      </c>
      <c r="Q206">
        <f t="shared" si="47"/>
        <v>0.17350027708603014</v>
      </c>
      <c r="R206">
        <f t="shared" si="47"/>
        <v>0.17350027708603014</v>
      </c>
      <c r="S206">
        <f t="shared" si="47"/>
        <v>0.17350027708603014</v>
      </c>
      <c r="T206">
        <f t="shared" si="47"/>
        <v>0.17350027708603014</v>
      </c>
      <c r="U206">
        <f t="shared" si="47"/>
        <v>0.17350027708603014</v>
      </c>
      <c r="V206">
        <f t="shared" si="47"/>
        <v>0.17350027708603014</v>
      </c>
      <c r="W206">
        <f t="shared" si="47"/>
        <v>0.17350027708603014</v>
      </c>
    </row>
    <row r="207" spans="1:23" x14ac:dyDescent="0.3">
      <c r="A207" t="s">
        <v>91</v>
      </c>
      <c r="B207" t="s">
        <v>6</v>
      </c>
      <c r="C207" t="s">
        <v>16</v>
      </c>
      <c r="D207" t="s">
        <v>17</v>
      </c>
      <c r="E207" t="s">
        <v>96</v>
      </c>
      <c r="F207" t="s">
        <v>104</v>
      </c>
      <c r="G207" t="s">
        <v>18</v>
      </c>
      <c r="J207" t="s">
        <v>100</v>
      </c>
      <c r="L207" t="s">
        <v>85</v>
      </c>
      <c r="M207">
        <f>M198*0.2</f>
        <v>4.3375069271507534E-2</v>
      </c>
      <c r="N207">
        <f t="shared" si="47"/>
        <v>4.3375069271507534E-2</v>
      </c>
      <c r="O207">
        <f t="shared" si="47"/>
        <v>4.3375069271507534E-2</v>
      </c>
      <c r="P207">
        <f t="shared" si="47"/>
        <v>4.3375069271507534E-2</v>
      </c>
      <c r="Q207">
        <f t="shared" si="47"/>
        <v>4.3375069271507534E-2</v>
      </c>
      <c r="R207">
        <f t="shared" si="47"/>
        <v>4.3375069271507534E-2</v>
      </c>
      <c r="S207">
        <f t="shared" si="47"/>
        <v>4.3375069271507534E-2</v>
      </c>
      <c r="T207">
        <f t="shared" si="47"/>
        <v>4.3375069271507534E-2</v>
      </c>
      <c r="U207">
        <f t="shared" si="47"/>
        <v>4.3375069271507534E-2</v>
      </c>
      <c r="V207">
        <f t="shared" si="47"/>
        <v>4.3375069271507534E-2</v>
      </c>
      <c r="W207">
        <f t="shared" si="47"/>
        <v>4.3375069271507534E-2</v>
      </c>
    </row>
    <row r="208" spans="1:23" x14ac:dyDescent="0.3">
      <c r="A208" t="s">
        <v>91</v>
      </c>
      <c r="B208" t="s">
        <v>6</v>
      </c>
      <c r="C208" t="s">
        <v>16</v>
      </c>
      <c r="D208" t="s">
        <v>17</v>
      </c>
      <c r="E208" t="s">
        <v>96</v>
      </c>
      <c r="F208" t="s">
        <v>105</v>
      </c>
      <c r="G208" t="s">
        <v>7</v>
      </c>
    </row>
    <row r="209" spans="1:23" x14ac:dyDescent="0.3">
      <c r="A209" t="s">
        <v>91</v>
      </c>
      <c r="B209" t="s">
        <v>6</v>
      </c>
      <c r="C209" t="s">
        <v>16</v>
      </c>
      <c r="D209" t="s">
        <v>17</v>
      </c>
      <c r="E209" t="s">
        <v>96</v>
      </c>
      <c r="F209" t="s">
        <v>105</v>
      </c>
      <c r="G209" t="s">
        <v>60</v>
      </c>
      <c r="L209" t="s">
        <v>61</v>
      </c>
      <c r="M209">
        <v>2015</v>
      </c>
      <c r="N209">
        <f t="shared" ref="N209:W211" si="48">M209</f>
        <v>2015</v>
      </c>
      <c r="O209">
        <f t="shared" si="48"/>
        <v>2015</v>
      </c>
      <c r="P209">
        <f t="shared" si="48"/>
        <v>2015</v>
      </c>
      <c r="Q209">
        <f t="shared" si="48"/>
        <v>2015</v>
      </c>
      <c r="R209">
        <f t="shared" si="48"/>
        <v>2015</v>
      </c>
      <c r="S209">
        <f t="shared" si="48"/>
        <v>2015</v>
      </c>
      <c r="T209">
        <f t="shared" si="48"/>
        <v>2015</v>
      </c>
      <c r="U209">
        <f t="shared" si="48"/>
        <v>2015</v>
      </c>
      <c r="V209">
        <f t="shared" si="48"/>
        <v>2015</v>
      </c>
      <c r="W209">
        <f t="shared" si="48"/>
        <v>2015</v>
      </c>
    </row>
    <row r="210" spans="1:23" x14ac:dyDescent="0.3">
      <c r="A210" t="s">
        <v>91</v>
      </c>
      <c r="B210" t="s">
        <v>6</v>
      </c>
      <c r="C210" t="s">
        <v>16</v>
      </c>
      <c r="D210" t="s">
        <v>17</v>
      </c>
      <c r="E210" t="s">
        <v>96</v>
      </c>
      <c r="F210" t="s">
        <v>105</v>
      </c>
      <c r="G210" t="s">
        <v>62</v>
      </c>
      <c r="L210" t="s">
        <v>61</v>
      </c>
      <c r="M210">
        <v>2101</v>
      </c>
      <c r="N210">
        <f t="shared" si="48"/>
        <v>2101</v>
      </c>
      <c r="O210">
        <f t="shared" si="48"/>
        <v>2101</v>
      </c>
      <c r="P210">
        <f t="shared" si="48"/>
        <v>2101</v>
      </c>
      <c r="Q210">
        <f t="shared" si="48"/>
        <v>2101</v>
      </c>
      <c r="R210">
        <f t="shared" si="48"/>
        <v>2101</v>
      </c>
      <c r="S210">
        <f t="shared" si="48"/>
        <v>2101</v>
      </c>
      <c r="T210">
        <f t="shared" si="48"/>
        <v>2101</v>
      </c>
      <c r="U210">
        <f t="shared" si="48"/>
        <v>2101</v>
      </c>
      <c r="V210">
        <f t="shared" si="48"/>
        <v>2101</v>
      </c>
      <c r="W210">
        <f t="shared" si="48"/>
        <v>2101</v>
      </c>
    </row>
    <row r="211" spans="1:23" x14ac:dyDescent="0.3">
      <c r="A211" t="s">
        <v>91</v>
      </c>
      <c r="B211" t="s">
        <v>6</v>
      </c>
      <c r="C211" t="s">
        <v>16</v>
      </c>
      <c r="D211" t="s">
        <v>17</v>
      </c>
      <c r="E211" t="s">
        <v>96</v>
      </c>
      <c r="F211" t="s">
        <v>105</v>
      </c>
      <c r="G211" t="s">
        <v>63</v>
      </c>
      <c r="L211" t="s">
        <v>64</v>
      </c>
      <c r="M211">
        <v>16</v>
      </c>
      <c r="N211">
        <f t="shared" si="48"/>
        <v>16</v>
      </c>
      <c r="O211">
        <f t="shared" si="48"/>
        <v>16</v>
      </c>
      <c r="P211">
        <f t="shared" si="48"/>
        <v>16</v>
      </c>
      <c r="Q211">
        <f t="shared" si="48"/>
        <v>16</v>
      </c>
      <c r="R211">
        <f t="shared" si="48"/>
        <v>16</v>
      </c>
      <c r="S211">
        <f t="shared" si="48"/>
        <v>16</v>
      </c>
      <c r="T211">
        <f t="shared" si="48"/>
        <v>16</v>
      </c>
      <c r="U211">
        <f t="shared" si="48"/>
        <v>16</v>
      </c>
      <c r="V211">
        <f t="shared" si="48"/>
        <v>16</v>
      </c>
      <c r="W211">
        <f t="shared" si="48"/>
        <v>16</v>
      </c>
    </row>
    <row r="212" spans="1:23" x14ac:dyDescent="0.3">
      <c r="A212" t="s">
        <v>91</v>
      </c>
      <c r="B212" t="s">
        <v>6</v>
      </c>
      <c r="C212" t="s">
        <v>16</v>
      </c>
      <c r="D212" t="s">
        <v>17</v>
      </c>
      <c r="E212" t="s">
        <v>96</v>
      </c>
      <c r="F212" t="s">
        <v>105</v>
      </c>
      <c r="G212" t="s">
        <v>65</v>
      </c>
      <c r="L212" t="s">
        <v>57</v>
      </c>
      <c r="M212">
        <v>0</v>
      </c>
    </row>
    <row r="213" spans="1:23" x14ac:dyDescent="0.3">
      <c r="A213" t="s">
        <v>91</v>
      </c>
      <c r="B213" t="s">
        <v>6</v>
      </c>
      <c r="C213" t="s">
        <v>16</v>
      </c>
      <c r="D213" t="s">
        <v>17</v>
      </c>
      <c r="E213" t="s">
        <v>96</v>
      </c>
      <c r="F213" t="s">
        <v>105</v>
      </c>
      <c r="G213" t="s">
        <v>68</v>
      </c>
      <c r="L213" t="s">
        <v>106</v>
      </c>
      <c r="M213">
        <f>INDEX([1]!passenger_data,MATCH($A213&amp;$G213,[1]!passenger_index,0),MATCH(M$2,[1]!passenger_year,0))</f>
        <v>194.20631469434801</v>
      </c>
      <c r="N213">
        <f t="shared" ref="N213:W215" si="49">M213</f>
        <v>194.20631469434801</v>
      </c>
      <c r="O213">
        <f t="shared" si="49"/>
        <v>194.20631469434801</v>
      </c>
      <c r="P213">
        <f t="shared" si="49"/>
        <v>194.20631469434801</v>
      </c>
      <c r="Q213">
        <f t="shared" si="49"/>
        <v>194.20631469434801</v>
      </c>
      <c r="R213">
        <f t="shared" si="49"/>
        <v>194.20631469434801</v>
      </c>
      <c r="S213">
        <f t="shared" si="49"/>
        <v>194.20631469434801</v>
      </c>
      <c r="T213">
        <f t="shared" si="49"/>
        <v>194.20631469434801</v>
      </c>
      <c r="U213">
        <f t="shared" si="49"/>
        <v>194.20631469434801</v>
      </c>
      <c r="V213">
        <f t="shared" si="49"/>
        <v>194.20631469434801</v>
      </c>
      <c r="W213">
        <f t="shared" si="49"/>
        <v>194.20631469434801</v>
      </c>
    </row>
    <row r="214" spans="1:23" x14ac:dyDescent="0.3">
      <c r="A214" t="s">
        <v>91</v>
      </c>
      <c r="B214" t="s">
        <v>6</v>
      </c>
      <c r="C214" t="s">
        <v>16</v>
      </c>
      <c r="D214" t="s">
        <v>17</v>
      </c>
      <c r="E214" t="s">
        <v>96</v>
      </c>
      <c r="F214" t="s">
        <v>105</v>
      </c>
      <c r="G214" t="s">
        <v>84</v>
      </c>
      <c r="K214" t="s">
        <v>99</v>
      </c>
      <c r="L214" t="s">
        <v>74</v>
      </c>
      <c r="M214">
        <v>61385.8768689668</v>
      </c>
      <c r="N214">
        <f t="shared" si="49"/>
        <v>61385.8768689668</v>
      </c>
      <c r="O214">
        <f t="shared" si="49"/>
        <v>61385.8768689668</v>
      </c>
      <c r="P214">
        <f t="shared" si="49"/>
        <v>61385.8768689668</v>
      </c>
      <c r="Q214">
        <f t="shared" si="49"/>
        <v>61385.8768689668</v>
      </c>
      <c r="R214">
        <f t="shared" si="49"/>
        <v>61385.8768689668</v>
      </c>
      <c r="S214">
        <f t="shared" si="49"/>
        <v>61385.8768689668</v>
      </c>
      <c r="T214">
        <f t="shared" si="49"/>
        <v>61385.8768689668</v>
      </c>
      <c r="U214">
        <f t="shared" si="49"/>
        <v>61385.8768689668</v>
      </c>
      <c r="V214">
        <f t="shared" si="49"/>
        <v>61385.8768689668</v>
      </c>
      <c r="W214">
        <f t="shared" si="49"/>
        <v>61385.8768689668</v>
      </c>
    </row>
    <row r="215" spans="1:23" x14ac:dyDescent="0.3">
      <c r="A215" t="s">
        <v>91</v>
      </c>
      <c r="B215" t="s">
        <v>6</v>
      </c>
      <c r="C215" t="s">
        <v>16</v>
      </c>
      <c r="D215" t="s">
        <v>17</v>
      </c>
      <c r="E215" t="s">
        <v>96</v>
      </c>
      <c r="F215" t="s">
        <v>105</v>
      </c>
      <c r="G215" t="s">
        <v>18</v>
      </c>
      <c r="J215" t="s">
        <v>107</v>
      </c>
      <c r="L215" t="s">
        <v>85</v>
      </c>
      <c r="M215">
        <f>M190</f>
        <v>0.28916712847671688</v>
      </c>
      <c r="N215">
        <f t="shared" si="49"/>
        <v>0.28916712847671688</v>
      </c>
      <c r="O215">
        <f t="shared" si="49"/>
        <v>0.28916712847671688</v>
      </c>
      <c r="P215">
        <f t="shared" si="49"/>
        <v>0.28916712847671688</v>
      </c>
      <c r="Q215">
        <f t="shared" si="49"/>
        <v>0.28916712847671688</v>
      </c>
      <c r="R215">
        <f t="shared" si="49"/>
        <v>0.28916712847671688</v>
      </c>
      <c r="S215">
        <f t="shared" si="49"/>
        <v>0.28916712847671688</v>
      </c>
      <c r="T215">
        <f t="shared" si="49"/>
        <v>0.28916712847671688</v>
      </c>
      <c r="U215">
        <f t="shared" si="49"/>
        <v>0.28916712847671688</v>
      </c>
      <c r="V215">
        <f t="shared" si="49"/>
        <v>0.28916712847671688</v>
      </c>
      <c r="W215">
        <f t="shared" si="49"/>
        <v>0.28916712847671688</v>
      </c>
    </row>
    <row r="216" spans="1:23" x14ac:dyDescent="0.3">
      <c r="A216" t="s">
        <v>91</v>
      </c>
      <c r="B216" t="s">
        <v>6</v>
      </c>
      <c r="C216" t="s">
        <v>16</v>
      </c>
      <c r="D216" t="s">
        <v>17</v>
      </c>
      <c r="E216" t="s">
        <v>96</v>
      </c>
      <c r="F216" t="s">
        <v>108</v>
      </c>
      <c r="G216" t="s">
        <v>7</v>
      </c>
    </row>
    <row r="217" spans="1:23" x14ac:dyDescent="0.3">
      <c r="A217" t="s">
        <v>91</v>
      </c>
      <c r="B217" t="s">
        <v>6</v>
      </c>
      <c r="C217" t="s">
        <v>16</v>
      </c>
      <c r="D217" t="s">
        <v>17</v>
      </c>
      <c r="E217" t="s">
        <v>96</v>
      </c>
      <c r="F217" t="s">
        <v>108</v>
      </c>
      <c r="G217" t="s">
        <v>60</v>
      </c>
      <c r="L217" t="s">
        <v>61</v>
      </c>
      <c r="M217">
        <v>2015</v>
      </c>
      <c r="N217">
        <f t="shared" ref="N217:W219" si="50">M217</f>
        <v>2015</v>
      </c>
      <c r="O217">
        <f t="shared" si="50"/>
        <v>2015</v>
      </c>
      <c r="P217">
        <f t="shared" si="50"/>
        <v>2015</v>
      </c>
      <c r="Q217">
        <f t="shared" si="50"/>
        <v>2015</v>
      </c>
      <c r="R217">
        <f t="shared" si="50"/>
        <v>2015</v>
      </c>
      <c r="S217">
        <f t="shared" si="50"/>
        <v>2015</v>
      </c>
      <c r="T217">
        <f t="shared" si="50"/>
        <v>2015</v>
      </c>
      <c r="U217">
        <f t="shared" si="50"/>
        <v>2015</v>
      </c>
      <c r="V217">
        <f t="shared" si="50"/>
        <v>2015</v>
      </c>
      <c r="W217">
        <f t="shared" si="50"/>
        <v>2015</v>
      </c>
    </row>
    <row r="218" spans="1:23" x14ac:dyDescent="0.3">
      <c r="A218" t="s">
        <v>91</v>
      </c>
      <c r="B218" t="s">
        <v>6</v>
      </c>
      <c r="C218" t="s">
        <v>16</v>
      </c>
      <c r="D218" t="s">
        <v>17</v>
      </c>
      <c r="E218" t="s">
        <v>96</v>
      </c>
      <c r="F218" t="s">
        <v>108</v>
      </c>
      <c r="G218" t="s">
        <v>62</v>
      </c>
      <c r="L218" t="s">
        <v>61</v>
      </c>
      <c r="M218">
        <v>2101</v>
      </c>
      <c r="N218">
        <f t="shared" si="50"/>
        <v>2101</v>
      </c>
      <c r="O218">
        <f t="shared" si="50"/>
        <v>2101</v>
      </c>
      <c r="P218">
        <f t="shared" si="50"/>
        <v>2101</v>
      </c>
      <c r="Q218">
        <f t="shared" si="50"/>
        <v>2101</v>
      </c>
      <c r="R218">
        <f t="shared" si="50"/>
        <v>2101</v>
      </c>
      <c r="S218">
        <f t="shared" si="50"/>
        <v>2101</v>
      </c>
      <c r="T218">
        <f t="shared" si="50"/>
        <v>2101</v>
      </c>
      <c r="U218">
        <f t="shared" si="50"/>
        <v>2101</v>
      </c>
      <c r="V218">
        <f t="shared" si="50"/>
        <v>2101</v>
      </c>
      <c r="W218">
        <f t="shared" si="50"/>
        <v>2101</v>
      </c>
    </row>
    <row r="219" spans="1:23" x14ac:dyDescent="0.3">
      <c r="A219" t="s">
        <v>91</v>
      </c>
      <c r="B219" t="s">
        <v>6</v>
      </c>
      <c r="C219" t="s">
        <v>16</v>
      </c>
      <c r="D219" t="s">
        <v>17</v>
      </c>
      <c r="E219" t="s">
        <v>96</v>
      </c>
      <c r="F219" t="s">
        <v>108</v>
      </c>
      <c r="G219" t="s">
        <v>63</v>
      </c>
      <c r="L219" t="s">
        <v>64</v>
      </c>
      <c r="M219">
        <v>16</v>
      </c>
      <c r="N219">
        <f t="shared" si="50"/>
        <v>16</v>
      </c>
      <c r="O219">
        <f t="shared" si="50"/>
        <v>16</v>
      </c>
      <c r="P219">
        <f t="shared" si="50"/>
        <v>16</v>
      </c>
      <c r="Q219">
        <f t="shared" si="50"/>
        <v>16</v>
      </c>
      <c r="R219">
        <f t="shared" si="50"/>
        <v>16</v>
      </c>
      <c r="S219">
        <f t="shared" si="50"/>
        <v>16</v>
      </c>
      <c r="T219">
        <f t="shared" si="50"/>
        <v>16</v>
      </c>
      <c r="U219">
        <f t="shared" si="50"/>
        <v>16</v>
      </c>
      <c r="V219">
        <f t="shared" si="50"/>
        <v>16</v>
      </c>
      <c r="W219">
        <f t="shared" si="50"/>
        <v>16</v>
      </c>
    </row>
    <row r="220" spans="1:23" x14ac:dyDescent="0.3">
      <c r="A220" t="s">
        <v>91</v>
      </c>
      <c r="B220" t="s">
        <v>6</v>
      </c>
      <c r="C220" t="s">
        <v>16</v>
      </c>
      <c r="D220" t="s">
        <v>17</v>
      </c>
      <c r="E220" t="s">
        <v>96</v>
      </c>
      <c r="F220" t="s">
        <v>108</v>
      </c>
      <c r="G220" t="s">
        <v>65</v>
      </c>
      <c r="L220" t="s">
        <v>57</v>
      </c>
      <c r="M220">
        <v>0</v>
      </c>
    </row>
    <row r="221" spans="1:23" x14ac:dyDescent="0.3">
      <c r="A221" t="s">
        <v>91</v>
      </c>
      <c r="B221" t="s">
        <v>6</v>
      </c>
      <c r="C221" t="s">
        <v>16</v>
      </c>
      <c r="D221" t="s">
        <v>17</v>
      </c>
      <c r="E221" t="s">
        <v>96</v>
      </c>
      <c r="F221" t="s">
        <v>108</v>
      </c>
      <c r="G221" t="s">
        <v>68</v>
      </c>
      <c r="L221" t="s">
        <v>92</v>
      </c>
      <c r="M221">
        <f>INDEX([1]!passenger_data,MATCH($A221&amp;$G221,[1]!passenger_index,0),MATCH(M$2,[1]!passenger_year,0))</f>
        <v>194.20631469434801</v>
      </c>
      <c r="N221">
        <f t="shared" ref="N221:W221" si="51">M221</f>
        <v>194.20631469434801</v>
      </c>
      <c r="O221">
        <f t="shared" si="51"/>
        <v>194.20631469434801</v>
      </c>
      <c r="P221">
        <f t="shared" si="51"/>
        <v>194.20631469434801</v>
      </c>
      <c r="Q221">
        <f t="shared" si="51"/>
        <v>194.20631469434801</v>
      </c>
      <c r="R221">
        <f t="shared" si="51"/>
        <v>194.20631469434801</v>
      </c>
      <c r="S221">
        <f t="shared" si="51"/>
        <v>194.20631469434801</v>
      </c>
      <c r="T221">
        <f t="shared" si="51"/>
        <v>194.20631469434801</v>
      </c>
      <c r="U221">
        <f t="shared" si="51"/>
        <v>194.20631469434801</v>
      </c>
      <c r="V221">
        <f t="shared" si="51"/>
        <v>194.20631469434801</v>
      </c>
      <c r="W221">
        <f t="shared" si="51"/>
        <v>194.20631469434801</v>
      </c>
    </row>
    <row r="222" spans="1:23" x14ac:dyDescent="0.3">
      <c r="A222" t="s">
        <v>91</v>
      </c>
      <c r="B222" t="s">
        <v>6</v>
      </c>
      <c r="C222" t="s">
        <v>16</v>
      </c>
      <c r="D222" t="s">
        <v>17</v>
      </c>
      <c r="E222" t="s">
        <v>96</v>
      </c>
      <c r="F222" t="s">
        <v>108</v>
      </c>
      <c r="G222" t="s">
        <v>84</v>
      </c>
      <c r="K222" t="s">
        <v>99</v>
      </c>
      <c r="L222" t="s">
        <v>74</v>
      </c>
      <c r="M222">
        <v>21424.200082504001</v>
      </c>
      <c r="N222">
        <f t="shared" ref="N222:W222" si="52">M222*0.8</f>
        <v>17139.360066003203</v>
      </c>
      <c r="O222">
        <f t="shared" si="52"/>
        <v>13711.488052802562</v>
      </c>
      <c r="P222">
        <f t="shared" si="52"/>
        <v>10969.19044224205</v>
      </c>
      <c r="Q222">
        <f t="shared" si="52"/>
        <v>8775.3523537936398</v>
      </c>
      <c r="R222">
        <f t="shared" si="52"/>
        <v>7020.2818830349124</v>
      </c>
      <c r="S222">
        <f t="shared" si="52"/>
        <v>5616.2255064279307</v>
      </c>
      <c r="T222">
        <f t="shared" si="52"/>
        <v>4492.9804051423444</v>
      </c>
      <c r="U222">
        <f t="shared" si="52"/>
        <v>3594.3843241138757</v>
      </c>
      <c r="V222">
        <f t="shared" si="52"/>
        <v>2875.5074592911005</v>
      </c>
      <c r="W222">
        <f t="shared" si="52"/>
        <v>2300.4059674328805</v>
      </c>
    </row>
    <row r="223" spans="1:23" x14ac:dyDescent="0.3">
      <c r="A223" t="s">
        <v>91</v>
      </c>
      <c r="B223" t="s">
        <v>6</v>
      </c>
      <c r="C223" t="s">
        <v>16</v>
      </c>
      <c r="D223" t="s">
        <v>17</v>
      </c>
      <c r="E223" t="s">
        <v>96</v>
      </c>
      <c r="F223" t="s">
        <v>108</v>
      </c>
      <c r="G223" t="s">
        <v>18</v>
      </c>
      <c r="J223" t="s">
        <v>32</v>
      </c>
      <c r="L223" t="s">
        <v>85</v>
      </c>
      <c r="M223">
        <f>0.000360515723803732*100</f>
        <v>3.6051572380373202E-2</v>
      </c>
      <c r="N223">
        <f t="shared" ref="N223:W223" si="53">M223</f>
        <v>3.6051572380373202E-2</v>
      </c>
      <c r="O223">
        <f t="shared" si="53"/>
        <v>3.6051572380373202E-2</v>
      </c>
      <c r="P223">
        <f t="shared" si="53"/>
        <v>3.6051572380373202E-2</v>
      </c>
      <c r="Q223">
        <f t="shared" si="53"/>
        <v>3.6051572380373202E-2</v>
      </c>
      <c r="R223">
        <f t="shared" si="53"/>
        <v>3.6051572380373202E-2</v>
      </c>
      <c r="S223">
        <f t="shared" si="53"/>
        <v>3.6051572380373202E-2</v>
      </c>
      <c r="T223">
        <f t="shared" si="53"/>
        <v>3.6051572380373202E-2</v>
      </c>
      <c r="U223">
        <f t="shared" si="53"/>
        <v>3.6051572380373202E-2</v>
      </c>
      <c r="V223">
        <f t="shared" si="53"/>
        <v>3.6051572380373202E-2</v>
      </c>
      <c r="W223">
        <f t="shared" si="53"/>
        <v>3.6051572380373202E-2</v>
      </c>
    </row>
    <row r="224" spans="1:23" x14ac:dyDescent="0.3">
      <c r="A224" t="s">
        <v>91</v>
      </c>
      <c r="B224" t="s">
        <v>6</v>
      </c>
      <c r="C224" t="s">
        <v>16</v>
      </c>
      <c r="D224" t="s">
        <v>17</v>
      </c>
      <c r="E224" t="s">
        <v>96</v>
      </c>
      <c r="F224" t="s">
        <v>109</v>
      </c>
      <c r="G224" t="s">
        <v>7</v>
      </c>
    </row>
    <row r="225" spans="1:23" x14ac:dyDescent="0.3">
      <c r="A225" t="s">
        <v>91</v>
      </c>
      <c r="B225" t="s">
        <v>6</v>
      </c>
      <c r="C225" t="s">
        <v>16</v>
      </c>
      <c r="D225" t="s">
        <v>17</v>
      </c>
      <c r="E225" t="s">
        <v>96</v>
      </c>
      <c r="F225" t="s">
        <v>109</v>
      </c>
      <c r="G225" t="s">
        <v>60</v>
      </c>
      <c r="L225" t="s">
        <v>61</v>
      </c>
      <c r="M225">
        <v>2025</v>
      </c>
      <c r="N225">
        <f t="shared" ref="N225:W227" si="54">M225</f>
        <v>2025</v>
      </c>
      <c r="O225">
        <f t="shared" si="54"/>
        <v>2025</v>
      </c>
      <c r="P225">
        <f t="shared" si="54"/>
        <v>2025</v>
      </c>
      <c r="Q225">
        <f t="shared" si="54"/>
        <v>2025</v>
      </c>
      <c r="R225">
        <f t="shared" si="54"/>
        <v>2025</v>
      </c>
      <c r="S225">
        <f t="shared" si="54"/>
        <v>2025</v>
      </c>
      <c r="T225">
        <f t="shared" si="54"/>
        <v>2025</v>
      </c>
      <c r="U225">
        <f t="shared" si="54"/>
        <v>2025</v>
      </c>
      <c r="V225">
        <f t="shared" si="54"/>
        <v>2025</v>
      </c>
      <c r="W225">
        <f t="shared" si="54"/>
        <v>2025</v>
      </c>
    </row>
    <row r="226" spans="1:23" x14ac:dyDescent="0.3">
      <c r="A226" t="s">
        <v>91</v>
      </c>
      <c r="B226" t="s">
        <v>6</v>
      </c>
      <c r="C226" t="s">
        <v>16</v>
      </c>
      <c r="D226" t="s">
        <v>17</v>
      </c>
      <c r="E226" t="s">
        <v>96</v>
      </c>
      <c r="F226" t="s">
        <v>109</v>
      </c>
      <c r="G226" t="s">
        <v>62</v>
      </c>
      <c r="L226" t="s">
        <v>61</v>
      </c>
      <c r="M226">
        <v>2101</v>
      </c>
      <c r="N226">
        <f t="shared" si="54"/>
        <v>2101</v>
      </c>
      <c r="O226">
        <f t="shared" si="54"/>
        <v>2101</v>
      </c>
      <c r="P226">
        <f t="shared" si="54"/>
        <v>2101</v>
      </c>
      <c r="Q226">
        <f t="shared" si="54"/>
        <v>2101</v>
      </c>
      <c r="R226">
        <f t="shared" si="54"/>
        <v>2101</v>
      </c>
      <c r="S226">
        <f t="shared" si="54"/>
        <v>2101</v>
      </c>
      <c r="T226">
        <f t="shared" si="54"/>
        <v>2101</v>
      </c>
      <c r="U226">
        <f t="shared" si="54"/>
        <v>2101</v>
      </c>
      <c r="V226">
        <f t="shared" si="54"/>
        <v>2101</v>
      </c>
      <c r="W226">
        <f t="shared" si="54"/>
        <v>2101</v>
      </c>
    </row>
    <row r="227" spans="1:23" x14ac:dyDescent="0.3">
      <c r="A227" t="s">
        <v>91</v>
      </c>
      <c r="B227" t="s">
        <v>6</v>
      </c>
      <c r="C227" t="s">
        <v>16</v>
      </c>
      <c r="D227" t="s">
        <v>17</v>
      </c>
      <c r="E227" t="s">
        <v>96</v>
      </c>
      <c r="F227" t="s">
        <v>109</v>
      </c>
      <c r="G227" t="s">
        <v>63</v>
      </c>
      <c r="L227" t="s">
        <v>64</v>
      </c>
      <c r="M227">
        <v>16</v>
      </c>
      <c r="N227">
        <f t="shared" si="54"/>
        <v>16</v>
      </c>
      <c r="O227">
        <f t="shared" si="54"/>
        <v>16</v>
      </c>
      <c r="P227">
        <f t="shared" si="54"/>
        <v>16</v>
      </c>
      <c r="Q227">
        <f t="shared" si="54"/>
        <v>16</v>
      </c>
      <c r="R227">
        <f t="shared" si="54"/>
        <v>16</v>
      </c>
      <c r="S227">
        <f t="shared" si="54"/>
        <v>16</v>
      </c>
      <c r="T227">
        <f t="shared" si="54"/>
        <v>16</v>
      </c>
      <c r="U227">
        <f t="shared" si="54"/>
        <v>16</v>
      </c>
      <c r="V227">
        <f t="shared" si="54"/>
        <v>16</v>
      </c>
      <c r="W227">
        <f t="shared" si="54"/>
        <v>16</v>
      </c>
    </row>
    <row r="228" spans="1:23" x14ac:dyDescent="0.3">
      <c r="A228" t="s">
        <v>91</v>
      </c>
      <c r="B228" t="s">
        <v>6</v>
      </c>
      <c r="C228" t="s">
        <v>16</v>
      </c>
      <c r="D228" t="s">
        <v>17</v>
      </c>
      <c r="E228" t="s">
        <v>96</v>
      </c>
      <c r="F228" t="s">
        <v>109</v>
      </c>
      <c r="G228" t="s">
        <v>65</v>
      </c>
      <c r="L228" t="s">
        <v>57</v>
      </c>
      <c r="M228">
        <v>0</v>
      </c>
    </row>
    <row r="229" spans="1:23" x14ac:dyDescent="0.3">
      <c r="A229" t="s">
        <v>91</v>
      </c>
      <c r="B229" t="s">
        <v>6</v>
      </c>
      <c r="C229" t="s">
        <v>16</v>
      </c>
      <c r="D229" t="s">
        <v>17</v>
      </c>
      <c r="E229" t="s">
        <v>96</v>
      </c>
      <c r="F229" t="s">
        <v>109</v>
      </c>
      <c r="G229" t="s">
        <v>68</v>
      </c>
      <c r="L229" t="s">
        <v>92</v>
      </c>
      <c r="M229">
        <f>INDEX([1]!passenger_data,MATCH($A229&amp;$G229,[1]!passenger_index,0),MATCH(M$2,[1]!passenger_year,0))</f>
        <v>194.20631469434801</v>
      </c>
      <c r="N229">
        <f t="shared" ref="N229:W229" si="55">M229</f>
        <v>194.20631469434801</v>
      </c>
      <c r="O229">
        <f t="shared" si="55"/>
        <v>194.20631469434801</v>
      </c>
      <c r="P229">
        <f t="shared" si="55"/>
        <v>194.20631469434801</v>
      </c>
      <c r="Q229">
        <f t="shared" si="55"/>
        <v>194.20631469434801</v>
      </c>
      <c r="R229">
        <f t="shared" si="55"/>
        <v>194.20631469434801</v>
      </c>
      <c r="S229">
        <f t="shared" si="55"/>
        <v>194.20631469434801</v>
      </c>
      <c r="T229">
        <f t="shared" si="55"/>
        <v>194.20631469434801</v>
      </c>
      <c r="U229">
        <f t="shared" si="55"/>
        <v>194.20631469434801</v>
      </c>
      <c r="V229">
        <f t="shared" si="55"/>
        <v>194.20631469434801</v>
      </c>
      <c r="W229">
        <f t="shared" si="55"/>
        <v>194.20631469434801</v>
      </c>
    </row>
    <row r="230" spans="1:23" x14ac:dyDescent="0.3">
      <c r="A230" t="s">
        <v>91</v>
      </c>
      <c r="B230" t="s">
        <v>6</v>
      </c>
      <c r="C230" t="s">
        <v>16</v>
      </c>
      <c r="D230" t="s">
        <v>17</v>
      </c>
      <c r="E230" t="s">
        <v>96</v>
      </c>
      <c r="F230" t="s">
        <v>109</v>
      </c>
      <c r="G230" t="s">
        <v>84</v>
      </c>
      <c r="K230" t="s">
        <v>99</v>
      </c>
      <c r="L230" t="s">
        <v>74</v>
      </c>
      <c r="M230">
        <v>40358.789930715997</v>
      </c>
      <c r="N230">
        <f t="shared" ref="N230:W230" si="56">M230*0.8</f>
        <v>32287.031944572798</v>
      </c>
      <c r="O230">
        <f t="shared" si="56"/>
        <v>25829.62555565824</v>
      </c>
      <c r="P230">
        <f t="shared" si="56"/>
        <v>20663.700444526592</v>
      </c>
      <c r="Q230">
        <f t="shared" si="56"/>
        <v>16530.960355621275</v>
      </c>
      <c r="R230">
        <f t="shared" si="56"/>
        <v>13224.76828449702</v>
      </c>
      <c r="S230">
        <f t="shared" si="56"/>
        <v>10579.814627597618</v>
      </c>
      <c r="T230">
        <f t="shared" si="56"/>
        <v>8463.8517020780946</v>
      </c>
      <c r="U230">
        <f t="shared" si="56"/>
        <v>6771.0813616624764</v>
      </c>
      <c r="V230">
        <f t="shared" si="56"/>
        <v>5416.8650893299819</v>
      </c>
      <c r="W230">
        <f t="shared" si="56"/>
        <v>4333.4920714639857</v>
      </c>
    </row>
    <row r="231" spans="1:23" x14ac:dyDescent="0.3">
      <c r="A231" t="s">
        <v>91</v>
      </c>
      <c r="B231" t="s">
        <v>6</v>
      </c>
      <c r="C231" t="s">
        <v>16</v>
      </c>
      <c r="D231" t="s">
        <v>17</v>
      </c>
      <c r="E231" t="s">
        <v>96</v>
      </c>
      <c r="F231" t="s">
        <v>109</v>
      </c>
      <c r="G231" t="s">
        <v>18</v>
      </c>
      <c r="J231" t="s">
        <v>32</v>
      </c>
      <c r="L231" t="s">
        <v>85</v>
      </c>
      <c r="M231">
        <f>0.000448016766287262*100</f>
        <v>4.4801676628726202E-2</v>
      </c>
      <c r="N231">
        <f t="shared" ref="N231:W231" si="57">M231</f>
        <v>4.4801676628726202E-2</v>
      </c>
      <c r="O231">
        <f t="shared" si="57"/>
        <v>4.4801676628726202E-2</v>
      </c>
      <c r="P231">
        <f t="shared" si="57"/>
        <v>4.4801676628726202E-2</v>
      </c>
      <c r="Q231">
        <f t="shared" si="57"/>
        <v>4.4801676628726202E-2</v>
      </c>
      <c r="R231">
        <f t="shared" si="57"/>
        <v>4.4801676628726202E-2</v>
      </c>
      <c r="S231">
        <f t="shared" si="57"/>
        <v>4.4801676628726202E-2</v>
      </c>
      <c r="T231">
        <f t="shared" si="57"/>
        <v>4.4801676628726202E-2</v>
      </c>
      <c r="U231">
        <f t="shared" si="57"/>
        <v>4.4801676628726202E-2</v>
      </c>
      <c r="V231">
        <f t="shared" si="57"/>
        <v>4.4801676628726202E-2</v>
      </c>
      <c r="W231">
        <f t="shared" si="57"/>
        <v>4.4801676628726202E-2</v>
      </c>
    </row>
    <row r="232" spans="1:23" x14ac:dyDescent="0.3">
      <c r="A232" t="s">
        <v>91</v>
      </c>
      <c r="B232" t="s">
        <v>6</v>
      </c>
      <c r="C232" t="s">
        <v>16</v>
      </c>
      <c r="D232" t="s">
        <v>17</v>
      </c>
      <c r="E232" t="s">
        <v>96</v>
      </c>
      <c r="F232" t="s">
        <v>110</v>
      </c>
      <c r="G232" t="s">
        <v>7</v>
      </c>
    </row>
    <row r="233" spans="1:23" x14ac:dyDescent="0.3">
      <c r="A233" t="s">
        <v>91</v>
      </c>
      <c r="B233" t="s">
        <v>6</v>
      </c>
      <c r="C233" t="s">
        <v>16</v>
      </c>
      <c r="D233" t="s">
        <v>17</v>
      </c>
      <c r="E233" t="s">
        <v>96</v>
      </c>
      <c r="F233" t="s">
        <v>110</v>
      </c>
      <c r="G233" t="s">
        <v>60</v>
      </c>
      <c r="L233" t="s">
        <v>61</v>
      </c>
      <c r="M233">
        <v>2020</v>
      </c>
      <c r="N233">
        <f t="shared" ref="N233:W235" si="58">M233</f>
        <v>2020</v>
      </c>
      <c r="O233">
        <f t="shared" si="58"/>
        <v>2020</v>
      </c>
      <c r="P233">
        <f t="shared" si="58"/>
        <v>2020</v>
      </c>
      <c r="Q233">
        <f t="shared" si="58"/>
        <v>2020</v>
      </c>
      <c r="R233">
        <f t="shared" si="58"/>
        <v>2020</v>
      </c>
      <c r="S233">
        <f t="shared" si="58"/>
        <v>2020</v>
      </c>
      <c r="T233">
        <f t="shared" si="58"/>
        <v>2020</v>
      </c>
      <c r="U233">
        <f t="shared" si="58"/>
        <v>2020</v>
      </c>
      <c r="V233">
        <f t="shared" si="58"/>
        <v>2020</v>
      </c>
      <c r="W233">
        <f t="shared" si="58"/>
        <v>2020</v>
      </c>
    </row>
    <row r="234" spans="1:23" x14ac:dyDescent="0.3">
      <c r="A234" t="s">
        <v>91</v>
      </c>
      <c r="B234" t="s">
        <v>6</v>
      </c>
      <c r="C234" t="s">
        <v>16</v>
      </c>
      <c r="D234" t="s">
        <v>17</v>
      </c>
      <c r="E234" t="s">
        <v>96</v>
      </c>
      <c r="F234" t="s">
        <v>110</v>
      </c>
      <c r="G234" t="s">
        <v>62</v>
      </c>
      <c r="L234" t="s">
        <v>61</v>
      </c>
      <c r="M234">
        <v>2101</v>
      </c>
      <c r="N234">
        <f t="shared" si="58"/>
        <v>2101</v>
      </c>
      <c r="O234">
        <f t="shared" si="58"/>
        <v>2101</v>
      </c>
      <c r="P234">
        <f t="shared" si="58"/>
        <v>2101</v>
      </c>
      <c r="Q234">
        <f t="shared" si="58"/>
        <v>2101</v>
      </c>
      <c r="R234">
        <f t="shared" si="58"/>
        <v>2101</v>
      </c>
      <c r="S234">
        <f t="shared" si="58"/>
        <v>2101</v>
      </c>
      <c r="T234">
        <f t="shared" si="58"/>
        <v>2101</v>
      </c>
      <c r="U234">
        <f t="shared" si="58"/>
        <v>2101</v>
      </c>
      <c r="V234">
        <f t="shared" si="58"/>
        <v>2101</v>
      </c>
      <c r="W234">
        <f t="shared" si="58"/>
        <v>2101</v>
      </c>
    </row>
    <row r="235" spans="1:23" x14ac:dyDescent="0.3">
      <c r="A235" t="s">
        <v>91</v>
      </c>
      <c r="B235" t="s">
        <v>6</v>
      </c>
      <c r="C235" t="s">
        <v>16</v>
      </c>
      <c r="D235" t="s">
        <v>17</v>
      </c>
      <c r="E235" t="s">
        <v>96</v>
      </c>
      <c r="F235" t="s">
        <v>110</v>
      </c>
      <c r="G235" t="s">
        <v>63</v>
      </c>
      <c r="L235" t="s">
        <v>64</v>
      </c>
      <c r="M235">
        <v>16</v>
      </c>
      <c r="N235">
        <f t="shared" si="58"/>
        <v>16</v>
      </c>
      <c r="O235">
        <f t="shared" si="58"/>
        <v>16</v>
      </c>
      <c r="P235">
        <f t="shared" si="58"/>
        <v>16</v>
      </c>
      <c r="Q235">
        <f t="shared" si="58"/>
        <v>16</v>
      </c>
      <c r="R235">
        <f t="shared" si="58"/>
        <v>16</v>
      </c>
      <c r="S235">
        <f t="shared" si="58"/>
        <v>16</v>
      </c>
      <c r="T235">
        <f t="shared" si="58"/>
        <v>16</v>
      </c>
      <c r="U235">
        <f t="shared" si="58"/>
        <v>16</v>
      </c>
      <c r="V235">
        <f t="shared" si="58"/>
        <v>16</v>
      </c>
      <c r="W235">
        <f t="shared" si="58"/>
        <v>16</v>
      </c>
    </row>
    <row r="236" spans="1:23" x14ac:dyDescent="0.3">
      <c r="A236" t="s">
        <v>91</v>
      </c>
      <c r="B236" t="s">
        <v>6</v>
      </c>
      <c r="C236" t="s">
        <v>16</v>
      </c>
      <c r="D236" t="s">
        <v>17</v>
      </c>
      <c r="E236" t="s">
        <v>96</v>
      </c>
      <c r="F236" t="s">
        <v>110</v>
      </c>
      <c r="G236" t="s">
        <v>65</v>
      </c>
      <c r="L236" t="s">
        <v>57</v>
      </c>
      <c r="M236">
        <v>0</v>
      </c>
    </row>
    <row r="237" spans="1:23" x14ac:dyDescent="0.3">
      <c r="A237" t="s">
        <v>91</v>
      </c>
      <c r="B237" t="s">
        <v>6</v>
      </c>
      <c r="C237" t="s">
        <v>16</v>
      </c>
      <c r="D237" t="s">
        <v>17</v>
      </c>
      <c r="E237" t="s">
        <v>96</v>
      </c>
      <c r="F237" t="s">
        <v>110</v>
      </c>
      <c r="G237" t="s">
        <v>68</v>
      </c>
      <c r="L237" t="s">
        <v>92</v>
      </c>
      <c r="M237">
        <f>INDEX([1]!passenger_data,MATCH($A237&amp;$G237,[1]!passenger_index,0),MATCH(M$2,[1]!passenger_year,0))</f>
        <v>194.20631469434801</v>
      </c>
      <c r="N237">
        <f t="shared" ref="N237:W237" si="59">M237</f>
        <v>194.20631469434801</v>
      </c>
      <c r="O237">
        <f t="shared" si="59"/>
        <v>194.20631469434801</v>
      </c>
      <c r="P237">
        <f t="shared" si="59"/>
        <v>194.20631469434801</v>
      </c>
      <c r="Q237">
        <f t="shared" si="59"/>
        <v>194.20631469434801</v>
      </c>
      <c r="R237">
        <f t="shared" si="59"/>
        <v>194.20631469434801</v>
      </c>
      <c r="S237">
        <f t="shared" si="59"/>
        <v>194.20631469434801</v>
      </c>
      <c r="T237">
        <f t="shared" si="59"/>
        <v>194.20631469434801</v>
      </c>
      <c r="U237">
        <f t="shared" si="59"/>
        <v>194.20631469434801</v>
      </c>
      <c r="V237">
        <f t="shared" si="59"/>
        <v>194.20631469434801</v>
      </c>
      <c r="W237">
        <f t="shared" si="59"/>
        <v>194.20631469434801</v>
      </c>
    </row>
    <row r="238" spans="1:23" x14ac:dyDescent="0.3">
      <c r="A238" t="s">
        <v>91</v>
      </c>
      <c r="B238" t="s">
        <v>6</v>
      </c>
      <c r="C238" t="s">
        <v>16</v>
      </c>
      <c r="D238" t="s">
        <v>17</v>
      </c>
      <c r="E238" t="s">
        <v>96</v>
      </c>
      <c r="F238" t="s">
        <v>110</v>
      </c>
      <c r="G238" t="s">
        <v>84</v>
      </c>
      <c r="K238" t="s">
        <v>99</v>
      </c>
      <c r="L238" t="s">
        <v>74</v>
      </c>
      <c r="M238">
        <v>30600.732111413199</v>
      </c>
      <c r="N238">
        <f t="shared" ref="N238:W238" si="60">N222*1.5</f>
        <v>25709.040099004804</v>
      </c>
      <c r="O238">
        <f t="shared" si="60"/>
        <v>20567.232079203844</v>
      </c>
      <c r="P238">
        <f t="shared" si="60"/>
        <v>16453.785663363076</v>
      </c>
      <c r="Q238">
        <f t="shared" si="60"/>
        <v>13163.028530690459</v>
      </c>
      <c r="R238">
        <f t="shared" si="60"/>
        <v>10530.422824552368</v>
      </c>
      <c r="S238">
        <f t="shared" si="60"/>
        <v>8424.338259641896</v>
      </c>
      <c r="T238">
        <f t="shared" si="60"/>
        <v>6739.4706077135161</v>
      </c>
      <c r="U238">
        <f t="shared" si="60"/>
        <v>5391.576486170814</v>
      </c>
      <c r="V238">
        <f t="shared" si="60"/>
        <v>4313.2611889366508</v>
      </c>
      <c r="W238">
        <f t="shared" si="60"/>
        <v>3450.608951149321</v>
      </c>
    </row>
    <row r="239" spans="1:23" x14ac:dyDescent="0.3">
      <c r="A239" t="s">
        <v>91</v>
      </c>
      <c r="B239" t="s">
        <v>6</v>
      </c>
      <c r="C239" t="s">
        <v>16</v>
      </c>
      <c r="D239" t="s">
        <v>17</v>
      </c>
      <c r="E239" t="s">
        <v>96</v>
      </c>
      <c r="F239" t="s">
        <v>110</v>
      </c>
      <c r="G239" t="s">
        <v>18</v>
      </c>
      <c r="J239" t="s">
        <v>38</v>
      </c>
      <c r="L239" t="s">
        <v>85</v>
      </c>
      <c r="M239">
        <f>0.000802279*1.5*100</f>
        <v>0.12034185000000001</v>
      </c>
      <c r="N239">
        <f t="shared" ref="N239:W239" si="61">M239</f>
        <v>0.12034185000000001</v>
      </c>
      <c r="O239">
        <f t="shared" si="61"/>
        <v>0.12034185000000001</v>
      </c>
      <c r="P239">
        <f t="shared" si="61"/>
        <v>0.12034185000000001</v>
      </c>
      <c r="Q239">
        <f t="shared" si="61"/>
        <v>0.12034185000000001</v>
      </c>
      <c r="R239">
        <f t="shared" si="61"/>
        <v>0.12034185000000001</v>
      </c>
      <c r="S239">
        <f t="shared" si="61"/>
        <v>0.12034185000000001</v>
      </c>
      <c r="T239">
        <f t="shared" si="61"/>
        <v>0.12034185000000001</v>
      </c>
      <c r="U239">
        <f t="shared" si="61"/>
        <v>0.12034185000000001</v>
      </c>
      <c r="V239">
        <f t="shared" si="61"/>
        <v>0.12034185000000001</v>
      </c>
      <c r="W239">
        <f t="shared" si="61"/>
        <v>0.12034185000000001</v>
      </c>
    </row>
    <row r="240" spans="1:23" x14ac:dyDescent="0.3">
      <c r="A240" t="s">
        <v>75</v>
      </c>
      <c r="B240" t="s">
        <v>6</v>
      </c>
      <c r="C240" t="s">
        <v>16</v>
      </c>
      <c r="D240" t="s">
        <v>17</v>
      </c>
      <c r="E240" t="s">
        <v>111</v>
      </c>
      <c r="G240" t="s">
        <v>21</v>
      </c>
      <c r="L240" t="s">
        <v>20</v>
      </c>
    </row>
    <row r="241" spans="1:23" x14ac:dyDescent="0.3">
      <c r="A241" t="s">
        <v>75</v>
      </c>
      <c r="B241" t="s">
        <v>6</v>
      </c>
      <c r="C241" t="s">
        <v>16</v>
      </c>
      <c r="D241" t="s">
        <v>17</v>
      </c>
      <c r="E241" t="s">
        <v>111</v>
      </c>
      <c r="G241" t="s">
        <v>22</v>
      </c>
      <c r="H241" t="s">
        <v>50</v>
      </c>
    </row>
    <row r="242" spans="1:23" x14ac:dyDescent="0.3">
      <c r="A242" t="s">
        <v>75</v>
      </c>
      <c r="B242" t="s">
        <v>6</v>
      </c>
      <c r="C242" t="s">
        <v>16</v>
      </c>
      <c r="D242" t="s">
        <v>17</v>
      </c>
      <c r="E242" t="s">
        <v>111</v>
      </c>
      <c r="G242" t="s">
        <v>18</v>
      </c>
      <c r="J242" t="s">
        <v>0</v>
      </c>
      <c r="L242" t="s">
        <v>20</v>
      </c>
      <c r="M242">
        <f>INDEX([1]!passenger_data,MATCH($A242&amp;$F242&amp;$G242&amp;$J242,[1]!passenger_index,0),MATCH(M$2,[1]!passenger_year,0))</f>
        <v>0.74866245467839276</v>
      </c>
      <c r="N242">
        <f>INDEX([1]!passenger_data,MATCH($A242&amp;$F242&amp;$G242&amp;$J242,[1]!passenger_index,0),MATCH(N$2,[1]!passenger_year,0))</f>
        <v>0.72845905499756802</v>
      </c>
      <c r="O242">
        <f>INDEX([1]!passenger_data,MATCH($A242&amp;$F242&amp;$G242&amp;$J242,[1]!passenger_index,0),MATCH(O$2,[1]!passenger_year,0))</f>
        <v>0.73293810837994011</v>
      </c>
      <c r="P242">
        <f>INDEX([1]!passenger_data,MATCH($A242&amp;$F242&amp;$G242&amp;$J242,[1]!passenger_index,0),MATCH(P$2,[1]!passenger_year,0))</f>
        <v>0.7374171617623122</v>
      </c>
      <c r="Q242">
        <f>INDEX([1]!passenger_data,MATCH($A242&amp;$F242&amp;$G242&amp;$J242,[1]!passenger_index,0),MATCH(Q$2,[1]!passenger_year,0))</f>
        <v>0.71472168976676875</v>
      </c>
      <c r="R242">
        <f>INDEX([1]!passenger_data,MATCH($A242&amp;$F242&amp;$G242&amp;$J242,[1]!passenger_index,0),MATCH(R$2,[1]!passenger_year,0))</f>
        <v>0.71472168976676875</v>
      </c>
      <c r="S242">
        <f>INDEX([1]!passenger_data,MATCH($A242&amp;$F242&amp;$G242&amp;$J242,[1]!passenger_index,0),MATCH(S$2,[1]!passenger_year,0))</f>
        <v>0.71472168976676875</v>
      </c>
      <c r="T242">
        <f>INDEX([1]!passenger_data,MATCH($A242&amp;$F242&amp;$G242&amp;$J242,[1]!passenger_index,0),MATCH(T$2,[1]!passenger_year,0))</f>
        <v>0.71472168976676875</v>
      </c>
      <c r="U242">
        <f>INDEX([1]!passenger_data,MATCH($A242&amp;$F242&amp;$G242&amp;$J242,[1]!passenger_index,0),MATCH(U$2,[1]!passenger_year,0))</f>
        <v>0.71472168976676875</v>
      </c>
      <c r="V242">
        <f>INDEX([1]!passenger_data,MATCH($A242&amp;$F242&amp;$G242&amp;$J242,[1]!passenger_index,0),MATCH(V$2,[1]!passenger_year,0))</f>
        <v>0.71472168976676875</v>
      </c>
      <c r="W242">
        <f>INDEX([1]!passenger_data,MATCH($A242&amp;$F242&amp;$G242&amp;$J242,[1]!passenger_index,0),MATCH(W$2,[1]!passenger_year,0))</f>
        <v>0.71472168976676875</v>
      </c>
    </row>
    <row r="243" spans="1:23" x14ac:dyDescent="0.3">
      <c r="A243" t="s">
        <v>75</v>
      </c>
      <c r="B243" t="s">
        <v>6</v>
      </c>
      <c r="C243" t="s">
        <v>16</v>
      </c>
      <c r="D243" t="s">
        <v>17</v>
      </c>
      <c r="E243" t="s">
        <v>111</v>
      </c>
      <c r="G243" t="s">
        <v>18</v>
      </c>
      <c r="J243" t="s">
        <v>112</v>
      </c>
      <c r="L243" t="s">
        <v>20</v>
      </c>
      <c r="M243">
        <f>INDEX([1]!passenger_data,MATCH($A243&amp;$F243&amp;$G243&amp;$J243,[1]!passenger_index,0),MATCH(M$2,[1]!passenger_year,0))</f>
        <v>0.25133754532160724</v>
      </c>
      <c r="N243">
        <f>INDEX([1]!passenger_data,MATCH($A243&amp;$F243&amp;$G243&amp;$J243,[1]!passenger_index,0),MATCH(N$2,[1]!passenger_year,0))</f>
        <v>0.27154094500243198</v>
      </c>
      <c r="O243">
        <f>INDEX([1]!passenger_data,MATCH($A243&amp;$F243&amp;$G243&amp;$J243,[1]!passenger_index,0),MATCH(O$2,[1]!passenger_year,0))</f>
        <v>0.26706189162005989</v>
      </c>
      <c r="P243">
        <f>INDEX([1]!passenger_data,MATCH($A243&amp;$F243&amp;$G243&amp;$J243,[1]!passenger_index,0),MATCH(P$2,[1]!passenger_year,0))</f>
        <v>0.2625828382376878</v>
      </c>
      <c r="Q243">
        <f>INDEX([1]!passenger_data,MATCH($A243&amp;$F243&amp;$G243&amp;$J243,[1]!passenger_index,0),MATCH(Q$2,[1]!passenger_year,0))</f>
        <v>0.28527831023323125</v>
      </c>
      <c r="R243">
        <f>INDEX([1]!passenger_data,MATCH($A243&amp;$F243&amp;$G243&amp;$J243,[1]!passenger_index,0),MATCH(R$2,[1]!passenger_year,0))</f>
        <v>0.28527831023323125</v>
      </c>
      <c r="S243">
        <f>INDEX([1]!passenger_data,MATCH($A243&amp;$F243&amp;$G243&amp;$J243,[1]!passenger_index,0),MATCH(S$2,[1]!passenger_year,0))</f>
        <v>0.28527831023323125</v>
      </c>
      <c r="T243">
        <f>INDEX([1]!passenger_data,MATCH($A243&amp;$F243&amp;$G243&amp;$J243,[1]!passenger_index,0),MATCH(T$2,[1]!passenger_year,0))</f>
        <v>0.28527831023323125</v>
      </c>
      <c r="U243">
        <f>INDEX([1]!passenger_data,MATCH($A243&amp;$F243&amp;$G243&amp;$J243,[1]!passenger_index,0),MATCH(U$2,[1]!passenger_year,0))</f>
        <v>0.28527831023323125</v>
      </c>
      <c r="V243">
        <f>INDEX([1]!passenger_data,MATCH($A243&amp;$F243&amp;$G243&amp;$J243,[1]!passenger_index,0),MATCH(V$2,[1]!passenger_year,0))</f>
        <v>0.28527831023323125</v>
      </c>
      <c r="W243">
        <f>INDEX([1]!passenger_data,MATCH($A243&amp;$F243&amp;$G243&amp;$J243,[1]!passenger_index,0),MATCH(W$2,[1]!passenger_year,0))</f>
        <v>0.28527831023323125</v>
      </c>
    </row>
    <row r="244" spans="1:23" x14ac:dyDescent="0.3">
      <c r="A244" t="s">
        <v>0</v>
      </c>
      <c r="B244" t="s">
        <v>6</v>
      </c>
      <c r="C244" t="s">
        <v>16</v>
      </c>
      <c r="D244" t="s">
        <v>17</v>
      </c>
      <c r="E244" t="s">
        <v>113</v>
      </c>
      <c r="G244" t="s">
        <v>21</v>
      </c>
      <c r="L244" t="s">
        <v>20</v>
      </c>
    </row>
    <row r="245" spans="1:23" x14ac:dyDescent="0.3">
      <c r="A245" t="s">
        <v>0</v>
      </c>
      <c r="B245" t="s">
        <v>6</v>
      </c>
      <c r="C245" t="s">
        <v>16</v>
      </c>
      <c r="D245" t="s">
        <v>17</v>
      </c>
      <c r="E245" t="s">
        <v>113</v>
      </c>
      <c r="G245" t="s">
        <v>22</v>
      </c>
      <c r="H245" t="s">
        <v>55</v>
      </c>
    </row>
    <row r="246" spans="1:23" x14ac:dyDescent="0.3">
      <c r="A246" t="s">
        <v>0</v>
      </c>
      <c r="B246" t="s">
        <v>6</v>
      </c>
      <c r="C246" t="s">
        <v>16</v>
      </c>
      <c r="D246" t="s">
        <v>17</v>
      </c>
      <c r="E246" t="s">
        <v>113</v>
      </c>
      <c r="G246" t="s">
        <v>56</v>
      </c>
      <c r="L246" t="s">
        <v>57</v>
      </c>
      <c r="M246">
        <v>0.25</v>
      </c>
      <c r="N246">
        <f t="shared" ref="N246:W247" si="62">M246</f>
        <v>0.25</v>
      </c>
      <c r="O246">
        <f t="shared" si="62"/>
        <v>0.25</v>
      </c>
      <c r="P246">
        <f t="shared" si="62"/>
        <v>0.25</v>
      </c>
      <c r="Q246">
        <f t="shared" si="62"/>
        <v>0.25</v>
      </c>
      <c r="R246">
        <f t="shared" si="62"/>
        <v>0.25</v>
      </c>
      <c r="S246">
        <f t="shared" si="62"/>
        <v>0.25</v>
      </c>
      <c r="T246">
        <f t="shared" si="62"/>
        <v>0.25</v>
      </c>
      <c r="U246">
        <f t="shared" si="62"/>
        <v>0.25</v>
      </c>
      <c r="V246">
        <f t="shared" si="62"/>
        <v>0.25</v>
      </c>
      <c r="W246">
        <f t="shared" si="62"/>
        <v>0.25</v>
      </c>
    </row>
    <row r="247" spans="1:23" x14ac:dyDescent="0.3">
      <c r="A247" t="s">
        <v>0</v>
      </c>
      <c r="B247" t="s">
        <v>6</v>
      </c>
      <c r="C247" t="s">
        <v>16</v>
      </c>
      <c r="D247" t="s">
        <v>17</v>
      </c>
      <c r="E247" t="s">
        <v>113</v>
      </c>
      <c r="G247" t="s">
        <v>58</v>
      </c>
      <c r="M247">
        <v>20</v>
      </c>
      <c r="N247">
        <f t="shared" si="62"/>
        <v>20</v>
      </c>
      <c r="O247">
        <f t="shared" si="62"/>
        <v>20</v>
      </c>
      <c r="P247">
        <f t="shared" si="62"/>
        <v>20</v>
      </c>
      <c r="Q247">
        <f t="shared" si="62"/>
        <v>20</v>
      </c>
      <c r="R247">
        <f t="shared" si="62"/>
        <v>20</v>
      </c>
      <c r="S247">
        <f t="shared" si="62"/>
        <v>20</v>
      </c>
      <c r="T247">
        <f t="shared" si="62"/>
        <v>20</v>
      </c>
      <c r="U247">
        <f t="shared" si="62"/>
        <v>20</v>
      </c>
      <c r="V247">
        <f t="shared" si="62"/>
        <v>20</v>
      </c>
      <c r="W247">
        <f t="shared" si="62"/>
        <v>20</v>
      </c>
    </row>
    <row r="248" spans="1:23" x14ac:dyDescent="0.3">
      <c r="A248" t="s">
        <v>0</v>
      </c>
      <c r="B248" t="s">
        <v>6</v>
      </c>
      <c r="C248" t="s">
        <v>16</v>
      </c>
      <c r="D248" t="s">
        <v>17</v>
      </c>
      <c r="E248" t="s">
        <v>113</v>
      </c>
      <c r="F248" t="s">
        <v>114</v>
      </c>
      <c r="G248" t="s">
        <v>7</v>
      </c>
    </row>
    <row r="249" spans="1:23" x14ac:dyDescent="0.3">
      <c r="A249" t="s">
        <v>0</v>
      </c>
      <c r="B249" t="s">
        <v>6</v>
      </c>
      <c r="C249" t="s">
        <v>16</v>
      </c>
      <c r="D249" t="s">
        <v>17</v>
      </c>
      <c r="E249" t="s">
        <v>113</v>
      </c>
      <c r="F249" t="s">
        <v>114</v>
      </c>
      <c r="G249" t="s">
        <v>60</v>
      </c>
      <c r="L249" t="s">
        <v>61</v>
      </c>
      <c r="M249">
        <v>1950</v>
      </c>
      <c r="N249">
        <f t="shared" ref="N249:W251" si="63">M249</f>
        <v>1950</v>
      </c>
      <c r="O249">
        <f t="shared" si="63"/>
        <v>1950</v>
      </c>
      <c r="P249">
        <f t="shared" si="63"/>
        <v>1950</v>
      </c>
      <c r="Q249">
        <f t="shared" si="63"/>
        <v>1950</v>
      </c>
      <c r="R249">
        <f t="shared" si="63"/>
        <v>1950</v>
      </c>
      <c r="S249">
        <f t="shared" si="63"/>
        <v>1950</v>
      </c>
      <c r="T249">
        <f t="shared" si="63"/>
        <v>1950</v>
      </c>
      <c r="U249">
        <f t="shared" si="63"/>
        <v>1950</v>
      </c>
      <c r="V249">
        <f t="shared" si="63"/>
        <v>1950</v>
      </c>
      <c r="W249">
        <f t="shared" si="63"/>
        <v>1950</v>
      </c>
    </row>
    <row r="250" spans="1:23" x14ac:dyDescent="0.3">
      <c r="A250" t="s">
        <v>0</v>
      </c>
      <c r="B250" t="s">
        <v>6</v>
      </c>
      <c r="C250" t="s">
        <v>16</v>
      </c>
      <c r="D250" t="s">
        <v>17</v>
      </c>
      <c r="E250" t="s">
        <v>113</v>
      </c>
      <c r="F250" t="s">
        <v>114</v>
      </c>
      <c r="G250" t="s">
        <v>62</v>
      </c>
      <c r="L250" t="s">
        <v>61</v>
      </c>
      <c r="M250">
        <v>2101</v>
      </c>
      <c r="N250">
        <f t="shared" si="63"/>
        <v>2101</v>
      </c>
      <c r="O250">
        <f t="shared" si="63"/>
        <v>2101</v>
      </c>
      <c r="P250">
        <f t="shared" si="63"/>
        <v>2101</v>
      </c>
      <c r="Q250">
        <f t="shared" si="63"/>
        <v>2101</v>
      </c>
      <c r="R250">
        <f t="shared" si="63"/>
        <v>2101</v>
      </c>
      <c r="S250">
        <f t="shared" si="63"/>
        <v>2101</v>
      </c>
      <c r="T250">
        <f t="shared" si="63"/>
        <v>2101</v>
      </c>
      <c r="U250">
        <f t="shared" si="63"/>
        <v>2101</v>
      </c>
      <c r="V250">
        <f t="shared" si="63"/>
        <v>2101</v>
      </c>
      <c r="W250">
        <f t="shared" si="63"/>
        <v>2101</v>
      </c>
    </row>
    <row r="251" spans="1:23" x14ac:dyDescent="0.3">
      <c r="A251" t="s">
        <v>0</v>
      </c>
      <c r="B251" t="s">
        <v>6</v>
      </c>
      <c r="C251" t="s">
        <v>16</v>
      </c>
      <c r="D251" t="s">
        <v>17</v>
      </c>
      <c r="E251" t="s">
        <v>113</v>
      </c>
      <c r="F251" t="s">
        <v>114</v>
      </c>
      <c r="G251" t="s">
        <v>63</v>
      </c>
      <c r="L251" t="s">
        <v>64</v>
      </c>
      <c r="M251">
        <v>16</v>
      </c>
      <c r="N251">
        <f t="shared" si="63"/>
        <v>16</v>
      </c>
      <c r="O251">
        <f t="shared" si="63"/>
        <v>16</v>
      </c>
      <c r="P251">
        <f t="shared" si="63"/>
        <v>16</v>
      </c>
      <c r="Q251">
        <f t="shared" si="63"/>
        <v>16</v>
      </c>
      <c r="R251">
        <f t="shared" si="63"/>
        <v>16</v>
      </c>
      <c r="S251">
        <f t="shared" si="63"/>
        <v>16</v>
      </c>
      <c r="T251">
        <f t="shared" si="63"/>
        <v>16</v>
      </c>
      <c r="U251">
        <f t="shared" si="63"/>
        <v>16</v>
      </c>
      <c r="V251">
        <f t="shared" si="63"/>
        <v>16</v>
      </c>
      <c r="W251">
        <f t="shared" si="63"/>
        <v>16</v>
      </c>
    </row>
    <row r="252" spans="1:23" x14ac:dyDescent="0.3">
      <c r="A252" t="s">
        <v>0</v>
      </c>
      <c r="B252" t="s">
        <v>6</v>
      </c>
      <c r="C252" t="s">
        <v>16</v>
      </c>
      <c r="D252" t="s">
        <v>17</v>
      </c>
      <c r="E252" t="s">
        <v>113</v>
      </c>
      <c r="F252" t="s">
        <v>114</v>
      </c>
      <c r="G252" t="s">
        <v>65</v>
      </c>
      <c r="L252" t="s">
        <v>57</v>
      </c>
      <c r="M252">
        <f>INDEX([1]!passenger_data,MATCH($A252&amp;$F252&amp;$G252&amp;$J252,[1]!passenger_index,0),MATCH(M$2,[1]!passenger_year,0))</f>
        <v>0.91539255314987811</v>
      </c>
    </row>
    <row r="253" spans="1:23" x14ac:dyDescent="0.3">
      <c r="A253" t="s">
        <v>0</v>
      </c>
      <c r="B253" t="s">
        <v>6</v>
      </c>
      <c r="C253" t="s">
        <v>16</v>
      </c>
      <c r="D253" t="s">
        <v>17</v>
      </c>
      <c r="E253" t="s">
        <v>113</v>
      </c>
      <c r="F253" t="s">
        <v>114</v>
      </c>
      <c r="G253" t="s">
        <v>68</v>
      </c>
      <c r="L253" t="s">
        <v>20</v>
      </c>
      <c r="M253">
        <f>INDEX([1]!passenger_data,MATCH($A253&amp;$G253,[1]!passenger_index,0),MATCH(M$2,[1]!passenger_year,0))</f>
        <v>778.19774759284121</v>
      </c>
      <c r="N253">
        <f t="shared" ref="N253:W254" si="64">M253</f>
        <v>778.19774759284121</v>
      </c>
      <c r="O253">
        <f t="shared" si="64"/>
        <v>778.19774759284121</v>
      </c>
      <c r="P253">
        <f t="shared" si="64"/>
        <v>778.19774759284121</v>
      </c>
      <c r="Q253">
        <f t="shared" si="64"/>
        <v>778.19774759284121</v>
      </c>
      <c r="R253">
        <f t="shared" si="64"/>
        <v>778.19774759284121</v>
      </c>
      <c r="S253">
        <f t="shared" si="64"/>
        <v>778.19774759284121</v>
      </c>
      <c r="T253">
        <f t="shared" si="64"/>
        <v>778.19774759284121</v>
      </c>
      <c r="U253">
        <f t="shared" si="64"/>
        <v>778.19774759284121</v>
      </c>
      <c r="V253">
        <f t="shared" si="64"/>
        <v>778.19774759284121</v>
      </c>
      <c r="W253">
        <f t="shared" si="64"/>
        <v>778.19774759284121</v>
      </c>
    </row>
    <row r="254" spans="1:23" x14ac:dyDescent="0.3">
      <c r="A254" t="s">
        <v>0</v>
      </c>
      <c r="B254" t="s">
        <v>6</v>
      </c>
      <c r="C254" t="s">
        <v>16</v>
      </c>
      <c r="D254" t="s">
        <v>17</v>
      </c>
      <c r="E254" t="s">
        <v>113</v>
      </c>
      <c r="F254" t="s">
        <v>114</v>
      </c>
      <c r="G254" t="s">
        <v>84</v>
      </c>
      <c r="L254" t="s">
        <v>74</v>
      </c>
      <c r="M254">
        <v>391054.67558792402</v>
      </c>
      <c r="N254">
        <f t="shared" si="64"/>
        <v>391054.67558792402</v>
      </c>
      <c r="O254">
        <f t="shared" si="64"/>
        <v>391054.67558792402</v>
      </c>
      <c r="P254">
        <f t="shared" si="64"/>
        <v>391054.67558792402</v>
      </c>
      <c r="Q254">
        <f t="shared" si="64"/>
        <v>391054.67558792402</v>
      </c>
      <c r="R254">
        <f t="shared" si="64"/>
        <v>391054.67558792402</v>
      </c>
      <c r="S254">
        <f t="shared" si="64"/>
        <v>391054.67558792402</v>
      </c>
      <c r="T254">
        <f t="shared" si="64"/>
        <v>391054.67558792402</v>
      </c>
      <c r="U254">
        <f t="shared" si="64"/>
        <v>391054.67558792402</v>
      </c>
      <c r="V254">
        <f t="shared" si="64"/>
        <v>391054.67558792402</v>
      </c>
      <c r="W254">
        <f t="shared" si="64"/>
        <v>391054.67558792402</v>
      </c>
    </row>
    <row r="255" spans="1:23" x14ac:dyDescent="0.3">
      <c r="A255" t="s">
        <v>0</v>
      </c>
      <c r="B255" t="s">
        <v>6</v>
      </c>
      <c r="C255" t="s">
        <v>16</v>
      </c>
      <c r="D255" t="s">
        <v>17</v>
      </c>
      <c r="E255" t="s">
        <v>113</v>
      </c>
      <c r="F255" t="s">
        <v>114</v>
      </c>
      <c r="G255" t="s">
        <v>18</v>
      </c>
      <c r="J255" t="s">
        <v>115</v>
      </c>
      <c r="L255" t="s">
        <v>85</v>
      </c>
      <c r="M255">
        <f>INDEX([1]!passenger_data,MATCH($A255&amp;$F255&amp;$G255&amp;$J255,[1]!passenger_index,0),MATCH(M$2,[1]!passenger_year,0))</f>
        <v>3.0385380582048676</v>
      </c>
      <c r="N255">
        <f>INDEX([1]!passenger_data,MATCH($A255&amp;$F255&amp;$G255&amp;$J255,[1]!passenger_index,0),MATCH(N$2,[1]!passenger_year,0))</f>
        <v>3.0111723132635309</v>
      </c>
      <c r="O255">
        <f>INDEX([1]!passenger_data,MATCH($A255&amp;$F255&amp;$G255&amp;$J255,[1]!passenger_index,0),MATCH(O$2,[1]!passenger_year,0))</f>
        <v>2.9838065683221924</v>
      </c>
      <c r="P255">
        <f>INDEX([1]!passenger_data,MATCH($A255&amp;$F255&amp;$G255&amp;$J255,[1]!passenger_index,0),MATCH(P$2,[1]!passenger_year,0))</f>
        <v>2.9564408233808557</v>
      </c>
      <c r="Q255">
        <f>INDEX([1]!passenger_data,MATCH($A255&amp;$F255&amp;$G255&amp;$J255,[1]!passenger_index,0),MATCH(Q$2,[1]!passenger_year,0))</f>
        <v>2.9345482274277863</v>
      </c>
      <c r="R255">
        <f>INDEX([1]!passenger_data,MATCH($A255&amp;$F255&amp;$G255&amp;$J255,[1]!passenger_index,0),MATCH(R$2,[1]!passenger_year,0))</f>
        <v>2.9345482274277863</v>
      </c>
      <c r="S255">
        <f>INDEX([1]!passenger_data,MATCH($A255&amp;$F255&amp;$G255&amp;$J255,[1]!passenger_index,0),MATCH(S$2,[1]!passenger_year,0))</f>
        <v>2.9345482274277863</v>
      </c>
      <c r="T255">
        <f>INDEX([1]!passenger_data,MATCH($A255&amp;$F255&amp;$G255&amp;$J255,[1]!passenger_index,0),MATCH(T$2,[1]!passenger_year,0))</f>
        <v>2.9345482274277863</v>
      </c>
      <c r="U255">
        <f>INDEX([1]!passenger_data,MATCH($A255&amp;$F255&amp;$G255&amp;$J255,[1]!passenger_index,0),MATCH(U$2,[1]!passenger_year,0))</f>
        <v>2.9345482274277863</v>
      </c>
      <c r="V255">
        <f>INDEX([1]!passenger_data,MATCH($A255&amp;$F255&amp;$G255&amp;$J255,[1]!passenger_index,0),MATCH(V$2,[1]!passenger_year,0))</f>
        <v>2.9345482274277863</v>
      </c>
      <c r="W255">
        <f>INDEX([1]!passenger_data,MATCH($A255&amp;$F255&amp;$G255&amp;$J255,[1]!passenger_index,0),MATCH(W$2,[1]!passenger_year,0))</f>
        <v>2.9345482274277863</v>
      </c>
    </row>
    <row r="256" spans="1:23" x14ac:dyDescent="0.3">
      <c r="A256" t="s">
        <v>0</v>
      </c>
      <c r="B256" t="s">
        <v>6</v>
      </c>
      <c r="C256" t="s">
        <v>16</v>
      </c>
      <c r="D256" t="s">
        <v>17</v>
      </c>
      <c r="E256" t="s">
        <v>113</v>
      </c>
      <c r="F256" t="s">
        <v>116</v>
      </c>
      <c r="G256" t="s">
        <v>7</v>
      </c>
    </row>
    <row r="257" spans="1:23" x14ac:dyDescent="0.3">
      <c r="A257" t="s">
        <v>0</v>
      </c>
      <c r="B257" t="s">
        <v>6</v>
      </c>
      <c r="C257" t="s">
        <v>16</v>
      </c>
      <c r="D257" t="s">
        <v>17</v>
      </c>
      <c r="E257" t="s">
        <v>113</v>
      </c>
      <c r="F257" t="s">
        <v>116</v>
      </c>
      <c r="G257" t="s">
        <v>60</v>
      </c>
      <c r="L257" t="s">
        <v>61</v>
      </c>
      <c r="M257">
        <v>2010</v>
      </c>
      <c r="N257">
        <f t="shared" ref="N257:W259" si="65">M257</f>
        <v>2010</v>
      </c>
      <c r="O257">
        <f t="shared" si="65"/>
        <v>2010</v>
      </c>
      <c r="P257">
        <f t="shared" si="65"/>
        <v>2010</v>
      </c>
      <c r="Q257">
        <f t="shared" si="65"/>
        <v>2010</v>
      </c>
      <c r="R257">
        <f t="shared" si="65"/>
        <v>2010</v>
      </c>
      <c r="S257">
        <f t="shared" si="65"/>
        <v>2010</v>
      </c>
      <c r="T257">
        <f t="shared" si="65"/>
        <v>2010</v>
      </c>
      <c r="U257">
        <f t="shared" si="65"/>
        <v>2010</v>
      </c>
      <c r="V257">
        <f t="shared" si="65"/>
        <v>2010</v>
      </c>
      <c r="W257">
        <f t="shared" si="65"/>
        <v>2010</v>
      </c>
    </row>
    <row r="258" spans="1:23" x14ac:dyDescent="0.3">
      <c r="A258" t="s">
        <v>0</v>
      </c>
      <c r="B258" t="s">
        <v>6</v>
      </c>
      <c r="C258" t="s">
        <v>16</v>
      </c>
      <c r="D258" t="s">
        <v>17</v>
      </c>
      <c r="E258" t="s">
        <v>113</v>
      </c>
      <c r="F258" t="s">
        <v>116</v>
      </c>
      <c r="G258" t="s">
        <v>62</v>
      </c>
      <c r="L258" t="s">
        <v>61</v>
      </c>
      <c r="M258">
        <v>2101</v>
      </c>
      <c r="N258">
        <f t="shared" si="65"/>
        <v>2101</v>
      </c>
      <c r="O258">
        <f t="shared" si="65"/>
        <v>2101</v>
      </c>
      <c r="P258">
        <f t="shared" si="65"/>
        <v>2101</v>
      </c>
      <c r="Q258">
        <f t="shared" si="65"/>
        <v>2101</v>
      </c>
      <c r="R258">
        <f t="shared" si="65"/>
        <v>2101</v>
      </c>
      <c r="S258">
        <f t="shared" si="65"/>
        <v>2101</v>
      </c>
      <c r="T258">
        <f t="shared" si="65"/>
        <v>2101</v>
      </c>
      <c r="U258">
        <f t="shared" si="65"/>
        <v>2101</v>
      </c>
      <c r="V258">
        <f t="shared" si="65"/>
        <v>2101</v>
      </c>
      <c r="W258">
        <f t="shared" si="65"/>
        <v>2101</v>
      </c>
    </row>
    <row r="259" spans="1:23" x14ac:dyDescent="0.3">
      <c r="A259" t="s">
        <v>0</v>
      </c>
      <c r="B259" t="s">
        <v>6</v>
      </c>
      <c r="C259" t="s">
        <v>16</v>
      </c>
      <c r="D259" t="s">
        <v>17</v>
      </c>
      <c r="E259" t="s">
        <v>113</v>
      </c>
      <c r="F259" t="s">
        <v>116</v>
      </c>
      <c r="G259" t="s">
        <v>63</v>
      </c>
      <c r="L259" t="s">
        <v>64</v>
      </c>
      <c r="M259">
        <v>16</v>
      </c>
      <c r="N259">
        <f t="shared" si="65"/>
        <v>16</v>
      </c>
      <c r="O259">
        <f t="shared" si="65"/>
        <v>16</v>
      </c>
      <c r="P259">
        <f t="shared" si="65"/>
        <v>16</v>
      </c>
      <c r="Q259">
        <f t="shared" si="65"/>
        <v>16</v>
      </c>
      <c r="R259">
        <f t="shared" si="65"/>
        <v>16</v>
      </c>
      <c r="S259">
        <f t="shared" si="65"/>
        <v>16</v>
      </c>
      <c r="T259">
        <f t="shared" si="65"/>
        <v>16</v>
      </c>
      <c r="U259">
        <f t="shared" si="65"/>
        <v>16</v>
      </c>
      <c r="V259">
        <f t="shared" si="65"/>
        <v>16</v>
      </c>
      <c r="W259">
        <f t="shared" si="65"/>
        <v>16</v>
      </c>
    </row>
    <row r="260" spans="1:23" x14ac:dyDescent="0.3">
      <c r="A260" t="s">
        <v>0</v>
      </c>
      <c r="B260" t="s">
        <v>6</v>
      </c>
      <c r="C260" t="s">
        <v>16</v>
      </c>
      <c r="D260" t="s">
        <v>17</v>
      </c>
      <c r="E260" t="s">
        <v>113</v>
      </c>
      <c r="F260" t="s">
        <v>116</v>
      </c>
      <c r="G260" t="s">
        <v>65</v>
      </c>
      <c r="L260" t="s">
        <v>57</v>
      </c>
      <c r="M260">
        <v>0</v>
      </c>
    </row>
    <row r="261" spans="1:23" x14ac:dyDescent="0.3">
      <c r="A261" t="s">
        <v>0</v>
      </c>
      <c r="B261" t="s">
        <v>6</v>
      </c>
      <c r="C261" t="s">
        <v>16</v>
      </c>
      <c r="D261" t="s">
        <v>17</v>
      </c>
      <c r="E261" t="s">
        <v>113</v>
      </c>
      <c r="F261" t="s">
        <v>116</v>
      </c>
      <c r="G261" t="s">
        <v>68</v>
      </c>
      <c r="L261" t="s">
        <v>20</v>
      </c>
      <c r="M261">
        <f>INDEX([1]!passenger_data,MATCH($A261&amp;$G261,[1]!passenger_index,0),MATCH(M$2,[1]!passenger_year,0))</f>
        <v>778.19774759284121</v>
      </c>
      <c r="N261">
        <f t="shared" ref="N261:W262" si="66">M261</f>
        <v>778.19774759284121</v>
      </c>
      <c r="O261">
        <f t="shared" si="66"/>
        <v>778.19774759284121</v>
      </c>
      <c r="P261">
        <f t="shared" si="66"/>
        <v>778.19774759284121</v>
      </c>
      <c r="Q261">
        <f t="shared" si="66"/>
        <v>778.19774759284121</v>
      </c>
      <c r="R261">
        <f t="shared" si="66"/>
        <v>778.19774759284121</v>
      </c>
      <c r="S261">
        <f t="shared" si="66"/>
        <v>778.19774759284121</v>
      </c>
      <c r="T261">
        <f t="shared" si="66"/>
        <v>778.19774759284121</v>
      </c>
      <c r="U261">
        <f t="shared" si="66"/>
        <v>778.19774759284121</v>
      </c>
      <c r="V261">
        <f t="shared" si="66"/>
        <v>778.19774759284121</v>
      </c>
      <c r="W261">
        <f t="shared" si="66"/>
        <v>778.19774759284121</v>
      </c>
    </row>
    <row r="262" spans="1:23" x14ac:dyDescent="0.3">
      <c r="A262" t="s">
        <v>0</v>
      </c>
      <c r="B262" t="s">
        <v>6</v>
      </c>
      <c r="C262" t="s">
        <v>16</v>
      </c>
      <c r="D262" t="s">
        <v>17</v>
      </c>
      <c r="E262" t="s">
        <v>113</v>
      </c>
      <c r="F262" t="s">
        <v>116</v>
      </c>
      <c r="G262" t="s">
        <v>84</v>
      </c>
      <c r="L262" t="s">
        <v>74</v>
      </c>
      <c r="M262">
        <v>547476.54582309397</v>
      </c>
      <c r="N262">
        <f t="shared" si="66"/>
        <v>547476.54582309397</v>
      </c>
      <c r="O262">
        <f t="shared" si="66"/>
        <v>547476.54582309397</v>
      </c>
      <c r="P262">
        <f t="shared" si="66"/>
        <v>547476.54582309397</v>
      </c>
      <c r="Q262">
        <f t="shared" si="66"/>
        <v>547476.54582309397</v>
      </c>
      <c r="R262">
        <f t="shared" si="66"/>
        <v>547476.54582309397</v>
      </c>
      <c r="S262">
        <f t="shared" si="66"/>
        <v>547476.54582309397</v>
      </c>
      <c r="T262">
        <f t="shared" si="66"/>
        <v>547476.54582309397</v>
      </c>
      <c r="U262">
        <f t="shared" si="66"/>
        <v>547476.54582309397</v>
      </c>
      <c r="V262">
        <f t="shared" si="66"/>
        <v>547476.54582309397</v>
      </c>
      <c r="W262">
        <f t="shared" si="66"/>
        <v>547476.54582309397</v>
      </c>
    </row>
    <row r="263" spans="1:23" x14ac:dyDescent="0.3">
      <c r="A263" t="s">
        <v>0</v>
      </c>
      <c r="B263" t="s">
        <v>6</v>
      </c>
      <c r="C263" t="s">
        <v>16</v>
      </c>
      <c r="D263" t="s">
        <v>17</v>
      </c>
      <c r="E263" t="s">
        <v>113</v>
      </c>
      <c r="F263" t="s">
        <v>116</v>
      </c>
      <c r="G263" t="s">
        <v>18</v>
      </c>
      <c r="J263" t="s">
        <v>115</v>
      </c>
      <c r="L263" t="s">
        <v>85</v>
      </c>
      <c r="M263">
        <f t="shared" ref="M263:W263" si="67">M255*0.65</f>
        <v>1.975049737833164</v>
      </c>
      <c r="N263">
        <f t="shared" si="67"/>
        <v>1.9572620036212951</v>
      </c>
      <c r="O263">
        <f t="shared" si="67"/>
        <v>1.9394742694094251</v>
      </c>
      <c r="P263">
        <f t="shared" si="67"/>
        <v>1.9216865351975563</v>
      </c>
      <c r="Q263">
        <f t="shared" si="67"/>
        <v>1.9074563478280611</v>
      </c>
      <c r="R263">
        <f t="shared" si="67"/>
        <v>1.9074563478280611</v>
      </c>
      <c r="S263">
        <f t="shared" si="67"/>
        <v>1.9074563478280611</v>
      </c>
      <c r="T263">
        <f t="shared" si="67"/>
        <v>1.9074563478280611</v>
      </c>
      <c r="U263">
        <f t="shared" si="67"/>
        <v>1.9074563478280611</v>
      </c>
      <c r="V263">
        <f t="shared" si="67"/>
        <v>1.9074563478280611</v>
      </c>
      <c r="W263">
        <f t="shared" si="67"/>
        <v>1.9074563478280611</v>
      </c>
    </row>
    <row r="264" spans="1:23" x14ac:dyDescent="0.3">
      <c r="A264" t="s">
        <v>0</v>
      </c>
      <c r="B264" t="s">
        <v>6</v>
      </c>
      <c r="C264" t="s">
        <v>16</v>
      </c>
      <c r="D264" t="s">
        <v>17</v>
      </c>
      <c r="E264" t="s">
        <v>113</v>
      </c>
      <c r="F264" t="s">
        <v>117</v>
      </c>
      <c r="G264" t="s">
        <v>7</v>
      </c>
    </row>
    <row r="265" spans="1:23" x14ac:dyDescent="0.3">
      <c r="A265" t="s">
        <v>0</v>
      </c>
      <c r="B265" t="s">
        <v>6</v>
      </c>
      <c r="C265" t="s">
        <v>16</v>
      </c>
      <c r="D265" t="s">
        <v>17</v>
      </c>
      <c r="E265" t="s">
        <v>113</v>
      </c>
      <c r="F265" t="s">
        <v>117</v>
      </c>
      <c r="G265" t="s">
        <v>60</v>
      </c>
      <c r="L265" t="s">
        <v>61</v>
      </c>
      <c r="M265">
        <v>1950</v>
      </c>
      <c r="N265">
        <f t="shared" ref="N265:W267" si="68">M265</f>
        <v>1950</v>
      </c>
      <c r="O265">
        <f t="shared" si="68"/>
        <v>1950</v>
      </c>
      <c r="P265">
        <f t="shared" si="68"/>
        <v>1950</v>
      </c>
      <c r="Q265">
        <f t="shared" si="68"/>
        <v>1950</v>
      </c>
      <c r="R265">
        <f t="shared" si="68"/>
        <v>1950</v>
      </c>
      <c r="S265">
        <f t="shared" si="68"/>
        <v>1950</v>
      </c>
      <c r="T265">
        <f t="shared" si="68"/>
        <v>1950</v>
      </c>
      <c r="U265">
        <f t="shared" si="68"/>
        <v>1950</v>
      </c>
      <c r="V265">
        <f t="shared" si="68"/>
        <v>1950</v>
      </c>
      <c r="W265">
        <f t="shared" si="68"/>
        <v>1950</v>
      </c>
    </row>
    <row r="266" spans="1:23" x14ac:dyDescent="0.3">
      <c r="A266" t="s">
        <v>0</v>
      </c>
      <c r="B266" t="s">
        <v>6</v>
      </c>
      <c r="C266" t="s">
        <v>16</v>
      </c>
      <c r="D266" t="s">
        <v>17</v>
      </c>
      <c r="E266" t="s">
        <v>113</v>
      </c>
      <c r="F266" t="s">
        <v>117</v>
      </c>
      <c r="G266" t="s">
        <v>62</v>
      </c>
      <c r="L266" t="s">
        <v>61</v>
      </c>
      <c r="M266">
        <v>2101</v>
      </c>
      <c r="N266">
        <f t="shared" si="68"/>
        <v>2101</v>
      </c>
      <c r="O266">
        <f t="shared" si="68"/>
        <v>2101</v>
      </c>
      <c r="P266">
        <f t="shared" si="68"/>
        <v>2101</v>
      </c>
      <c r="Q266">
        <f t="shared" si="68"/>
        <v>2101</v>
      </c>
      <c r="R266">
        <f t="shared" si="68"/>
        <v>2101</v>
      </c>
      <c r="S266">
        <f t="shared" si="68"/>
        <v>2101</v>
      </c>
      <c r="T266">
        <f t="shared" si="68"/>
        <v>2101</v>
      </c>
      <c r="U266">
        <f t="shared" si="68"/>
        <v>2101</v>
      </c>
      <c r="V266">
        <f t="shared" si="68"/>
        <v>2101</v>
      </c>
      <c r="W266">
        <f t="shared" si="68"/>
        <v>2101</v>
      </c>
    </row>
    <row r="267" spans="1:23" x14ac:dyDescent="0.3">
      <c r="A267" t="s">
        <v>0</v>
      </c>
      <c r="B267" t="s">
        <v>6</v>
      </c>
      <c r="C267" t="s">
        <v>16</v>
      </c>
      <c r="D267" t="s">
        <v>17</v>
      </c>
      <c r="E267" t="s">
        <v>113</v>
      </c>
      <c r="F267" t="s">
        <v>117</v>
      </c>
      <c r="G267" t="s">
        <v>63</v>
      </c>
      <c r="L267" t="s">
        <v>64</v>
      </c>
      <c r="M267">
        <v>16</v>
      </c>
      <c r="N267">
        <f t="shared" si="68"/>
        <v>16</v>
      </c>
      <c r="O267">
        <f t="shared" si="68"/>
        <v>16</v>
      </c>
      <c r="P267">
        <f t="shared" si="68"/>
        <v>16</v>
      </c>
      <c r="Q267">
        <f t="shared" si="68"/>
        <v>16</v>
      </c>
      <c r="R267">
        <f t="shared" si="68"/>
        <v>16</v>
      </c>
      <c r="S267">
        <f t="shared" si="68"/>
        <v>16</v>
      </c>
      <c r="T267">
        <f t="shared" si="68"/>
        <v>16</v>
      </c>
      <c r="U267">
        <f t="shared" si="68"/>
        <v>16</v>
      </c>
      <c r="V267">
        <f t="shared" si="68"/>
        <v>16</v>
      </c>
      <c r="W267">
        <f t="shared" si="68"/>
        <v>16</v>
      </c>
    </row>
    <row r="268" spans="1:23" x14ac:dyDescent="0.3">
      <c r="A268" t="s">
        <v>0</v>
      </c>
      <c r="B268" t="s">
        <v>6</v>
      </c>
      <c r="C268" t="s">
        <v>16</v>
      </c>
      <c r="D268" t="s">
        <v>17</v>
      </c>
      <c r="E268" t="s">
        <v>113</v>
      </c>
      <c r="F268" t="s">
        <v>117</v>
      </c>
      <c r="G268" t="s">
        <v>65</v>
      </c>
      <c r="L268" t="s">
        <v>57</v>
      </c>
      <c r="M268">
        <f>INDEX([1]!passenger_data,MATCH($A268&amp;$F268&amp;$G268&amp;$J268,[1]!passenger_index,0),MATCH(M$2,[1]!passenger_year,0))</f>
        <v>8.460744685012192E-2</v>
      </c>
    </row>
    <row r="269" spans="1:23" x14ac:dyDescent="0.3">
      <c r="A269" t="s">
        <v>0</v>
      </c>
      <c r="B269" t="s">
        <v>6</v>
      </c>
      <c r="C269" t="s">
        <v>16</v>
      </c>
      <c r="D269" t="s">
        <v>17</v>
      </c>
      <c r="E269" t="s">
        <v>113</v>
      </c>
      <c r="F269" t="s">
        <v>117</v>
      </c>
      <c r="G269" t="s">
        <v>68</v>
      </c>
      <c r="L269" t="s">
        <v>20</v>
      </c>
      <c r="M269">
        <f>INDEX([1]!passenger_data,MATCH($A269&amp;$G269,[1]!passenger_index,0),MATCH(M$2,[1]!passenger_year,0))</f>
        <v>778.19774759284121</v>
      </c>
      <c r="N269">
        <f t="shared" ref="N269:W270" si="69">M269</f>
        <v>778.19774759284121</v>
      </c>
      <c r="O269">
        <f t="shared" si="69"/>
        <v>778.19774759284121</v>
      </c>
      <c r="P269">
        <f t="shared" si="69"/>
        <v>778.19774759284121</v>
      </c>
      <c r="Q269">
        <f t="shared" si="69"/>
        <v>778.19774759284121</v>
      </c>
      <c r="R269">
        <f t="shared" si="69"/>
        <v>778.19774759284121</v>
      </c>
      <c r="S269">
        <f t="shared" si="69"/>
        <v>778.19774759284121</v>
      </c>
      <c r="T269">
        <f t="shared" si="69"/>
        <v>778.19774759284121</v>
      </c>
      <c r="U269">
        <f t="shared" si="69"/>
        <v>778.19774759284121</v>
      </c>
      <c r="V269">
        <f t="shared" si="69"/>
        <v>778.19774759284121</v>
      </c>
      <c r="W269">
        <f t="shared" si="69"/>
        <v>778.19774759284121</v>
      </c>
    </row>
    <row r="270" spans="1:23" x14ac:dyDescent="0.3">
      <c r="A270" t="s">
        <v>0</v>
      </c>
      <c r="B270" t="s">
        <v>6</v>
      </c>
      <c r="C270" t="s">
        <v>16</v>
      </c>
      <c r="D270" t="s">
        <v>17</v>
      </c>
      <c r="E270" t="s">
        <v>113</v>
      </c>
      <c r="F270" t="s">
        <v>117</v>
      </c>
      <c r="G270" t="s">
        <v>84</v>
      </c>
      <c r="L270" t="s">
        <v>74</v>
      </c>
      <c r="M270">
        <v>547476.54582309397</v>
      </c>
      <c r="N270">
        <f t="shared" si="69"/>
        <v>547476.54582309397</v>
      </c>
      <c r="O270">
        <f t="shared" si="69"/>
        <v>547476.54582309397</v>
      </c>
      <c r="P270">
        <f t="shared" si="69"/>
        <v>547476.54582309397</v>
      </c>
      <c r="Q270">
        <f t="shared" si="69"/>
        <v>547476.54582309397</v>
      </c>
      <c r="R270">
        <f t="shared" si="69"/>
        <v>547476.54582309397</v>
      </c>
      <c r="S270">
        <f t="shared" si="69"/>
        <v>547476.54582309397</v>
      </c>
      <c r="T270">
        <f t="shared" si="69"/>
        <v>547476.54582309397</v>
      </c>
      <c r="U270">
        <f t="shared" si="69"/>
        <v>547476.54582309397</v>
      </c>
      <c r="V270">
        <f t="shared" si="69"/>
        <v>547476.54582309397</v>
      </c>
      <c r="W270">
        <f t="shared" si="69"/>
        <v>547476.54582309397</v>
      </c>
    </row>
    <row r="271" spans="1:23" x14ac:dyDescent="0.3">
      <c r="A271" t="s">
        <v>0</v>
      </c>
      <c r="B271" t="s">
        <v>6</v>
      </c>
      <c r="C271" t="s">
        <v>16</v>
      </c>
      <c r="D271" t="s">
        <v>17</v>
      </c>
      <c r="E271" t="s">
        <v>113</v>
      </c>
      <c r="F271" t="s">
        <v>117</v>
      </c>
      <c r="G271" t="s">
        <v>18</v>
      </c>
      <c r="J271" t="s">
        <v>41</v>
      </c>
      <c r="L271" t="s">
        <v>85</v>
      </c>
      <c r="M271">
        <f t="shared" ref="M271:W271" si="70">M255</f>
        <v>3.0385380582048676</v>
      </c>
      <c r="N271">
        <f t="shared" si="70"/>
        <v>3.0111723132635309</v>
      </c>
      <c r="O271">
        <f t="shared" si="70"/>
        <v>2.9838065683221924</v>
      </c>
      <c r="P271">
        <f t="shared" si="70"/>
        <v>2.9564408233808557</v>
      </c>
      <c r="Q271">
        <f t="shared" si="70"/>
        <v>2.9345482274277863</v>
      </c>
      <c r="R271">
        <f t="shared" si="70"/>
        <v>2.9345482274277863</v>
      </c>
      <c r="S271">
        <f t="shared" si="70"/>
        <v>2.9345482274277863</v>
      </c>
      <c r="T271">
        <f t="shared" si="70"/>
        <v>2.9345482274277863</v>
      </c>
      <c r="U271">
        <f t="shared" si="70"/>
        <v>2.9345482274277863</v>
      </c>
      <c r="V271">
        <f t="shared" si="70"/>
        <v>2.9345482274277863</v>
      </c>
      <c r="W271">
        <f t="shared" si="70"/>
        <v>2.9345482274277863</v>
      </c>
    </row>
    <row r="272" spans="1:23" x14ac:dyDescent="0.3">
      <c r="A272" t="s">
        <v>0</v>
      </c>
      <c r="B272" t="s">
        <v>6</v>
      </c>
      <c r="C272" t="s">
        <v>16</v>
      </c>
      <c r="D272" t="s">
        <v>17</v>
      </c>
      <c r="E272" t="s">
        <v>113</v>
      </c>
      <c r="F272" t="s">
        <v>118</v>
      </c>
      <c r="G272" t="s">
        <v>7</v>
      </c>
    </row>
    <row r="273" spans="1:23" x14ac:dyDescent="0.3">
      <c r="A273" t="s">
        <v>0</v>
      </c>
      <c r="B273" t="s">
        <v>6</v>
      </c>
      <c r="C273" t="s">
        <v>16</v>
      </c>
      <c r="D273" t="s">
        <v>17</v>
      </c>
      <c r="E273" t="s">
        <v>113</v>
      </c>
      <c r="F273" t="s">
        <v>118</v>
      </c>
      <c r="G273" t="s">
        <v>60</v>
      </c>
      <c r="L273" t="s">
        <v>61</v>
      </c>
      <c r="M273">
        <v>2010</v>
      </c>
      <c r="N273">
        <f t="shared" ref="N273:W275" si="71">M273</f>
        <v>2010</v>
      </c>
      <c r="O273">
        <f t="shared" si="71"/>
        <v>2010</v>
      </c>
      <c r="P273">
        <f t="shared" si="71"/>
        <v>2010</v>
      </c>
      <c r="Q273">
        <f t="shared" si="71"/>
        <v>2010</v>
      </c>
      <c r="R273">
        <f t="shared" si="71"/>
        <v>2010</v>
      </c>
      <c r="S273">
        <f t="shared" si="71"/>
        <v>2010</v>
      </c>
      <c r="T273">
        <f t="shared" si="71"/>
        <v>2010</v>
      </c>
      <c r="U273">
        <f t="shared" si="71"/>
        <v>2010</v>
      </c>
      <c r="V273">
        <f t="shared" si="71"/>
        <v>2010</v>
      </c>
      <c r="W273">
        <f t="shared" si="71"/>
        <v>2010</v>
      </c>
    </row>
    <row r="274" spans="1:23" x14ac:dyDescent="0.3">
      <c r="A274" t="s">
        <v>0</v>
      </c>
      <c r="B274" t="s">
        <v>6</v>
      </c>
      <c r="C274" t="s">
        <v>16</v>
      </c>
      <c r="D274" t="s">
        <v>17</v>
      </c>
      <c r="E274" t="s">
        <v>113</v>
      </c>
      <c r="F274" t="s">
        <v>118</v>
      </c>
      <c r="G274" t="s">
        <v>62</v>
      </c>
      <c r="L274" t="s">
        <v>61</v>
      </c>
      <c r="M274">
        <v>2101</v>
      </c>
      <c r="N274">
        <f t="shared" si="71"/>
        <v>2101</v>
      </c>
      <c r="O274">
        <f t="shared" si="71"/>
        <v>2101</v>
      </c>
      <c r="P274">
        <f t="shared" si="71"/>
        <v>2101</v>
      </c>
      <c r="Q274">
        <f t="shared" si="71"/>
        <v>2101</v>
      </c>
      <c r="R274">
        <f t="shared" si="71"/>
        <v>2101</v>
      </c>
      <c r="S274">
        <f t="shared" si="71"/>
        <v>2101</v>
      </c>
      <c r="T274">
        <f t="shared" si="71"/>
        <v>2101</v>
      </c>
      <c r="U274">
        <f t="shared" si="71"/>
        <v>2101</v>
      </c>
      <c r="V274">
        <f t="shared" si="71"/>
        <v>2101</v>
      </c>
      <c r="W274">
        <f t="shared" si="71"/>
        <v>2101</v>
      </c>
    </row>
    <row r="275" spans="1:23" x14ac:dyDescent="0.3">
      <c r="A275" t="s">
        <v>0</v>
      </c>
      <c r="B275" t="s">
        <v>6</v>
      </c>
      <c r="C275" t="s">
        <v>16</v>
      </c>
      <c r="D275" t="s">
        <v>17</v>
      </c>
      <c r="E275" t="s">
        <v>113</v>
      </c>
      <c r="F275" t="s">
        <v>118</v>
      </c>
      <c r="G275" t="s">
        <v>63</v>
      </c>
      <c r="L275" t="s">
        <v>64</v>
      </c>
      <c r="M275">
        <v>16</v>
      </c>
      <c r="N275">
        <f t="shared" si="71"/>
        <v>16</v>
      </c>
      <c r="O275">
        <f t="shared" si="71"/>
        <v>16</v>
      </c>
      <c r="P275">
        <f t="shared" si="71"/>
        <v>16</v>
      </c>
      <c r="Q275">
        <f t="shared" si="71"/>
        <v>16</v>
      </c>
      <c r="R275">
        <f t="shared" si="71"/>
        <v>16</v>
      </c>
      <c r="S275">
        <f t="shared" si="71"/>
        <v>16</v>
      </c>
      <c r="T275">
        <f t="shared" si="71"/>
        <v>16</v>
      </c>
      <c r="U275">
        <f t="shared" si="71"/>
        <v>16</v>
      </c>
      <c r="V275">
        <f t="shared" si="71"/>
        <v>16</v>
      </c>
      <c r="W275">
        <f t="shared" si="71"/>
        <v>16</v>
      </c>
    </row>
    <row r="276" spans="1:23" x14ac:dyDescent="0.3">
      <c r="A276" t="s">
        <v>0</v>
      </c>
      <c r="B276" t="s">
        <v>6</v>
      </c>
      <c r="C276" t="s">
        <v>16</v>
      </c>
      <c r="D276" t="s">
        <v>17</v>
      </c>
      <c r="E276" t="s">
        <v>113</v>
      </c>
      <c r="F276" t="s">
        <v>118</v>
      </c>
      <c r="G276" t="s">
        <v>65</v>
      </c>
      <c r="L276" t="s">
        <v>57</v>
      </c>
      <c r="M276">
        <v>0</v>
      </c>
    </row>
    <row r="277" spans="1:23" x14ac:dyDescent="0.3">
      <c r="A277" t="s">
        <v>0</v>
      </c>
      <c r="B277" t="s">
        <v>6</v>
      </c>
      <c r="C277" t="s">
        <v>16</v>
      </c>
      <c r="D277" t="s">
        <v>17</v>
      </c>
      <c r="E277" t="s">
        <v>113</v>
      </c>
      <c r="F277" t="s">
        <v>118</v>
      </c>
      <c r="G277" t="s">
        <v>68</v>
      </c>
      <c r="L277" t="s">
        <v>20</v>
      </c>
      <c r="M277">
        <f>INDEX([1]!passenger_data,MATCH($A277&amp;$G277,[1]!passenger_index,0),MATCH(M$2,[1]!passenger_year,0))</f>
        <v>778.19774759284121</v>
      </c>
      <c r="N277">
        <f t="shared" ref="N277:W278" si="72">M277</f>
        <v>778.19774759284121</v>
      </c>
      <c r="O277">
        <f t="shared" si="72"/>
        <v>778.19774759284121</v>
      </c>
      <c r="P277">
        <f t="shared" si="72"/>
        <v>778.19774759284121</v>
      </c>
      <c r="Q277">
        <f t="shared" si="72"/>
        <v>778.19774759284121</v>
      </c>
      <c r="R277">
        <f t="shared" si="72"/>
        <v>778.19774759284121</v>
      </c>
      <c r="S277">
        <f t="shared" si="72"/>
        <v>778.19774759284121</v>
      </c>
      <c r="T277">
        <f t="shared" si="72"/>
        <v>778.19774759284121</v>
      </c>
      <c r="U277">
        <f t="shared" si="72"/>
        <v>778.19774759284121</v>
      </c>
      <c r="V277">
        <f t="shared" si="72"/>
        <v>778.19774759284121</v>
      </c>
      <c r="W277">
        <f t="shared" si="72"/>
        <v>778.19774759284121</v>
      </c>
    </row>
    <row r="278" spans="1:23" x14ac:dyDescent="0.3">
      <c r="A278" t="s">
        <v>0</v>
      </c>
      <c r="B278" t="s">
        <v>6</v>
      </c>
      <c r="C278" t="s">
        <v>16</v>
      </c>
      <c r="D278" t="s">
        <v>17</v>
      </c>
      <c r="E278" t="s">
        <v>113</v>
      </c>
      <c r="F278" t="s">
        <v>118</v>
      </c>
      <c r="G278" t="s">
        <v>84</v>
      </c>
      <c r="L278" t="s">
        <v>74</v>
      </c>
      <c r="M278">
        <v>547476.54582309397</v>
      </c>
      <c r="N278">
        <f t="shared" si="72"/>
        <v>547476.54582309397</v>
      </c>
      <c r="O278">
        <f t="shared" si="72"/>
        <v>547476.54582309397</v>
      </c>
      <c r="P278">
        <f t="shared" si="72"/>
        <v>547476.54582309397</v>
      </c>
      <c r="Q278">
        <f t="shared" si="72"/>
        <v>547476.54582309397</v>
      </c>
      <c r="R278">
        <f t="shared" si="72"/>
        <v>547476.54582309397</v>
      </c>
      <c r="S278">
        <f t="shared" si="72"/>
        <v>547476.54582309397</v>
      </c>
      <c r="T278">
        <f t="shared" si="72"/>
        <v>547476.54582309397</v>
      </c>
      <c r="U278">
        <f t="shared" si="72"/>
        <v>547476.54582309397</v>
      </c>
      <c r="V278">
        <f t="shared" si="72"/>
        <v>547476.54582309397</v>
      </c>
      <c r="W278">
        <f t="shared" si="72"/>
        <v>547476.54582309397</v>
      </c>
    </row>
    <row r="279" spans="1:23" x14ac:dyDescent="0.3">
      <c r="A279" t="s">
        <v>0</v>
      </c>
      <c r="B279" t="s">
        <v>6</v>
      </c>
      <c r="C279" t="s">
        <v>16</v>
      </c>
      <c r="D279" t="s">
        <v>17</v>
      </c>
      <c r="E279" t="s">
        <v>113</v>
      </c>
      <c r="F279" t="s">
        <v>118</v>
      </c>
      <c r="G279" t="s">
        <v>18</v>
      </c>
      <c r="J279" t="s">
        <v>24</v>
      </c>
      <c r="L279" t="s">
        <v>85</v>
      </c>
      <c r="M279">
        <f t="shared" ref="M279:W279" si="73">M255</f>
        <v>3.0385380582048676</v>
      </c>
      <c r="N279">
        <f t="shared" si="73"/>
        <v>3.0111723132635309</v>
      </c>
      <c r="O279">
        <f t="shared" si="73"/>
        <v>2.9838065683221924</v>
      </c>
      <c r="P279">
        <f t="shared" si="73"/>
        <v>2.9564408233808557</v>
      </c>
      <c r="Q279">
        <f t="shared" si="73"/>
        <v>2.9345482274277863</v>
      </c>
      <c r="R279">
        <f t="shared" si="73"/>
        <v>2.9345482274277863</v>
      </c>
      <c r="S279">
        <f t="shared" si="73"/>
        <v>2.9345482274277863</v>
      </c>
      <c r="T279">
        <f t="shared" si="73"/>
        <v>2.9345482274277863</v>
      </c>
      <c r="U279">
        <f t="shared" si="73"/>
        <v>2.9345482274277863</v>
      </c>
      <c r="V279">
        <f t="shared" si="73"/>
        <v>2.9345482274277863</v>
      </c>
      <c r="W279">
        <f t="shared" si="73"/>
        <v>2.9345482274277863</v>
      </c>
    </row>
    <row r="280" spans="1:23" x14ac:dyDescent="0.3">
      <c r="A280" t="s">
        <v>0</v>
      </c>
      <c r="B280" t="s">
        <v>6</v>
      </c>
      <c r="C280" t="s">
        <v>16</v>
      </c>
      <c r="D280" t="s">
        <v>17</v>
      </c>
      <c r="E280" t="s">
        <v>113</v>
      </c>
      <c r="F280" t="s">
        <v>119</v>
      </c>
      <c r="G280" t="s">
        <v>7</v>
      </c>
    </row>
    <row r="281" spans="1:23" x14ac:dyDescent="0.3">
      <c r="A281" t="s">
        <v>0</v>
      </c>
      <c r="B281" t="s">
        <v>6</v>
      </c>
      <c r="C281" t="s">
        <v>16</v>
      </c>
      <c r="D281" t="s">
        <v>17</v>
      </c>
      <c r="E281" t="s">
        <v>113</v>
      </c>
      <c r="F281" t="s">
        <v>119</v>
      </c>
      <c r="G281" t="s">
        <v>60</v>
      </c>
      <c r="L281" t="s">
        <v>61</v>
      </c>
      <c r="M281">
        <v>2010</v>
      </c>
      <c r="N281">
        <f t="shared" ref="N281:W283" si="74">M281</f>
        <v>2010</v>
      </c>
      <c r="O281">
        <f t="shared" si="74"/>
        <v>2010</v>
      </c>
      <c r="P281">
        <f t="shared" si="74"/>
        <v>2010</v>
      </c>
      <c r="Q281">
        <f t="shared" si="74"/>
        <v>2010</v>
      </c>
      <c r="R281">
        <f t="shared" si="74"/>
        <v>2010</v>
      </c>
      <c r="S281">
        <f t="shared" si="74"/>
        <v>2010</v>
      </c>
      <c r="T281">
        <f t="shared" si="74"/>
        <v>2010</v>
      </c>
      <c r="U281">
        <f t="shared" si="74"/>
        <v>2010</v>
      </c>
      <c r="V281">
        <f t="shared" si="74"/>
        <v>2010</v>
      </c>
      <c r="W281">
        <f t="shared" si="74"/>
        <v>2010</v>
      </c>
    </row>
    <row r="282" spans="1:23" x14ac:dyDescent="0.3">
      <c r="A282" t="s">
        <v>0</v>
      </c>
      <c r="B282" t="s">
        <v>6</v>
      </c>
      <c r="C282" t="s">
        <v>16</v>
      </c>
      <c r="D282" t="s">
        <v>17</v>
      </c>
      <c r="E282" t="s">
        <v>113</v>
      </c>
      <c r="F282" t="s">
        <v>119</v>
      </c>
      <c r="G282" t="s">
        <v>62</v>
      </c>
      <c r="L282" t="s">
        <v>61</v>
      </c>
      <c r="M282">
        <v>2101</v>
      </c>
      <c r="N282">
        <f t="shared" si="74"/>
        <v>2101</v>
      </c>
      <c r="O282">
        <f t="shared" si="74"/>
        <v>2101</v>
      </c>
      <c r="P282">
        <f t="shared" si="74"/>
        <v>2101</v>
      </c>
      <c r="Q282">
        <f t="shared" si="74"/>
        <v>2101</v>
      </c>
      <c r="R282">
        <f t="shared" si="74"/>
        <v>2101</v>
      </c>
      <c r="S282">
        <f t="shared" si="74"/>
        <v>2101</v>
      </c>
      <c r="T282">
        <f t="shared" si="74"/>
        <v>2101</v>
      </c>
      <c r="U282">
        <f t="shared" si="74"/>
        <v>2101</v>
      </c>
      <c r="V282">
        <f t="shared" si="74"/>
        <v>2101</v>
      </c>
      <c r="W282">
        <f t="shared" si="74"/>
        <v>2101</v>
      </c>
    </row>
    <row r="283" spans="1:23" x14ac:dyDescent="0.3">
      <c r="A283" t="s">
        <v>0</v>
      </c>
      <c r="B283" t="s">
        <v>6</v>
      </c>
      <c r="C283" t="s">
        <v>16</v>
      </c>
      <c r="D283" t="s">
        <v>17</v>
      </c>
      <c r="E283" t="s">
        <v>113</v>
      </c>
      <c r="F283" t="s">
        <v>119</v>
      </c>
      <c r="G283" t="s">
        <v>63</v>
      </c>
      <c r="L283" t="s">
        <v>64</v>
      </c>
      <c r="M283">
        <v>16</v>
      </c>
      <c r="N283">
        <f t="shared" si="74"/>
        <v>16</v>
      </c>
      <c r="O283">
        <f t="shared" si="74"/>
        <v>16</v>
      </c>
      <c r="P283">
        <f t="shared" si="74"/>
        <v>16</v>
      </c>
      <c r="Q283">
        <f t="shared" si="74"/>
        <v>16</v>
      </c>
      <c r="R283">
        <f t="shared" si="74"/>
        <v>16</v>
      </c>
      <c r="S283">
        <f t="shared" si="74"/>
        <v>16</v>
      </c>
      <c r="T283">
        <f t="shared" si="74"/>
        <v>16</v>
      </c>
      <c r="U283">
        <f t="shared" si="74"/>
        <v>16</v>
      </c>
      <c r="V283">
        <f t="shared" si="74"/>
        <v>16</v>
      </c>
      <c r="W283">
        <f t="shared" si="74"/>
        <v>16</v>
      </c>
    </row>
    <row r="284" spans="1:23" x14ac:dyDescent="0.3">
      <c r="A284" t="s">
        <v>0</v>
      </c>
      <c r="B284" t="s">
        <v>6</v>
      </c>
      <c r="C284" t="s">
        <v>16</v>
      </c>
      <c r="D284" t="s">
        <v>17</v>
      </c>
      <c r="E284" t="s">
        <v>113</v>
      </c>
      <c r="F284" t="s">
        <v>119</v>
      </c>
      <c r="G284" t="s">
        <v>65</v>
      </c>
      <c r="L284" t="s">
        <v>57</v>
      </c>
      <c r="M284">
        <v>0</v>
      </c>
    </row>
    <row r="285" spans="1:23" x14ac:dyDescent="0.3">
      <c r="A285" t="s">
        <v>0</v>
      </c>
      <c r="B285" t="s">
        <v>6</v>
      </c>
      <c r="C285" t="s">
        <v>16</v>
      </c>
      <c r="D285" t="s">
        <v>17</v>
      </c>
      <c r="E285" t="s">
        <v>113</v>
      </c>
      <c r="F285" t="s">
        <v>119</v>
      </c>
      <c r="G285" t="s">
        <v>68</v>
      </c>
      <c r="L285" t="s">
        <v>20</v>
      </c>
      <c r="M285">
        <f>INDEX([1]!passenger_data,MATCH($A285&amp;$G285,[1]!passenger_index,0),MATCH(M$2,[1]!passenger_year,0))</f>
        <v>778.19774759284121</v>
      </c>
      <c r="N285">
        <f t="shared" ref="N285:W286" si="75">M285</f>
        <v>778.19774759284121</v>
      </c>
      <c r="O285">
        <f t="shared" si="75"/>
        <v>778.19774759284121</v>
      </c>
      <c r="P285">
        <f t="shared" si="75"/>
        <v>778.19774759284121</v>
      </c>
      <c r="Q285">
        <f t="shared" si="75"/>
        <v>778.19774759284121</v>
      </c>
      <c r="R285">
        <f t="shared" si="75"/>
        <v>778.19774759284121</v>
      </c>
      <c r="S285">
        <f t="shared" si="75"/>
        <v>778.19774759284121</v>
      </c>
      <c r="T285">
        <f t="shared" si="75"/>
        <v>778.19774759284121</v>
      </c>
      <c r="U285">
        <f t="shared" si="75"/>
        <v>778.19774759284121</v>
      </c>
      <c r="V285">
        <f t="shared" si="75"/>
        <v>778.19774759284121</v>
      </c>
      <c r="W285">
        <f t="shared" si="75"/>
        <v>778.19774759284121</v>
      </c>
    </row>
    <row r="286" spans="1:23" x14ac:dyDescent="0.3">
      <c r="A286" t="s">
        <v>0</v>
      </c>
      <c r="B286" t="s">
        <v>6</v>
      </c>
      <c r="C286" t="s">
        <v>16</v>
      </c>
      <c r="D286" t="s">
        <v>17</v>
      </c>
      <c r="E286" t="s">
        <v>113</v>
      </c>
      <c r="F286" t="s">
        <v>119</v>
      </c>
      <c r="G286" t="s">
        <v>84</v>
      </c>
      <c r="L286" t="s">
        <v>74</v>
      </c>
      <c r="M286">
        <v>2346328.0535275401</v>
      </c>
      <c r="N286">
        <f t="shared" si="75"/>
        <v>2346328.0535275401</v>
      </c>
      <c r="O286">
        <f t="shared" si="75"/>
        <v>2346328.0535275401</v>
      </c>
      <c r="P286">
        <f t="shared" si="75"/>
        <v>2346328.0535275401</v>
      </c>
      <c r="Q286">
        <f t="shared" si="75"/>
        <v>2346328.0535275401</v>
      </c>
      <c r="R286">
        <f t="shared" si="75"/>
        <v>2346328.0535275401</v>
      </c>
      <c r="S286">
        <f t="shared" si="75"/>
        <v>2346328.0535275401</v>
      </c>
      <c r="T286">
        <f t="shared" si="75"/>
        <v>2346328.0535275401</v>
      </c>
      <c r="U286">
        <f t="shared" si="75"/>
        <v>2346328.0535275401</v>
      </c>
      <c r="V286">
        <f t="shared" si="75"/>
        <v>2346328.0535275401</v>
      </c>
      <c r="W286">
        <f t="shared" si="75"/>
        <v>2346328.0535275401</v>
      </c>
    </row>
    <row r="287" spans="1:23" x14ac:dyDescent="0.3">
      <c r="A287" t="s">
        <v>0</v>
      </c>
      <c r="B287" t="s">
        <v>6</v>
      </c>
      <c r="C287" t="s">
        <v>16</v>
      </c>
      <c r="D287" t="s">
        <v>17</v>
      </c>
      <c r="E287" t="s">
        <v>113</v>
      </c>
      <c r="F287" t="s">
        <v>119</v>
      </c>
      <c r="G287" t="s">
        <v>18</v>
      </c>
      <c r="J287" t="s">
        <v>38</v>
      </c>
      <c r="L287" t="s">
        <v>85</v>
      </c>
      <c r="M287">
        <f t="shared" ref="M287:W287" si="76">M263</f>
        <v>1.975049737833164</v>
      </c>
      <c r="N287">
        <f t="shared" si="76"/>
        <v>1.9572620036212951</v>
      </c>
      <c r="O287">
        <f t="shared" si="76"/>
        <v>1.9394742694094251</v>
      </c>
      <c r="P287">
        <f t="shared" si="76"/>
        <v>1.9216865351975563</v>
      </c>
      <c r="Q287">
        <f t="shared" si="76"/>
        <v>1.9074563478280611</v>
      </c>
      <c r="R287">
        <f t="shared" si="76"/>
        <v>1.9074563478280611</v>
      </c>
      <c r="S287">
        <f t="shared" si="76"/>
        <v>1.9074563478280611</v>
      </c>
      <c r="T287">
        <f t="shared" si="76"/>
        <v>1.9074563478280611</v>
      </c>
      <c r="U287">
        <f t="shared" si="76"/>
        <v>1.9074563478280611</v>
      </c>
      <c r="V287">
        <f t="shared" si="76"/>
        <v>1.9074563478280611</v>
      </c>
      <c r="W287">
        <f t="shared" si="76"/>
        <v>1.9074563478280611</v>
      </c>
    </row>
    <row r="288" spans="1:23" x14ac:dyDescent="0.3">
      <c r="A288" t="s">
        <v>0</v>
      </c>
      <c r="B288" t="s">
        <v>6</v>
      </c>
      <c r="C288" t="s">
        <v>16</v>
      </c>
      <c r="D288" t="s">
        <v>17</v>
      </c>
      <c r="E288" t="s">
        <v>113</v>
      </c>
      <c r="F288" t="s">
        <v>120</v>
      </c>
      <c r="G288" t="s">
        <v>7</v>
      </c>
    </row>
    <row r="289" spans="1:23" x14ac:dyDescent="0.3">
      <c r="A289" t="s">
        <v>0</v>
      </c>
      <c r="B289" t="s">
        <v>6</v>
      </c>
      <c r="C289" t="s">
        <v>16</v>
      </c>
      <c r="D289" t="s">
        <v>17</v>
      </c>
      <c r="E289" t="s">
        <v>113</v>
      </c>
      <c r="F289" t="s">
        <v>120</v>
      </c>
      <c r="G289" t="s">
        <v>60</v>
      </c>
      <c r="L289" t="s">
        <v>61</v>
      </c>
      <c r="M289">
        <v>2010</v>
      </c>
      <c r="N289">
        <f t="shared" ref="N289:W291" si="77">M289</f>
        <v>2010</v>
      </c>
      <c r="O289">
        <f t="shared" si="77"/>
        <v>2010</v>
      </c>
      <c r="P289">
        <f t="shared" si="77"/>
        <v>2010</v>
      </c>
      <c r="Q289">
        <f t="shared" si="77"/>
        <v>2010</v>
      </c>
      <c r="R289">
        <f t="shared" si="77"/>
        <v>2010</v>
      </c>
      <c r="S289">
        <f t="shared" si="77"/>
        <v>2010</v>
      </c>
      <c r="T289">
        <f t="shared" si="77"/>
        <v>2010</v>
      </c>
      <c r="U289">
        <f t="shared" si="77"/>
        <v>2010</v>
      </c>
      <c r="V289">
        <f t="shared" si="77"/>
        <v>2010</v>
      </c>
      <c r="W289">
        <f t="shared" si="77"/>
        <v>2010</v>
      </c>
    </row>
    <row r="290" spans="1:23" x14ac:dyDescent="0.3">
      <c r="A290" t="s">
        <v>0</v>
      </c>
      <c r="B290" t="s">
        <v>6</v>
      </c>
      <c r="C290" t="s">
        <v>16</v>
      </c>
      <c r="D290" t="s">
        <v>17</v>
      </c>
      <c r="E290" t="s">
        <v>113</v>
      </c>
      <c r="F290" t="s">
        <v>120</v>
      </c>
      <c r="G290" t="s">
        <v>62</v>
      </c>
      <c r="L290" t="s">
        <v>61</v>
      </c>
      <c r="M290">
        <v>2101</v>
      </c>
      <c r="N290">
        <f t="shared" si="77"/>
        <v>2101</v>
      </c>
      <c r="O290">
        <f t="shared" si="77"/>
        <v>2101</v>
      </c>
      <c r="P290">
        <f t="shared" si="77"/>
        <v>2101</v>
      </c>
      <c r="Q290">
        <f t="shared" si="77"/>
        <v>2101</v>
      </c>
      <c r="R290">
        <f t="shared" si="77"/>
        <v>2101</v>
      </c>
      <c r="S290">
        <f t="shared" si="77"/>
        <v>2101</v>
      </c>
      <c r="T290">
        <f t="shared" si="77"/>
        <v>2101</v>
      </c>
      <c r="U290">
        <f t="shared" si="77"/>
        <v>2101</v>
      </c>
      <c r="V290">
        <f t="shared" si="77"/>
        <v>2101</v>
      </c>
      <c r="W290">
        <f t="shared" si="77"/>
        <v>2101</v>
      </c>
    </row>
    <row r="291" spans="1:23" x14ac:dyDescent="0.3">
      <c r="A291" t="s">
        <v>0</v>
      </c>
      <c r="B291" t="s">
        <v>6</v>
      </c>
      <c r="C291" t="s">
        <v>16</v>
      </c>
      <c r="D291" t="s">
        <v>17</v>
      </c>
      <c r="E291" t="s">
        <v>113</v>
      </c>
      <c r="F291" t="s">
        <v>120</v>
      </c>
      <c r="G291" t="s">
        <v>63</v>
      </c>
      <c r="L291" t="s">
        <v>64</v>
      </c>
      <c r="M291">
        <v>16</v>
      </c>
      <c r="N291">
        <f t="shared" si="77"/>
        <v>16</v>
      </c>
      <c r="O291">
        <f t="shared" si="77"/>
        <v>16</v>
      </c>
      <c r="P291">
        <f t="shared" si="77"/>
        <v>16</v>
      </c>
      <c r="Q291">
        <f t="shared" si="77"/>
        <v>16</v>
      </c>
      <c r="R291">
        <f t="shared" si="77"/>
        <v>16</v>
      </c>
      <c r="S291">
        <f t="shared" si="77"/>
        <v>16</v>
      </c>
      <c r="T291">
        <f t="shared" si="77"/>
        <v>16</v>
      </c>
      <c r="U291">
        <f t="shared" si="77"/>
        <v>16</v>
      </c>
      <c r="V291">
        <f t="shared" si="77"/>
        <v>16</v>
      </c>
      <c r="W291">
        <f t="shared" si="77"/>
        <v>16</v>
      </c>
    </row>
    <row r="292" spans="1:23" x14ac:dyDescent="0.3">
      <c r="A292" t="s">
        <v>0</v>
      </c>
      <c r="B292" t="s">
        <v>6</v>
      </c>
      <c r="C292" t="s">
        <v>16</v>
      </c>
      <c r="D292" t="s">
        <v>17</v>
      </c>
      <c r="E292" t="s">
        <v>113</v>
      </c>
      <c r="F292" t="s">
        <v>120</v>
      </c>
      <c r="G292" t="s">
        <v>65</v>
      </c>
      <c r="L292" t="s">
        <v>57</v>
      </c>
      <c r="M292">
        <f>INDEX([1]!passenger_data,MATCH($A292&amp;$F292&amp;$G292&amp;$J292,[1]!passenger_index,0),MATCH(M$2,[1]!passenger_year,0))</f>
        <v>0</v>
      </c>
    </row>
    <row r="293" spans="1:23" x14ac:dyDescent="0.3">
      <c r="A293" t="s">
        <v>0</v>
      </c>
      <c r="B293" t="s">
        <v>6</v>
      </c>
      <c r="C293" t="s">
        <v>16</v>
      </c>
      <c r="D293" t="s">
        <v>17</v>
      </c>
      <c r="E293" t="s">
        <v>113</v>
      </c>
      <c r="F293" t="s">
        <v>120</v>
      </c>
      <c r="G293" t="s">
        <v>68</v>
      </c>
      <c r="L293" t="s">
        <v>20</v>
      </c>
      <c r="M293">
        <f>INDEX([1]!passenger_data,MATCH($A293&amp;$G293,[1]!passenger_index,0),MATCH(M$2,[1]!passenger_year,0))</f>
        <v>778.19774759284121</v>
      </c>
      <c r="N293">
        <f t="shared" ref="N293:W294" si="78">M293</f>
        <v>778.19774759284121</v>
      </c>
      <c r="O293">
        <f t="shared" si="78"/>
        <v>778.19774759284121</v>
      </c>
      <c r="P293">
        <f t="shared" si="78"/>
        <v>778.19774759284121</v>
      </c>
      <c r="Q293">
        <f t="shared" si="78"/>
        <v>778.19774759284121</v>
      </c>
      <c r="R293">
        <f t="shared" si="78"/>
        <v>778.19774759284121</v>
      </c>
      <c r="S293">
        <f t="shared" si="78"/>
        <v>778.19774759284121</v>
      </c>
      <c r="T293">
        <f t="shared" si="78"/>
        <v>778.19774759284121</v>
      </c>
      <c r="U293">
        <f t="shared" si="78"/>
        <v>778.19774759284121</v>
      </c>
      <c r="V293">
        <f t="shared" si="78"/>
        <v>778.19774759284121</v>
      </c>
      <c r="W293">
        <f t="shared" si="78"/>
        <v>778.19774759284121</v>
      </c>
    </row>
    <row r="294" spans="1:23" x14ac:dyDescent="0.3">
      <c r="A294" t="s">
        <v>0</v>
      </c>
      <c r="B294" t="s">
        <v>6</v>
      </c>
      <c r="C294" t="s">
        <v>16</v>
      </c>
      <c r="D294" t="s">
        <v>17</v>
      </c>
      <c r="E294" t="s">
        <v>113</v>
      </c>
      <c r="F294" t="s">
        <v>120</v>
      </c>
      <c r="G294" t="s">
        <v>84</v>
      </c>
      <c r="L294" t="s">
        <v>74</v>
      </c>
      <c r="M294">
        <v>782109.35117584805</v>
      </c>
      <c r="N294">
        <f t="shared" si="78"/>
        <v>782109.35117584805</v>
      </c>
      <c r="O294">
        <f t="shared" si="78"/>
        <v>782109.35117584805</v>
      </c>
      <c r="P294">
        <f t="shared" si="78"/>
        <v>782109.35117584805</v>
      </c>
      <c r="Q294">
        <f t="shared" si="78"/>
        <v>782109.35117584805</v>
      </c>
      <c r="R294">
        <f t="shared" si="78"/>
        <v>782109.35117584805</v>
      </c>
      <c r="S294">
        <f t="shared" si="78"/>
        <v>782109.35117584805</v>
      </c>
      <c r="T294">
        <f t="shared" si="78"/>
        <v>782109.35117584805</v>
      </c>
      <c r="U294">
        <f t="shared" si="78"/>
        <v>782109.35117584805</v>
      </c>
      <c r="V294">
        <f t="shared" si="78"/>
        <v>782109.35117584805</v>
      </c>
      <c r="W294">
        <f t="shared" si="78"/>
        <v>782109.35117584805</v>
      </c>
    </row>
    <row r="295" spans="1:23" x14ac:dyDescent="0.3">
      <c r="A295" t="s">
        <v>0</v>
      </c>
      <c r="B295" t="s">
        <v>6</v>
      </c>
      <c r="C295" t="s">
        <v>16</v>
      </c>
      <c r="D295" t="s">
        <v>17</v>
      </c>
      <c r="E295" t="s">
        <v>113</v>
      </c>
      <c r="F295" t="s">
        <v>120</v>
      </c>
      <c r="G295" t="s">
        <v>18</v>
      </c>
      <c r="J295" t="s">
        <v>32</v>
      </c>
      <c r="L295" t="s">
        <v>85</v>
      </c>
      <c r="M295">
        <f t="shared" ref="M295:W295" si="79">M263</f>
        <v>1.975049737833164</v>
      </c>
      <c r="N295">
        <f t="shared" si="79"/>
        <v>1.9572620036212951</v>
      </c>
      <c r="O295">
        <f t="shared" si="79"/>
        <v>1.9394742694094251</v>
      </c>
      <c r="P295">
        <f t="shared" si="79"/>
        <v>1.9216865351975563</v>
      </c>
      <c r="Q295">
        <f t="shared" si="79"/>
        <v>1.9074563478280611</v>
      </c>
      <c r="R295">
        <f t="shared" si="79"/>
        <v>1.9074563478280611</v>
      </c>
      <c r="S295">
        <f t="shared" si="79"/>
        <v>1.9074563478280611</v>
      </c>
      <c r="T295">
        <f t="shared" si="79"/>
        <v>1.9074563478280611</v>
      </c>
      <c r="U295">
        <f t="shared" si="79"/>
        <v>1.9074563478280611</v>
      </c>
      <c r="V295">
        <f t="shared" si="79"/>
        <v>1.9074563478280611</v>
      </c>
      <c r="W295">
        <f t="shared" si="79"/>
        <v>1.9074563478280611</v>
      </c>
    </row>
    <row r="296" spans="1:23" x14ac:dyDescent="0.3">
      <c r="A296" t="s">
        <v>0</v>
      </c>
      <c r="B296" t="s">
        <v>6</v>
      </c>
      <c r="C296" t="s">
        <v>16</v>
      </c>
      <c r="D296" t="s">
        <v>17</v>
      </c>
      <c r="E296" t="s">
        <v>113</v>
      </c>
      <c r="F296" t="s">
        <v>121</v>
      </c>
      <c r="G296" t="s">
        <v>7</v>
      </c>
    </row>
    <row r="297" spans="1:23" x14ac:dyDescent="0.3">
      <c r="A297" t="s">
        <v>0</v>
      </c>
      <c r="B297" t="s">
        <v>6</v>
      </c>
      <c r="C297" t="s">
        <v>16</v>
      </c>
      <c r="D297" t="s">
        <v>17</v>
      </c>
      <c r="E297" t="s">
        <v>113</v>
      </c>
      <c r="F297" t="s">
        <v>121</v>
      </c>
      <c r="G297" t="s">
        <v>60</v>
      </c>
      <c r="L297" t="s">
        <v>61</v>
      </c>
      <c r="M297">
        <v>1950</v>
      </c>
      <c r="N297">
        <f t="shared" ref="N297:W299" si="80">M297</f>
        <v>1950</v>
      </c>
      <c r="O297">
        <f t="shared" si="80"/>
        <v>1950</v>
      </c>
      <c r="P297">
        <f t="shared" si="80"/>
        <v>1950</v>
      </c>
      <c r="Q297">
        <f t="shared" si="80"/>
        <v>1950</v>
      </c>
      <c r="R297">
        <f t="shared" si="80"/>
        <v>1950</v>
      </c>
      <c r="S297">
        <f t="shared" si="80"/>
        <v>1950</v>
      </c>
      <c r="T297">
        <f t="shared" si="80"/>
        <v>1950</v>
      </c>
      <c r="U297">
        <f t="shared" si="80"/>
        <v>1950</v>
      </c>
      <c r="V297">
        <f t="shared" si="80"/>
        <v>1950</v>
      </c>
      <c r="W297">
        <f t="shared" si="80"/>
        <v>1950</v>
      </c>
    </row>
    <row r="298" spans="1:23" x14ac:dyDescent="0.3">
      <c r="A298" t="s">
        <v>0</v>
      </c>
      <c r="B298" t="s">
        <v>6</v>
      </c>
      <c r="C298" t="s">
        <v>16</v>
      </c>
      <c r="D298" t="s">
        <v>17</v>
      </c>
      <c r="E298" t="s">
        <v>113</v>
      </c>
      <c r="F298" t="s">
        <v>121</v>
      </c>
      <c r="G298" t="s">
        <v>62</v>
      </c>
      <c r="L298" t="s">
        <v>61</v>
      </c>
      <c r="M298">
        <v>2101</v>
      </c>
      <c r="N298">
        <f t="shared" si="80"/>
        <v>2101</v>
      </c>
      <c r="O298">
        <f t="shared" si="80"/>
        <v>2101</v>
      </c>
      <c r="P298">
        <f t="shared" si="80"/>
        <v>2101</v>
      </c>
      <c r="Q298">
        <f t="shared" si="80"/>
        <v>2101</v>
      </c>
      <c r="R298">
        <f t="shared" si="80"/>
        <v>2101</v>
      </c>
      <c r="S298">
        <f t="shared" si="80"/>
        <v>2101</v>
      </c>
      <c r="T298">
        <f t="shared" si="80"/>
        <v>2101</v>
      </c>
      <c r="U298">
        <f t="shared" si="80"/>
        <v>2101</v>
      </c>
      <c r="V298">
        <f t="shared" si="80"/>
        <v>2101</v>
      </c>
      <c r="W298">
        <f t="shared" si="80"/>
        <v>2101</v>
      </c>
    </row>
    <row r="299" spans="1:23" x14ac:dyDescent="0.3">
      <c r="A299" t="s">
        <v>0</v>
      </c>
      <c r="B299" t="s">
        <v>6</v>
      </c>
      <c r="C299" t="s">
        <v>16</v>
      </c>
      <c r="D299" t="s">
        <v>17</v>
      </c>
      <c r="E299" t="s">
        <v>113</v>
      </c>
      <c r="F299" t="s">
        <v>121</v>
      </c>
      <c r="G299" t="s">
        <v>63</v>
      </c>
      <c r="L299" t="s">
        <v>64</v>
      </c>
      <c r="M299">
        <v>16</v>
      </c>
      <c r="N299">
        <f t="shared" si="80"/>
        <v>16</v>
      </c>
      <c r="O299">
        <f t="shared" si="80"/>
        <v>16</v>
      </c>
      <c r="P299">
        <f t="shared" si="80"/>
        <v>16</v>
      </c>
      <c r="Q299">
        <f t="shared" si="80"/>
        <v>16</v>
      </c>
      <c r="R299">
        <f t="shared" si="80"/>
        <v>16</v>
      </c>
      <c r="S299">
        <f t="shared" si="80"/>
        <v>16</v>
      </c>
      <c r="T299">
        <f t="shared" si="80"/>
        <v>16</v>
      </c>
      <c r="U299">
        <f t="shared" si="80"/>
        <v>16</v>
      </c>
      <c r="V299">
        <f t="shared" si="80"/>
        <v>16</v>
      </c>
      <c r="W299">
        <f t="shared" si="80"/>
        <v>16</v>
      </c>
    </row>
    <row r="300" spans="1:23" x14ac:dyDescent="0.3">
      <c r="A300" t="s">
        <v>0</v>
      </c>
      <c r="B300" t="s">
        <v>6</v>
      </c>
      <c r="C300" t="s">
        <v>16</v>
      </c>
      <c r="D300" t="s">
        <v>17</v>
      </c>
      <c r="E300" t="s">
        <v>113</v>
      </c>
      <c r="F300" t="s">
        <v>121</v>
      </c>
      <c r="G300" t="s">
        <v>65</v>
      </c>
      <c r="L300" t="s">
        <v>57</v>
      </c>
      <c r="M300">
        <v>0</v>
      </c>
    </row>
    <row r="301" spans="1:23" x14ac:dyDescent="0.3">
      <c r="A301" t="s">
        <v>0</v>
      </c>
      <c r="B301" t="s">
        <v>6</v>
      </c>
      <c r="C301" t="s">
        <v>16</v>
      </c>
      <c r="D301" t="s">
        <v>17</v>
      </c>
      <c r="E301" t="s">
        <v>113</v>
      </c>
      <c r="F301" t="s">
        <v>121</v>
      </c>
      <c r="G301" t="s">
        <v>18</v>
      </c>
      <c r="J301" t="s">
        <v>115</v>
      </c>
      <c r="L301" t="s">
        <v>85</v>
      </c>
      <c r="M301">
        <f>0.00346046511627906*1000</f>
        <v>3.4604651162790598</v>
      </c>
      <c r="N301">
        <f t="shared" ref="N301:W301" si="81">M301</f>
        <v>3.4604651162790598</v>
      </c>
      <c r="O301">
        <f t="shared" si="81"/>
        <v>3.4604651162790598</v>
      </c>
      <c r="P301">
        <f t="shared" si="81"/>
        <v>3.4604651162790598</v>
      </c>
      <c r="Q301">
        <f t="shared" si="81"/>
        <v>3.4604651162790598</v>
      </c>
      <c r="R301">
        <f t="shared" si="81"/>
        <v>3.4604651162790598</v>
      </c>
      <c r="S301">
        <f t="shared" si="81"/>
        <v>3.4604651162790598</v>
      </c>
      <c r="T301">
        <f t="shared" si="81"/>
        <v>3.4604651162790598</v>
      </c>
      <c r="U301">
        <f t="shared" si="81"/>
        <v>3.4604651162790598</v>
      </c>
      <c r="V301">
        <f t="shared" si="81"/>
        <v>3.4604651162790598</v>
      </c>
      <c r="W301">
        <f t="shared" si="81"/>
        <v>3.4604651162790598</v>
      </c>
    </row>
    <row r="302" spans="1:23" x14ac:dyDescent="0.3">
      <c r="A302" t="s">
        <v>112</v>
      </c>
      <c r="B302" t="s">
        <v>6</v>
      </c>
      <c r="C302" t="s">
        <v>16</v>
      </c>
      <c r="D302" t="s">
        <v>17</v>
      </c>
      <c r="E302" t="s">
        <v>122</v>
      </c>
      <c r="G302" t="s">
        <v>21</v>
      </c>
      <c r="L302" t="s">
        <v>20</v>
      </c>
    </row>
    <row r="303" spans="1:23" x14ac:dyDescent="0.3">
      <c r="A303" t="s">
        <v>112</v>
      </c>
      <c r="B303" t="s">
        <v>6</v>
      </c>
      <c r="C303" t="s">
        <v>16</v>
      </c>
      <c r="D303" t="s">
        <v>17</v>
      </c>
      <c r="E303" t="s">
        <v>122</v>
      </c>
      <c r="G303" t="s">
        <v>22</v>
      </c>
      <c r="H303" t="s">
        <v>55</v>
      </c>
    </row>
    <row r="304" spans="1:23" x14ac:dyDescent="0.3">
      <c r="A304" t="s">
        <v>112</v>
      </c>
      <c r="B304" t="s">
        <v>6</v>
      </c>
      <c r="C304" t="s">
        <v>16</v>
      </c>
      <c r="D304" t="s">
        <v>17</v>
      </c>
      <c r="E304" t="s">
        <v>122</v>
      </c>
      <c r="G304" t="s">
        <v>56</v>
      </c>
      <c r="L304" t="s">
        <v>57</v>
      </c>
      <c r="M304">
        <v>0.25</v>
      </c>
      <c r="N304">
        <f t="shared" ref="N304:W305" si="82">M304</f>
        <v>0.25</v>
      </c>
      <c r="O304">
        <f t="shared" si="82"/>
        <v>0.25</v>
      </c>
      <c r="P304">
        <f t="shared" si="82"/>
        <v>0.25</v>
      </c>
      <c r="Q304">
        <f t="shared" si="82"/>
        <v>0.25</v>
      </c>
      <c r="R304">
        <f t="shared" si="82"/>
        <v>0.25</v>
      </c>
      <c r="S304">
        <f t="shared" si="82"/>
        <v>0.25</v>
      </c>
      <c r="T304">
        <f t="shared" si="82"/>
        <v>0.25</v>
      </c>
      <c r="U304">
        <f t="shared" si="82"/>
        <v>0.25</v>
      </c>
      <c r="V304">
        <f t="shared" si="82"/>
        <v>0.25</v>
      </c>
      <c r="W304">
        <f t="shared" si="82"/>
        <v>0.25</v>
      </c>
    </row>
    <row r="305" spans="1:23" x14ac:dyDescent="0.3">
      <c r="A305" t="s">
        <v>112</v>
      </c>
      <c r="B305" t="s">
        <v>6</v>
      </c>
      <c r="C305" t="s">
        <v>16</v>
      </c>
      <c r="D305" t="s">
        <v>17</v>
      </c>
      <c r="E305" t="s">
        <v>122</v>
      </c>
      <c r="G305" t="s">
        <v>58</v>
      </c>
      <c r="M305">
        <v>10</v>
      </c>
      <c r="N305">
        <f t="shared" si="82"/>
        <v>10</v>
      </c>
      <c r="O305">
        <f t="shared" si="82"/>
        <v>10</v>
      </c>
      <c r="P305">
        <f t="shared" si="82"/>
        <v>10</v>
      </c>
      <c r="Q305">
        <f t="shared" si="82"/>
        <v>10</v>
      </c>
      <c r="R305">
        <f t="shared" si="82"/>
        <v>10</v>
      </c>
      <c r="S305">
        <f t="shared" si="82"/>
        <v>10</v>
      </c>
      <c r="T305">
        <f t="shared" si="82"/>
        <v>10</v>
      </c>
      <c r="U305">
        <f t="shared" si="82"/>
        <v>10</v>
      </c>
      <c r="V305">
        <f t="shared" si="82"/>
        <v>10</v>
      </c>
      <c r="W305">
        <f t="shared" si="82"/>
        <v>10</v>
      </c>
    </row>
    <row r="306" spans="1:23" x14ac:dyDescent="0.3">
      <c r="A306" t="s">
        <v>112</v>
      </c>
      <c r="B306" t="s">
        <v>6</v>
      </c>
      <c r="C306" t="s">
        <v>16</v>
      </c>
      <c r="D306" t="s">
        <v>17</v>
      </c>
      <c r="E306" t="s">
        <v>122</v>
      </c>
      <c r="F306" t="s">
        <v>123</v>
      </c>
      <c r="G306" t="s">
        <v>7</v>
      </c>
    </row>
    <row r="307" spans="1:23" x14ac:dyDescent="0.3">
      <c r="A307" t="s">
        <v>112</v>
      </c>
      <c r="B307" t="s">
        <v>6</v>
      </c>
      <c r="C307" t="s">
        <v>16</v>
      </c>
      <c r="D307" t="s">
        <v>17</v>
      </c>
      <c r="E307" t="s">
        <v>122</v>
      </c>
      <c r="F307" t="s">
        <v>123</v>
      </c>
      <c r="G307" t="s">
        <v>60</v>
      </c>
      <c r="L307" t="s">
        <v>61</v>
      </c>
      <c r="M307">
        <v>1950</v>
      </c>
      <c r="N307">
        <f t="shared" ref="N307:W309" si="83">M307</f>
        <v>1950</v>
      </c>
      <c r="O307">
        <f t="shared" si="83"/>
        <v>1950</v>
      </c>
      <c r="P307">
        <f t="shared" si="83"/>
        <v>1950</v>
      </c>
      <c r="Q307">
        <f t="shared" si="83"/>
        <v>1950</v>
      </c>
      <c r="R307">
        <f t="shared" si="83"/>
        <v>1950</v>
      </c>
      <c r="S307">
        <f t="shared" si="83"/>
        <v>1950</v>
      </c>
      <c r="T307">
        <f t="shared" si="83"/>
        <v>1950</v>
      </c>
      <c r="U307">
        <f t="shared" si="83"/>
        <v>1950</v>
      </c>
      <c r="V307">
        <f t="shared" si="83"/>
        <v>1950</v>
      </c>
      <c r="W307">
        <f t="shared" si="83"/>
        <v>1950</v>
      </c>
    </row>
    <row r="308" spans="1:23" x14ac:dyDescent="0.3">
      <c r="A308" t="s">
        <v>112</v>
      </c>
      <c r="B308" t="s">
        <v>6</v>
      </c>
      <c r="C308" t="s">
        <v>16</v>
      </c>
      <c r="D308" t="s">
        <v>17</v>
      </c>
      <c r="E308" t="s">
        <v>122</v>
      </c>
      <c r="F308" t="s">
        <v>123</v>
      </c>
      <c r="G308" t="s">
        <v>62</v>
      </c>
      <c r="L308" t="s">
        <v>61</v>
      </c>
      <c r="M308">
        <v>2101</v>
      </c>
      <c r="N308">
        <f t="shared" si="83"/>
        <v>2101</v>
      </c>
      <c r="O308">
        <f t="shared" si="83"/>
        <v>2101</v>
      </c>
      <c r="P308">
        <f t="shared" si="83"/>
        <v>2101</v>
      </c>
      <c r="Q308">
        <f t="shared" si="83"/>
        <v>2101</v>
      </c>
      <c r="R308">
        <f t="shared" si="83"/>
        <v>2101</v>
      </c>
      <c r="S308">
        <f t="shared" si="83"/>
        <v>2101</v>
      </c>
      <c r="T308">
        <f t="shared" si="83"/>
        <v>2101</v>
      </c>
      <c r="U308">
        <f t="shared" si="83"/>
        <v>2101</v>
      </c>
      <c r="V308">
        <f t="shared" si="83"/>
        <v>2101</v>
      </c>
      <c r="W308">
        <f t="shared" si="83"/>
        <v>2101</v>
      </c>
    </row>
    <row r="309" spans="1:23" x14ac:dyDescent="0.3">
      <c r="A309" t="s">
        <v>112</v>
      </c>
      <c r="B309" t="s">
        <v>6</v>
      </c>
      <c r="C309" t="s">
        <v>16</v>
      </c>
      <c r="D309" t="s">
        <v>17</v>
      </c>
      <c r="E309" t="s">
        <v>122</v>
      </c>
      <c r="F309" t="s">
        <v>123</v>
      </c>
      <c r="G309" t="s">
        <v>63</v>
      </c>
      <c r="L309" t="s">
        <v>64</v>
      </c>
      <c r="M309">
        <v>16</v>
      </c>
      <c r="N309">
        <f t="shared" si="83"/>
        <v>16</v>
      </c>
      <c r="O309">
        <f t="shared" si="83"/>
        <v>16</v>
      </c>
      <c r="P309">
        <f t="shared" si="83"/>
        <v>16</v>
      </c>
      <c r="Q309">
        <f t="shared" si="83"/>
        <v>16</v>
      </c>
      <c r="R309">
        <f t="shared" si="83"/>
        <v>16</v>
      </c>
      <c r="S309">
        <f t="shared" si="83"/>
        <v>16</v>
      </c>
      <c r="T309">
        <f t="shared" si="83"/>
        <v>16</v>
      </c>
      <c r="U309">
        <f t="shared" si="83"/>
        <v>16</v>
      </c>
      <c r="V309">
        <f t="shared" si="83"/>
        <v>16</v>
      </c>
      <c r="W309">
        <f t="shared" si="83"/>
        <v>16</v>
      </c>
    </row>
    <row r="310" spans="1:23" x14ac:dyDescent="0.3">
      <c r="A310" t="s">
        <v>112</v>
      </c>
      <c r="B310" t="s">
        <v>6</v>
      </c>
      <c r="C310" t="s">
        <v>16</v>
      </c>
      <c r="D310" t="s">
        <v>17</v>
      </c>
      <c r="E310" t="s">
        <v>122</v>
      </c>
      <c r="F310" t="s">
        <v>123</v>
      </c>
      <c r="G310" t="s">
        <v>65</v>
      </c>
      <c r="L310" t="s">
        <v>57</v>
      </c>
      <c r="M310">
        <v>1</v>
      </c>
    </row>
    <row r="311" spans="1:23" x14ac:dyDescent="0.3">
      <c r="A311" t="s">
        <v>112</v>
      </c>
      <c r="B311" t="s">
        <v>6</v>
      </c>
      <c r="C311" t="s">
        <v>16</v>
      </c>
      <c r="D311" t="s">
        <v>17</v>
      </c>
      <c r="E311" t="s">
        <v>122</v>
      </c>
      <c r="F311" t="s">
        <v>123</v>
      </c>
      <c r="G311" t="s">
        <v>68</v>
      </c>
      <c r="L311" t="s">
        <v>20</v>
      </c>
      <c r="M311">
        <f>872023.5476/1000</f>
        <v>872.02354760000003</v>
      </c>
      <c r="N311">
        <f t="shared" ref="N311:W313" si="84">M311</f>
        <v>872.02354760000003</v>
      </c>
      <c r="O311">
        <f t="shared" si="84"/>
        <v>872.02354760000003</v>
      </c>
      <c r="P311">
        <f t="shared" si="84"/>
        <v>872.02354760000003</v>
      </c>
      <c r="Q311">
        <f t="shared" si="84"/>
        <v>872.02354760000003</v>
      </c>
      <c r="R311">
        <f t="shared" si="84"/>
        <v>872.02354760000003</v>
      </c>
      <c r="S311">
        <f t="shared" si="84"/>
        <v>872.02354760000003</v>
      </c>
      <c r="T311">
        <f t="shared" si="84"/>
        <v>872.02354760000003</v>
      </c>
      <c r="U311">
        <f t="shared" si="84"/>
        <v>872.02354760000003</v>
      </c>
      <c r="V311">
        <f t="shared" si="84"/>
        <v>872.02354760000003</v>
      </c>
      <c r="W311">
        <f t="shared" si="84"/>
        <v>872.02354760000003</v>
      </c>
    </row>
    <row r="312" spans="1:23" x14ac:dyDescent="0.3">
      <c r="A312" t="s">
        <v>112</v>
      </c>
      <c r="B312" t="s">
        <v>6</v>
      </c>
      <c r="C312" t="s">
        <v>16</v>
      </c>
      <c r="D312" t="s">
        <v>17</v>
      </c>
      <c r="E312" t="s">
        <v>122</v>
      </c>
      <c r="F312" t="s">
        <v>123</v>
      </c>
      <c r="G312" t="s">
        <v>84</v>
      </c>
      <c r="L312" t="s">
        <v>74</v>
      </c>
      <c r="M312">
        <v>667921.38590417302</v>
      </c>
      <c r="N312">
        <f t="shared" si="84"/>
        <v>667921.38590417302</v>
      </c>
      <c r="O312">
        <f t="shared" si="84"/>
        <v>667921.38590417302</v>
      </c>
      <c r="P312">
        <f t="shared" si="84"/>
        <v>667921.38590417302</v>
      </c>
      <c r="Q312">
        <f t="shared" si="84"/>
        <v>667921.38590417302</v>
      </c>
      <c r="R312">
        <f t="shared" si="84"/>
        <v>667921.38590417302</v>
      </c>
      <c r="S312">
        <f t="shared" si="84"/>
        <v>667921.38590417302</v>
      </c>
      <c r="T312">
        <f t="shared" si="84"/>
        <v>667921.38590417302</v>
      </c>
      <c r="U312">
        <f t="shared" si="84"/>
        <v>667921.38590417302</v>
      </c>
      <c r="V312">
        <f t="shared" si="84"/>
        <v>667921.38590417302</v>
      </c>
      <c r="W312">
        <f t="shared" si="84"/>
        <v>667921.38590417302</v>
      </c>
    </row>
    <row r="313" spans="1:23" x14ac:dyDescent="0.3">
      <c r="A313" t="s">
        <v>112</v>
      </c>
      <c r="B313" t="s">
        <v>6</v>
      </c>
      <c r="C313" t="s">
        <v>16</v>
      </c>
      <c r="D313" t="s">
        <v>17</v>
      </c>
      <c r="E313" t="s">
        <v>122</v>
      </c>
      <c r="F313" t="s">
        <v>123</v>
      </c>
      <c r="G313" t="s">
        <v>18</v>
      </c>
      <c r="J313" t="s">
        <v>32</v>
      </c>
      <c r="L313" t="s">
        <v>85</v>
      </c>
      <c r="M313">
        <f>INDEX([1]!passenger_data,MATCH($A313&amp;$F313&amp;$G313&amp;$J313,[1]!passenger_index,0),MATCH(M$2,[1]!passenger_year,0))</f>
        <v>0.34759999999999996</v>
      </c>
      <c r="N313">
        <f t="shared" si="84"/>
        <v>0.34759999999999996</v>
      </c>
      <c r="O313">
        <f t="shared" si="84"/>
        <v>0.34759999999999996</v>
      </c>
      <c r="P313">
        <f t="shared" si="84"/>
        <v>0.34759999999999996</v>
      </c>
      <c r="Q313">
        <f t="shared" si="84"/>
        <v>0.34759999999999996</v>
      </c>
      <c r="R313">
        <f t="shared" si="84"/>
        <v>0.34759999999999996</v>
      </c>
      <c r="S313">
        <f t="shared" si="84"/>
        <v>0.34759999999999996</v>
      </c>
      <c r="T313">
        <f t="shared" si="84"/>
        <v>0.34759999999999996</v>
      </c>
      <c r="U313">
        <f t="shared" si="84"/>
        <v>0.34759999999999996</v>
      </c>
      <c r="V313">
        <f t="shared" si="84"/>
        <v>0.34759999999999996</v>
      </c>
      <c r="W313">
        <f t="shared" si="84"/>
        <v>0.34759999999999996</v>
      </c>
    </row>
    <row r="314" spans="1:23" x14ac:dyDescent="0.3">
      <c r="A314" t="s">
        <v>78</v>
      </c>
      <c r="B314" t="s">
        <v>6</v>
      </c>
      <c r="C314" t="s">
        <v>16</v>
      </c>
      <c r="D314" t="s">
        <v>17</v>
      </c>
      <c r="E314" t="s">
        <v>124</v>
      </c>
      <c r="G314" t="s">
        <v>21</v>
      </c>
      <c r="L314" t="s">
        <v>20</v>
      </c>
    </row>
    <row r="315" spans="1:23" x14ac:dyDescent="0.3">
      <c r="A315" t="s">
        <v>78</v>
      </c>
      <c r="B315" t="s">
        <v>6</v>
      </c>
      <c r="C315" t="s">
        <v>16</v>
      </c>
      <c r="D315" t="s">
        <v>17</v>
      </c>
      <c r="E315" t="s">
        <v>124</v>
      </c>
      <c r="G315" t="s">
        <v>22</v>
      </c>
      <c r="H315" t="s">
        <v>55</v>
      </c>
    </row>
    <row r="316" spans="1:23" x14ac:dyDescent="0.3">
      <c r="A316" t="s">
        <v>78</v>
      </c>
      <c r="B316" t="s">
        <v>6</v>
      </c>
      <c r="C316" t="s">
        <v>16</v>
      </c>
      <c r="D316" t="s">
        <v>17</v>
      </c>
      <c r="E316" t="s">
        <v>124</v>
      </c>
      <c r="G316" t="s">
        <v>56</v>
      </c>
      <c r="L316" t="s">
        <v>57</v>
      </c>
      <c r="M316">
        <v>0.25</v>
      </c>
      <c r="N316">
        <f t="shared" ref="N316:W317" si="85">M316</f>
        <v>0.25</v>
      </c>
      <c r="O316">
        <f t="shared" si="85"/>
        <v>0.25</v>
      </c>
      <c r="P316">
        <f t="shared" si="85"/>
        <v>0.25</v>
      </c>
      <c r="Q316">
        <f t="shared" si="85"/>
        <v>0.25</v>
      </c>
      <c r="R316">
        <f t="shared" si="85"/>
        <v>0.25</v>
      </c>
      <c r="S316">
        <f t="shared" si="85"/>
        <v>0.25</v>
      </c>
      <c r="T316">
        <f t="shared" si="85"/>
        <v>0.25</v>
      </c>
      <c r="U316">
        <f t="shared" si="85"/>
        <v>0.25</v>
      </c>
      <c r="V316">
        <f t="shared" si="85"/>
        <v>0.25</v>
      </c>
      <c r="W316">
        <f t="shared" si="85"/>
        <v>0.25</v>
      </c>
    </row>
    <row r="317" spans="1:23" x14ac:dyDescent="0.3">
      <c r="A317" t="s">
        <v>78</v>
      </c>
      <c r="B317" t="s">
        <v>6</v>
      </c>
      <c r="C317" t="s">
        <v>16</v>
      </c>
      <c r="D317" t="s">
        <v>17</v>
      </c>
      <c r="E317" t="s">
        <v>124</v>
      </c>
      <c r="G317" t="s">
        <v>58</v>
      </c>
      <c r="M317">
        <v>10</v>
      </c>
      <c r="N317">
        <f t="shared" si="85"/>
        <v>10</v>
      </c>
      <c r="O317">
        <f t="shared" si="85"/>
        <v>10</v>
      </c>
      <c r="P317">
        <f t="shared" si="85"/>
        <v>10</v>
      </c>
      <c r="Q317">
        <f t="shared" si="85"/>
        <v>10</v>
      </c>
      <c r="R317">
        <f t="shared" si="85"/>
        <v>10</v>
      </c>
      <c r="S317">
        <f t="shared" si="85"/>
        <v>10</v>
      </c>
      <c r="T317">
        <f t="shared" si="85"/>
        <v>10</v>
      </c>
      <c r="U317">
        <f t="shared" si="85"/>
        <v>10</v>
      </c>
      <c r="V317">
        <f t="shared" si="85"/>
        <v>10</v>
      </c>
      <c r="W317">
        <f t="shared" si="85"/>
        <v>10</v>
      </c>
    </row>
    <row r="318" spans="1:23" x14ac:dyDescent="0.3">
      <c r="A318" t="s">
        <v>78</v>
      </c>
      <c r="B318" t="s">
        <v>6</v>
      </c>
      <c r="C318" t="s">
        <v>16</v>
      </c>
      <c r="D318" t="s">
        <v>17</v>
      </c>
      <c r="E318" t="s">
        <v>124</v>
      </c>
      <c r="F318" t="s">
        <v>125</v>
      </c>
      <c r="G318" t="s">
        <v>7</v>
      </c>
    </row>
    <row r="319" spans="1:23" x14ac:dyDescent="0.3">
      <c r="A319" t="s">
        <v>78</v>
      </c>
      <c r="B319" t="s">
        <v>6</v>
      </c>
      <c r="C319" t="s">
        <v>16</v>
      </c>
      <c r="D319" t="s">
        <v>17</v>
      </c>
      <c r="E319" t="s">
        <v>124</v>
      </c>
      <c r="F319" t="s">
        <v>125</v>
      </c>
      <c r="G319" t="s">
        <v>60</v>
      </c>
      <c r="L319" t="s">
        <v>61</v>
      </c>
      <c r="M319">
        <v>1950</v>
      </c>
      <c r="N319">
        <f t="shared" ref="N319:W321" si="86">M319</f>
        <v>1950</v>
      </c>
      <c r="O319">
        <f t="shared" si="86"/>
        <v>1950</v>
      </c>
      <c r="P319">
        <f t="shared" si="86"/>
        <v>1950</v>
      </c>
      <c r="Q319">
        <f t="shared" si="86"/>
        <v>1950</v>
      </c>
      <c r="R319">
        <f t="shared" si="86"/>
        <v>1950</v>
      </c>
      <c r="S319">
        <f t="shared" si="86"/>
        <v>1950</v>
      </c>
      <c r="T319">
        <f t="shared" si="86"/>
        <v>1950</v>
      </c>
      <c r="U319">
        <f t="shared" si="86"/>
        <v>1950</v>
      </c>
      <c r="V319">
        <f t="shared" si="86"/>
        <v>1950</v>
      </c>
      <c r="W319">
        <f t="shared" si="86"/>
        <v>1950</v>
      </c>
    </row>
    <row r="320" spans="1:23" x14ac:dyDescent="0.3">
      <c r="A320" t="s">
        <v>78</v>
      </c>
      <c r="B320" t="s">
        <v>6</v>
      </c>
      <c r="C320" t="s">
        <v>16</v>
      </c>
      <c r="D320" t="s">
        <v>17</v>
      </c>
      <c r="E320" t="s">
        <v>124</v>
      </c>
      <c r="F320" t="s">
        <v>125</v>
      </c>
      <c r="G320" t="s">
        <v>62</v>
      </c>
      <c r="L320" t="s">
        <v>61</v>
      </c>
      <c r="M320">
        <v>2101</v>
      </c>
      <c r="N320">
        <f t="shared" si="86"/>
        <v>2101</v>
      </c>
      <c r="O320">
        <f t="shared" si="86"/>
        <v>2101</v>
      </c>
      <c r="P320">
        <f t="shared" si="86"/>
        <v>2101</v>
      </c>
      <c r="Q320">
        <f t="shared" si="86"/>
        <v>2101</v>
      </c>
      <c r="R320">
        <f t="shared" si="86"/>
        <v>2101</v>
      </c>
      <c r="S320">
        <f t="shared" si="86"/>
        <v>2101</v>
      </c>
      <c r="T320">
        <f t="shared" si="86"/>
        <v>2101</v>
      </c>
      <c r="U320">
        <f t="shared" si="86"/>
        <v>2101</v>
      </c>
      <c r="V320">
        <f t="shared" si="86"/>
        <v>2101</v>
      </c>
      <c r="W320">
        <f t="shared" si="86"/>
        <v>2101</v>
      </c>
    </row>
    <row r="321" spans="1:23" x14ac:dyDescent="0.3">
      <c r="A321" t="s">
        <v>78</v>
      </c>
      <c r="B321" t="s">
        <v>6</v>
      </c>
      <c r="C321" t="s">
        <v>16</v>
      </c>
      <c r="D321" t="s">
        <v>17</v>
      </c>
      <c r="E321" t="s">
        <v>124</v>
      </c>
      <c r="F321" t="s">
        <v>125</v>
      </c>
      <c r="G321" t="s">
        <v>63</v>
      </c>
      <c r="L321" t="s">
        <v>64</v>
      </c>
      <c r="M321">
        <v>16</v>
      </c>
      <c r="N321">
        <f t="shared" si="86"/>
        <v>16</v>
      </c>
      <c r="O321">
        <f t="shared" si="86"/>
        <v>16</v>
      </c>
      <c r="P321">
        <f t="shared" si="86"/>
        <v>16</v>
      </c>
      <c r="Q321">
        <f t="shared" si="86"/>
        <v>16</v>
      </c>
      <c r="R321">
        <f t="shared" si="86"/>
        <v>16</v>
      </c>
      <c r="S321">
        <f t="shared" si="86"/>
        <v>16</v>
      </c>
      <c r="T321">
        <f t="shared" si="86"/>
        <v>16</v>
      </c>
      <c r="U321">
        <f t="shared" si="86"/>
        <v>16</v>
      </c>
      <c r="V321">
        <f t="shared" si="86"/>
        <v>16</v>
      </c>
      <c r="W321">
        <f t="shared" si="86"/>
        <v>16</v>
      </c>
    </row>
    <row r="322" spans="1:23" x14ac:dyDescent="0.3">
      <c r="A322" t="s">
        <v>78</v>
      </c>
      <c r="B322" t="s">
        <v>6</v>
      </c>
      <c r="C322" t="s">
        <v>16</v>
      </c>
      <c r="D322" t="s">
        <v>17</v>
      </c>
      <c r="E322" t="s">
        <v>124</v>
      </c>
      <c r="F322" t="s">
        <v>125</v>
      </c>
      <c r="G322" t="s">
        <v>65</v>
      </c>
      <c r="L322" t="s">
        <v>57</v>
      </c>
      <c r="M322">
        <f>INDEX([1]!passenger_data,MATCH($A322&amp;$F322&amp;$G322&amp;$J322,[1]!passenger_index,0),MATCH(M$2,[1]!passenger_year,0))</f>
        <v>0.86566102489081875</v>
      </c>
    </row>
    <row r="323" spans="1:23" x14ac:dyDescent="0.3">
      <c r="A323" t="s">
        <v>78</v>
      </c>
      <c r="B323" t="s">
        <v>6</v>
      </c>
      <c r="C323" t="s">
        <v>16</v>
      </c>
      <c r="D323" t="s">
        <v>17</v>
      </c>
      <c r="E323" t="s">
        <v>124</v>
      </c>
      <c r="F323" t="s">
        <v>125</v>
      </c>
      <c r="G323" t="s">
        <v>68</v>
      </c>
      <c r="L323" t="s">
        <v>20</v>
      </c>
      <c r="M323">
        <f>INDEX([1]!passenger_data,MATCH($A323&amp;$G323,[1]!passenger_index,0),MATCH(M$2,[1]!passenger_year,0))</f>
        <v>956.73357798106247</v>
      </c>
      <c r="N323">
        <f t="shared" ref="N323:W324" si="87">M323</f>
        <v>956.73357798106247</v>
      </c>
      <c r="O323">
        <f t="shared" si="87"/>
        <v>956.73357798106247</v>
      </c>
      <c r="P323">
        <f t="shared" si="87"/>
        <v>956.73357798106247</v>
      </c>
      <c r="Q323">
        <f t="shared" si="87"/>
        <v>956.73357798106247</v>
      </c>
      <c r="R323">
        <f t="shared" si="87"/>
        <v>956.73357798106247</v>
      </c>
      <c r="S323">
        <f t="shared" si="87"/>
        <v>956.73357798106247</v>
      </c>
      <c r="T323">
        <f t="shared" si="87"/>
        <v>956.73357798106247</v>
      </c>
      <c r="U323">
        <f t="shared" si="87"/>
        <v>956.73357798106247</v>
      </c>
      <c r="V323">
        <f t="shared" si="87"/>
        <v>956.73357798106247</v>
      </c>
      <c r="W323">
        <f t="shared" si="87"/>
        <v>956.73357798106247</v>
      </c>
    </row>
    <row r="324" spans="1:23" x14ac:dyDescent="0.3">
      <c r="A324" t="s">
        <v>78</v>
      </c>
      <c r="B324" t="s">
        <v>6</v>
      </c>
      <c r="C324" t="s">
        <v>16</v>
      </c>
      <c r="D324" t="s">
        <v>17</v>
      </c>
      <c r="E324" t="s">
        <v>124</v>
      </c>
      <c r="F324" t="s">
        <v>125</v>
      </c>
      <c r="G324" t="s">
        <v>84</v>
      </c>
      <c r="L324" t="s">
        <v>74</v>
      </c>
      <c r="M324">
        <v>391054.67558792402</v>
      </c>
      <c r="N324">
        <f t="shared" si="87"/>
        <v>391054.67558792402</v>
      </c>
      <c r="O324">
        <f t="shared" si="87"/>
        <v>391054.67558792402</v>
      </c>
      <c r="P324">
        <f t="shared" si="87"/>
        <v>391054.67558792402</v>
      </c>
      <c r="Q324">
        <f t="shared" si="87"/>
        <v>391054.67558792402</v>
      </c>
      <c r="R324">
        <f t="shared" si="87"/>
        <v>391054.67558792402</v>
      </c>
      <c r="S324">
        <f t="shared" si="87"/>
        <v>391054.67558792402</v>
      </c>
      <c r="T324">
        <f t="shared" si="87"/>
        <v>391054.67558792402</v>
      </c>
      <c r="U324">
        <f t="shared" si="87"/>
        <v>391054.67558792402</v>
      </c>
      <c r="V324">
        <f t="shared" si="87"/>
        <v>391054.67558792402</v>
      </c>
      <c r="W324">
        <f t="shared" si="87"/>
        <v>391054.67558792402</v>
      </c>
    </row>
    <row r="325" spans="1:23" x14ac:dyDescent="0.3">
      <c r="A325" t="s">
        <v>78</v>
      </c>
      <c r="B325" t="s">
        <v>6</v>
      </c>
      <c r="C325" t="s">
        <v>16</v>
      </c>
      <c r="D325" t="s">
        <v>17</v>
      </c>
      <c r="E325" t="s">
        <v>124</v>
      </c>
      <c r="F325" t="s">
        <v>125</v>
      </c>
      <c r="G325" t="s">
        <v>18</v>
      </c>
      <c r="J325" t="s">
        <v>115</v>
      </c>
      <c r="L325" t="s">
        <v>85</v>
      </c>
      <c r="M325">
        <f>INDEX([1]!passenger_data,MATCH($A325&amp;$F325&amp;$G325&amp;$J325,[1]!passenger_index,0),MATCH(M$2,[1]!passenger_year,0))</f>
        <v>0.84748823001720197</v>
      </c>
      <c r="N325">
        <f>INDEX([1]!passenger_data,MATCH($A325&amp;$F325&amp;$G325&amp;$J325,[1]!passenger_index,0),MATCH(N$2,[1]!passenger_year,0))</f>
        <v>0.78582702631540613</v>
      </c>
      <c r="O325">
        <f>INDEX([1]!passenger_data,MATCH($A325&amp;$F325&amp;$G325&amp;$J325,[1]!passenger_index,0),MATCH(O$2,[1]!passenger_year,0))</f>
        <v>0.72416582261361029</v>
      </c>
      <c r="P325">
        <f>INDEX([1]!passenger_data,MATCH($A325&amp;$F325&amp;$G325&amp;$J325,[1]!passenger_index,0),MATCH(P$2,[1]!passenger_year,0))</f>
        <v>0.66250461891181445</v>
      </c>
      <c r="Q325">
        <f>INDEX([1]!passenger_data,MATCH($A325&amp;$F325&amp;$G325&amp;$J325,[1]!passenger_index,0),MATCH(Q$2,[1]!passenger_year,0))</f>
        <v>0.61317565595037848</v>
      </c>
      <c r="R325">
        <f>INDEX([1]!passenger_data,MATCH($A325&amp;$F325&amp;$G325&amp;$J325,[1]!passenger_index,0),MATCH(R$2,[1]!passenger_year,0))</f>
        <v>0.61317565595037848</v>
      </c>
      <c r="S325">
        <f>INDEX([1]!passenger_data,MATCH($A325&amp;$F325&amp;$G325&amp;$J325,[1]!passenger_index,0),MATCH(S$2,[1]!passenger_year,0))</f>
        <v>0.61317565595037848</v>
      </c>
      <c r="T325">
        <f>INDEX([1]!passenger_data,MATCH($A325&amp;$F325&amp;$G325&amp;$J325,[1]!passenger_index,0),MATCH(T$2,[1]!passenger_year,0))</f>
        <v>0.61317565595037848</v>
      </c>
      <c r="U325">
        <f>INDEX([1]!passenger_data,MATCH($A325&amp;$F325&amp;$G325&amp;$J325,[1]!passenger_index,0),MATCH(U$2,[1]!passenger_year,0))</f>
        <v>0.61317565595037848</v>
      </c>
      <c r="V325">
        <f>INDEX([1]!passenger_data,MATCH($A325&amp;$F325&amp;$G325&amp;$J325,[1]!passenger_index,0),MATCH(V$2,[1]!passenger_year,0))</f>
        <v>0.61317565595037848</v>
      </c>
      <c r="W325">
        <f>INDEX([1]!passenger_data,MATCH($A325&amp;$F325&amp;$G325&amp;$J325,[1]!passenger_index,0),MATCH(W$2,[1]!passenger_year,0))</f>
        <v>0.61317565595037848</v>
      </c>
    </row>
    <row r="326" spans="1:23" x14ac:dyDescent="0.3">
      <c r="A326" t="s">
        <v>78</v>
      </c>
      <c r="B326" t="s">
        <v>6</v>
      </c>
      <c r="C326" t="s">
        <v>16</v>
      </c>
      <c r="D326" t="s">
        <v>17</v>
      </c>
      <c r="E326" t="s">
        <v>124</v>
      </c>
      <c r="F326" t="s">
        <v>126</v>
      </c>
      <c r="G326" t="s">
        <v>7</v>
      </c>
    </row>
    <row r="327" spans="1:23" x14ac:dyDescent="0.3">
      <c r="A327" t="s">
        <v>78</v>
      </c>
      <c r="B327" t="s">
        <v>6</v>
      </c>
      <c r="C327" t="s">
        <v>16</v>
      </c>
      <c r="D327" t="s">
        <v>17</v>
      </c>
      <c r="E327" t="s">
        <v>124</v>
      </c>
      <c r="F327" t="s">
        <v>126</v>
      </c>
      <c r="G327" t="s">
        <v>60</v>
      </c>
      <c r="L327" t="s">
        <v>61</v>
      </c>
      <c r="M327">
        <v>1950</v>
      </c>
      <c r="N327">
        <f t="shared" ref="N327:W329" si="88">M327</f>
        <v>1950</v>
      </c>
      <c r="O327">
        <f t="shared" si="88"/>
        <v>1950</v>
      </c>
      <c r="P327">
        <f t="shared" si="88"/>
        <v>1950</v>
      </c>
      <c r="Q327">
        <f t="shared" si="88"/>
        <v>1950</v>
      </c>
      <c r="R327">
        <f t="shared" si="88"/>
        <v>1950</v>
      </c>
      <c r="S327">
        <f t="shared" si="88"/>
        <v>1950</v>
      </c>
      <c r="T327">
        <f t="shared" si="88"/>
        <v>1950</v>
      </c>
      <c r="U327">
        <f t="shared" si="88"/>
        <v>1950</v>
      </c>
      <c r="V327">
        <f t="shared" si="88"/>
        <v>1950</v>
      </c>
      <c r="W327">
        <f t="shared" si="88"/>
        <v>1950</v>
      </c>
    </row>
    <row r="328" spans="1:23" x14ac:dyDescent="0.3">
      <c r="A328" t="s">
        <v>78</v>
      </c>
      <c r="B328" t="s">
        <v>6</v>
      </c>
      <c r="C328" t="s">
        <v>16</v>
      </c>
      <c r="D328" t="s">
        <v>17</v>
      </c>
      <c r="E328" t="s">
        <v>124</v>
      </c>
      <c r="F328" t="s">
        <v>126</v>
      </c>
      <c r="G328" t="s">
        <v>62</v>
      </c>
      <c r="L328" t="s">
        <v>61</v>
      </c>
      <c r="M328">
        <v>2101</v>
      </c>
      <c r="N328">
        <f t="shared" si="88"/>
        <v>2101</v>
      </c>
      <c r="O328">
        <f t="shared" si="88"/>
        <v>2101</v>
      </c>
      <c r="P328">
        <f t="shared" si="88"/>
        <v>2101</v>
      </c>
      <c r="Q328">
        <f t="shared" si="88"/>
        <v>2101</v>
      </c>
      <c r="R328">
        <f t="shared" si="88"/>
        <v>2101</v>
      </c>
      <c r="S328">
        <f t="shared" si="88"/>
        <v>2101</v>
      </c>
      <c r="T328">
        <f t="shared" si="88"/>
        <v>2101</v>
      </c>
      <c r="U328">
        <f t="shared" si="88"/>
        <v>2101</v>
      </c>
      <c r="V328">
        <f t="shared" si="88"/>
        <v>2101</v>
      </c>
      <c r="W328">
        <f t="shared" si="88"/>
        <v>2101</v>
      </c>
    </row>
    <row r="329" spans="1:23" x14ac:dyDescent="0.3">
      <c r="A329" t="s">
        <v>78</v>
      </c>
      <c r="B329" t="s">
        <v>6</v>
      </c>
      <c r="C329" t="s">
        <v>16</v>
      </c>
      <c r="D329" t="s">
        <v>17</v>
      </c>
      <c r="E329" t="s">
        <v>124</v>
      </c>
      <c r="F329" t="s">
        <v>126</v>
      </c>
      <c r="G329" t="s">
        <v>63</v>
      </c>
      <c r="L329" t="s">
        <v>64</v>
      </c>
      <c r="M329">
        <v>16</v>
      </c>
      <c r="N329">
        <f t="shared" si="88"/>
        <v>16</v>
      </c>
      <c r="O329">
        <f t="shared" si="88"/>
        <v>16</v>
      </c>
      <c r="P329">
        <f t="shared" si="88"/>
        <v>16</v>
      </c>
      <c r="Q329">
        <f t="shared" si="88"/>
        <v>16</v>
      </c>
      <c r="R329">
        <f t="shared" si="88"/>
        <v>16</v>
      </c>
      <c r="S329">
        <f t="shared" si="88"/>
        <v>16</v>
      </c>
      <c r="T329">
        <f t="shared" si="88"/>
        <v>16</v>
      </c>
      <c r="U329">
        <f t="shared" si="88"/>
        <v>16</v>
      </c>
      <c r="V329">
        <f t="shared" si="88"/>
        <v>16</v>
      </c>
      <c r="W329">
        <f t="shared" si="88"/>
        <v>16</v>
      </c>
    </row>
    <row r="330" spans="1:23" x14ac:dyDescent="0.3">
      <c r="A330" t="s">
        <v>78</v>
      </c>
      <c r="B330" t="s">
        <v>6</v>
      </c>
      <c r="C330" t="s">
        <v>16</v>
      </c>
      <c r="D330" t="s">
        <v>17</v>
      </c>
      <c r="E330" t="s">
        <v>124</v>
      </c>
      <c r="F330" t="s">
        <v>126</v>
      </c>
      <c r="G330" t="s">
        <v>65</v>
      </c>
      <c r="L330" t="s">
        <v>57</v>
      </c>
      <c r="M330">
        <f>INDEX([1]!passenger_data,MATCH($A330&amp;$F330&amp;$G330&amp;$J330,[1]!passenger_index,0),MATCH(M$2,[1]!passenger_year,0))</f>
        <v>0.13433897510918122</v>
      </c>
    </row>
    <row r="331" spans="1:23" x14ac:dyDescent="0.3">
      <c r="A331" t="s">
        <v>78</v>
      </c>
      <c r="B331" t="s">
        <v>6</v>
      </c>
      <c r="C331" t="s">
        <v>16</v>
      </c>
      <c r="D331" t="s">
        <v>17</v>
      </c>
      <c r="E331" t="s">
        <v>124</v>
      </c>
      <c r="F331" t="s">
        <v>126</v>
      </c>
      <c r="G331" t="s">
        <v>68</v>
      </c>
      <c r="L331" t="s">
        <v>20</v>
      </c>
      <c r="M331">
        <f>INDEX([1]!passenger_data,MATCH($A331&amp;$G331,[1]!passenger_index,0),MATCH(M$2,[1]!passenger_year,0))</f>
        <v>956.73357798106247</v>
      </c>
      <c r="N331">
        <f t="shared" ref="N331:W332" si="89">M331</f>
        <v>956.73357798106247</v>
      </c>
      <c r="O331">
        <f t="shared" si="89"/>
        <v>956.73357798106247</v>
      </c>
      <c r="P331">
        <f t="shared" si="89"/>
        <v>956.73357798106247</v>
      </c>
      <c r="Q331">
        <f t="shared" si="89"/>
        <v>956.73357798106247</v>
      </c>
      <c r="R331">
        <f t="shared" si="89"/>
        <v>956.73357798106247</v>
      </c>
      <c r="S331">
        <f t="shared" si="89"/>
        <v>956.73357798106247</v>
      </c>
      <c r="T331">
        <f t="shared" si="89"/>
        <v>956.73357798106247</v>
      </c>
      <c r="U331">
        <f t="shared" si="89"/>
        <v>956.73357798106247</v>
      </c>
      <c r="V331">
        <f t="shared" si="89"/>
        <v>956.73357798106247</v>
      </c>
      <c r="W331">
        <f t="shared" si="89"/>
        <v>956.73357798106247</v>
      </c>
    </row>
    <row r="332" spans="1:23" x14ac:dyDescent="0.3">
      <c r="A332" t="s">
        <v>78</v>
      </c>
      <c r="B332" t="s">
        <v>6</v>
      </c>
      <c r="C332" t="s">
        <v>16</v>
      </c>
      <c r="D332" t="s">
        <v>17</v>
      </c>
      <c r="E332" t="s">
        <v>124</v>
      </c>
      <c r="F332" t="s">
        <v>126</v>
      </c>
      <c r="G332" t="s">
        <v>84</v>
      </c>
      <c r="L332" t="s">
        <v>74</v>
      </c>
      <c r="M332">
        <v>391054.67558792402</v>
      </c>
      <c r="N332">
        <f t="shared" si="89"/>
        <v>391054.67558792402</v>
      </c>
      <c r="O332">
        <f t="shared" si="89"/>
        <v>391054.67558792402</v>
      </c>
      <c r="P332">
        <f t="shared" si="89"/>
        <v>391054.67558792402</v>
      </c>
      <c r="Q332">
        <f t="shared" si="89"/>
        <v>391054.67558792402</v>
      </c>
      <c r="R332">
        <f t="shared" si="89"/>
        <v>391054.67558792402</v>
      </c>
      <c r="S332">
        <f t="shared" si="89"/>
        <v>391054.67558792402</v>
      </c>
      <c r="T332">
        <f t="shared" si="89"/>
        <v>391054.67558792402</v>
      </c>
      <c r="U332">
        <f t="shared" si="89"/>
        <v>391054.67558792402</v>
      </c>
      <c r="V332">
        <f t="shared" si="89"/>
        <v>391054.67558792402</v>
      </c>
      <c r="W332">
        <f t="shared" si="89"/>
        <v>391054.67558792402</v>
      </c>
    </row>
    <row r="333" spans="1:23" x14ac:dyDescent="0.3">
      <c r="A333" t="s">
        <v>78</v>
      </c>
      <c r="B333" t="s">
        <v>6</v>
      </c>
      <c r="C333" t="s">
        <v>16</v>
      </c>
      <c r="D333" t="s">
        <v>17</v>
      </c>
      <c r="E333" t="s">
        <v>124</v>
      </c>
      <c r="F333" t="s">
        <v>126</v>
      </c>
      <c r="G333" t="s">
        <v>18</v>
      </c>
      <c r="J333" t="s">
        <v>100</v>
      </c>
      <c r="L333" t="s">
        <v>85</v>
      </c>
      <c r="M333">
        <f>INDEX([1]!passenger_data,MATCH($A333&amp;$F333&amp;$G333&amp;$J333,[1]!passenger_index,0),MATCH(M$2,[1]!passenger_year,0))</f>
        <v>0.84748823001720197</v>
      </c>
      <c r="N333">
        <f>INDEX([1]!passenger_data,MATCH($A333&amp;$F333&amp;$G333&amp;$J333,[1]!passenger_index,0),MATCH(N$2,[1]!passenger_year,0))</f>
        <v>0.78582702631540613</v>
      </c>
      <c r="O333">
        <f>INDEX([1]!passenger_data,MATCH($A333&amp;$F333&amp;$G333&amp;$J333,[1]!passenger_index,0),MATCH(O$2,[1]!passenger_year,0))</f>
        <v>0.72416582261361029</v>
      </c>
      <c r="P333">
        <f>INDEX([1]!passenger_data,MATCH($A333&amp;$F333&amp;$G333&amp;$J333,[1]!passenger_index,0),MATCH(P$2,[1]!passenger_year,0))</f>
        <v>0.66250461891181445</v>
      </c>
      <c r="Q333">
        <f>INDEX([1]!passenger_data,MATCH($A333&amp;$F333&amp;$G333&amp;$J333,[1]!passenger_index,0),MATCH(Q$2,[1]!passenger_year,0))</f>
        <v>0.61317565595037848</v>
      </c>
      <c r="R333">
        <f>INDEX([1]!passenger_data,MATCH($A333&amp;$F333&amp;$G333&amp;$J333,[1]!passenger_index,0),MATCH(R$2,[1]!passenger_year,0))</f>
        <v>0.61317565595037848</v>
      </c>
      <c r="S333">
        <f>INDEX([1]!passenger_data,MATCH($A333&amp;$F333&amp;$G333&amp;$J333,[1]!passenger_index,0),MATCH(S$2,[1]!passenger_year,0))</f>
        <v>0.61317565595037848</v>
      </c>
      <c r="T333">
        <f>INDEX([1]!passenger_data,MATCH($A333&amp;$F333&amp;$G333&amp;$J333,[1]!passenger_index,0),MATCH(T$2,[1]!passenger_year,0))</f>
        <v>0.61317565595037848</v>
      </c>
      <c r="U333">
        <f>INDEX([1]!passenger_data,MATCH($A333&amp;$F333&amp;$G333&amp;$J333,[1]!passenger_index,0),MATCH(U$2,[1]!passenger_year,0))</f>
        <v>0.61317565595037848</v>
      </c>
      <c r="V333">
        <f>INDEX([1]!passenger_data,MATCH($A333&amp;$F333&amp;$G333&amp;$J333,[1]!passenger_index,0),MATCH(V$2,[1]!passenger_year,0))</f>
        <v>0.61317565595037848</v>
      </c>
      <c r="W333">
        <f>INDEX([1]!passenger_data,MATCH($A333&amp;$F333&amp;$G333&amp;$J333,[1]!passenger_index,0),MATCH(W$2,[1]!passenger_year,0))</f>
        <v>0.61317565595037848</v>
      </c>
    </row>
    <row r="334" spans="1:23" x14ac:dyDescent="0.3">
      <c r="A334" t="s">
        <v>78</v>
      </c>
      <c r="B334" t="s">
        <v>6</v>
      </c>
      <c r="C334" t="s">
        <v>16</v>
      </c>
      <c r="D334" t="s">
        <v>17</v>
      </c>
      <c r="E334" t="s">
        <v>124</v>
      </c>
      <c r="F334" t="s">
        <v>127</v>
      </c>
      <c r="G334" t="s">
        <v>7</v>
      </c>
    </row>
    <row r="335" spans="1:23" x14ac:dyDescent="0.3">
      <c r="A335" t="s">
        <v>78</v>
      </c>
      <c r="B335" t="s">
        <v>6</v>
      </c>
      <c r="C335" t="s">
        <v>16</v>
      </c>
      <c r="D335" t="s">
        <v>17</v>
      </c>
      <c r="E335" t="s">
        <v>124</v>
      </c>
      <c r="F335" t="s">
        <v>127</v>
      </c>
      <c r="G335" t="s">
        <v>60</v>
      </c>
      <c r="L335" t="s">
        <v>61</v>
      </c>
      <c r="M335">
        <v>2010</v>
      </c>
      <c r="N335">
        <f t="shared" ref="N335:W337" si="90">M335</f>
        <v>2010</v>
      </c>
      <c r="O335">
        <f t="shared" si="90"/>
        <v>2010</v>
      </c>
      <c r="P335">
        <f t="shared" si="90"/>
        <v>2010</v>
      </c>
      <c r="Q335">
        <f t="shared" si="90"/>
        <v>2010</v>
      </c>
      <c r="R335">
        <f t="shared" si="90"/>
        <v>2010</v>
      </c>
      <c r="S335">
        <f t="shared" si="90"/>
        <v>2010</v>
      </c>
      <c r="T335">
        <f t="shared" si="90"/>
        <v>2010</v>
      </c>
      <c r="U335">
        <f t="shared" si="90"/>
        <v>2010</v>
      </c>
      <c r="V335">
        <f t="shared" si="90"/>
        <v>2010</v>
      </c>
      <c r="W335">
        <f t="shared" si="90"/>
        <v>2010</v>
      </c>
    </row>
    <row r="336" spans="1:23" x14ac:dyDescent="0.3">
      <c r="A336" t="s">
        <v>78</v>
      </c>
      <c r="B336" t="s">
        <v>6</v>
      </c>
      <c r="C336" t="s">
        <v>16</v>
      </c>
      <c r="D336" t="s">
        <v>17</v>
      </c>
      <c r="E336" t="s">
        <v>124</v>
      </c>
      <c r="F336" t="s">
        <v>127</v>
      </c>
      <c r="G336" t="s">
        <v>62</v>
      </c>
      <c r="L336" t="s">
        <v>61</v>
      </c>
      <c r="M336">
        <v>2101</v>
      </c>
      <c r="N336">
        <f t="shared" si="90"/>
        <v>2101</v>
      </c>
      <c r="O336">
        <f t="shared" si="90"/>
        <v>2101</v>
      </c>
      <c r="P336">
        <f t="shared" si="90"/>
        <v>2101</v>
      </c>
      <c r="Q336">
        <f t="shared" si="90"/>
        <v>2101</v>
      </c>
      <c r="R336">
        <f t="shared" si="90"/>
        <v>2101</v>
      </c>
      <c r="S336">
        <f t="shared" si="90"/>
        <v>2101</v>
      </c>
      <c r="T336">
        <f t="shared" si="90"/>
        <v>2101</v>
      </c>
      <c r="U336">
        <f t="shared" si="90"/>
        <v>2101</v>
      </c>
      <c r="V336">
        <f t="shared" si="90"/>
        <v>2101</v>
      </c>
      <c r="W336">
        <f t="shared" si="90"/>
        <v>2101</v>
      </c>
    </row>
    <row r="337" spans="1:23" x14ac:dyDescent="0.3">
      <c r="A337" t="s">
        <v>78</v>
      </c>
      <c r="B337" t="s">
        <v>6</v>
      </c>
      <c r="C337" t="s">
        <v>16</v>
      </c>
      <c r="D337" t="s">
        <v>17</v>
      </c>
      <c r="E337" t="s">
        <v>124</v>
      </c>
      <c r="F337" t="s">
        <v>127</v>
      </c>
      <c r="G337" t="s">
        <v>63</v>
      </c>
      <c r="L337" t="s">
        <v>64</v>
      </c>
      <c r="M337">
        <v>16</v>
      </c>
      <c r="N337">
        <f t="shared" si="90"/>
        <v>16</v>
      </c>
      <c r="O337">
        <f t="shared" si="90"/>
        <v>16</v>
      </c>
      <c r="P337">
        <f t="shared" si="90"/>
        <v>16</v>
      </c>
      <c r="Q337">
        <f t="shared" si="90"/>
        <v>16</v>
      </c>
      <c r="R337">
        <f t="shared" si="90"/>
        <v>16</v>
      </c>
      <c r="S337">
        <f t="shared" si="90"/>
        <v>16</v>
      </c>
      <c r="T337">
        <f t="shared" si="90"/>
        <v>16</v>
      </c>
      <c r="U337">
        <f t="shared" si="90"/>
        <v>16</v>
      </c>
      <c r="V337">
        <f t="shared" si="90"/>
        <v>16</v>
      </c>
      <c r="W337">
        <f t="shared" si="90"/>
        <v>16</v>
      </c>
    </row>
    <row r="338" spans="1:23" x14ac:dyDescent="0.3">
      <c r="A338" t="s">
        <v>78</v>
      </c>
      <c r="B338" t="s">
        <v>6</v>
      </c>
      <c r="C338" t="s">
        <v>16</v>
      </c>
      <c r="D338" t="s">
        <v>17</v>
      </c>
      <c r="E338" t="s">
        <v>124</v>
      </c>
      <c r="F338" t="s">
        <v>127</v>
      </c>
      <c r="G338" t="s">
        <v>65</v>
      </c>
      <c r="L338" t="s">
        <v>57</v>
      </c>
      <c r="M338">
        <v>0</v>
      </c>
    </row>
    <row r="339" spans="1:23" x14ac:dyDescent="0.3">
      <c r="A339" t="s">
        <v>78</v>
      </c>
      <c r="B339" t="s">
        <v>6</v>
      </c>
      <c r="C339" t="s">
        <v>16</v>
      </c>
      <c r="D339" t="s">
        <v>17</v>
      </c>
      <c r="E339" t="s">
        <v>124</v>
      </c>
      <c r="F339" t="s">
        <v>127</v>
      </c>
      <c r="G339" t="s">
        <v>68</v>
      </c>
      <c r="L339" t="s">
        <v>20</v>
      </c>
      <c r="M339">
        <f>INDEX([1]!passenger_data,MATCH($A339&amp;$G339,[1]!passenger_index,0),MATCH(M$2,[1]!passenger_year,0))</f>
        <v>956.73357798106247</v>
      </c>
      <c r="N339">
        <f t="shared" ref="N339:W340" si="91">M339</f>
        <v>956.73357798106247</v>
      </c>
      <c r="O339">
        <f t="shared" si="91"/>
        <v>956.73357798106247</v>
      </c>
      <c r="P339">
        <f t="shared" si="91"/>
        <v>956.73357798106247</v>
      </c>
      <c r="Q339">
        <f t="shared" si="91"/>
        <v>956.73357798106247</v>
      </c>
      <c r="R339">
        <f t="shared" si="91"/>
        <v>956.73357798106247</v>
      </c>
      <c r="S339">
        <f t="shared" si="91"/>
        <v>956.73357798106247</v>
      </c>
      <c r="T339">
        <f t="shared" si="91"/>
        <v>956.73357798106247</v>
      </c>
      <c r="U339">
        <f t="shared" si="91"/>
        <v>956.73357798106247</v>
      </c>
      <c r="V339">
        <f t="shared" si="91"/>
        <v>956.73357798106247</v>
      </c>
      <c r="W339">
        <f t="shared" si="91"/>
        <v>956.73357798106247</v>
      </c>
    </row>
    <row r="340" spans="1:23" x14ac:dyDescent="0.3">
      <c r="A340" t="s">
        <v>78</v>
      </c>
      <c r="B340" t="s">
        <v>6</v>
      </c>
      <c r="C340" t="s">
        <v>16</v>
      </c>
      <c r="D340" t="s">
        <v>17</v>
      </c>
      <c r="E340" t="s">
        <v>124</v>
      </c>
      <c r="F340" t="s">
        <v>127</v>
      </c>
      <c r="G340" t="s">
        <v>84</v>
      </c>
      <c r="L340" t="s">
        <v>74</v>
      </c>
      <c r="M340">
        <v>547476.54582309397</v>
      </c>
      <c r="N340">
        <f t="shared" si="91"/>
        <v>547476.54582309397</v>
      </c>
      <c r="O340">
        <f t="shared" si="91"/>
        <v>547476.54582309397</v>
      </c>
      <c r="P340">
        <f t="shared" si="91"/>
        <v>547476.54582309397</v>
      </c>
      <c r="Q340">
        <f t="shared" si="91"/>
        <v>547476.54582309397</v>
      </c>
      <c r="R340">
        <f t="shared" si="91"/>
        <v>547476.54582309397</v>
      </c>
      <c r="S340">
        <f t="shared" si="91"/>
        <v>547476.54582309397</v>
      </c>
      <c r="T340">
        <f t="shared" si="91"/>
        <v>547476.54582309397</v>
      </c>
      <c r="U340">
        <f t="shared" si="91"/>
        <v>547476.54582309397</v>
      </c>
      <c r="V340">
        <f t="shared" si="91"/>
        <v>547476.54582309397</v>
      </c>
      <c r="W340">
        <f t="shared" si="91"/>
        <v>547476.54582309397</v>
      </c>
    </row>
    <row r="341" spans="1:23" x14ac:dyDescent="0.3">
      <c r="A341" t="s">
        <v>78</v>
      </c>
      <c r="B341" t="s">
        <v>6</v>
      </c>
      <c r="C341" t="s">
        <v>16</v>
      </c>
      <c r="D341" t="s">
        <v>17</v>
      </c>
      <c r="E341" t="s">
        <v>124</v>
      </c>
      <c r="F341" t="s">
        <v>127</v>
      </c>
      <c r="G341" t="s">
        <v>18</v>
      </c>
      <c r="J341" t="s">
        <v>115</v>
      </c>
      <c r="L341" t="s">
        <v>85</v>
      </c>
      <c r="M341">
        <f t="shared" ref="M341:W341" si="92">M325*0.65</f>
        <v>0.55086734951118133</v>
      </c>
      <c r="N341">
        <f t="shared" si="92"/>
        <v>0.51078756710501405</v>
      </c>
      <c r="O341">
        <f t="shared" si="92"/>
        <v>0.47070778469884672</v>
      </c>
      <c r="P341">
        <f t="shared" si="92"/>
        <v>0.43062800229267939</v>
      </c>
      <c r="Q341">
        <f t="shared" si="92"/>
        <v>0.39856417636774605</v>
      </c>
      <c r="R341">
        <f t="shared" si="92"/>
        <v>0.39856417636774605</v>
      </c>
      <c r="S341">
        <f t="shared" si="92"/>
        <v>0.39856417636774605</v>
      </c>
      <c r="T341">
        <f t="shared" si="92"/>
        <v>0.39856417636774605</v>
      </c>
      <c r="U341">
        <f t="shared" si="92"/>
        <v>0.39856417636774605</v>
      </c>
      <c r="V341">
        <f t="shared" si="92"/>
        <v>0.39856417636774605</v>
      </c>
      <c r="W341">
        <f t="shared" si="92"/>
        <v>0.39856417636774605</v>
      </c>
    </row>
    <row r="342" spans="1:23" x14ac:dyDescent="0.3">
      <c r="A342" t="s">
        <v>78</v>
      </c>
      <c r="B342" t="s">
        <v>6</v>
      </c>
      <c r="C342" t="s">
        <v>16</v>
      </c>
      <c r="D342" t="s">
        <v>17</v>
      </c>
      <c r="E342" t="s">
        <v>124</v>
      </c>
      <c r="F342" t="s">
        <v>128</v>
      </c>
      <c r="G342" t="s">
        <v>7</v>
      </c>
    </row>
    <row r="343" spans="1:23" x14ac:dyDescent="0.3">
      <c r="A343" t="s">
        <v>78</v>
      </c>
      <c r="B343" t="s">
        <v>6</v>
      </c>
      <c r="C343" t="s">
        <v>16</v>
      </c>
      <c r="D343" t="s">
        <v>17</v>
      </c>
      <c r="E343" t="s">
        <v>124</v>
      </c>
      <c r="F343" t="s">
        <v>128</v>
      </c>
      <c r="G343" t="s">
        <v>60</v>
      </c>
      <c r="L343" t="s">
        <v>61</v>
      </c>
      <c r="M343">
        <v>1950</v>
      </c>
      <c r="N343">
        <f t="shared" ref="N343:W345" si="93">M343</f>
        <v>1950</v>
      </c>
      <c r="O343">
        <f t="shared" si="93"/>
        <v>1950</v>
      </c>
      <c r="P343">
        <f t="shared" si="93"/>
        <v>1950</v>
      </c>
      <c r="Q343">
        <f t="shared" si="93"/>
        <v>1950</v>
      </c>
      <c r="R343">
        <f t="shared" si="93"/>
        <v>1950</v>
      </c>
      <c r="S343">
        <f t="shared" si="93"/>
        <v>1950</v>
      </c>
      <c r="T343">
        <f t="shared" si="93"/>
        <v>1950</v>
      </c>
      <c r="U343">
        <f t="shared" si="93"/>
        <v>1950</v>
      </c>
      <c r="V343">
        <f t="shared" si="93"/>
        <v>1950</v>
      </c>
      <c r="W343">
        <f t="shared" si="93"/>
        <v>1950</v>
      </c>
    </row>
    <row r="344" spans="1:23" x14ac:dyDescent="0.3">
      <c r="A344" t="s">
        <v>78</v>
      </c>
      <c r="B344" t="s">
        <v>6</v>
      </c>
      <c r="C344" t="s">
        <v>16</v>
      </c>
      <c r="D344" t="s">
        <v>17</v>
      </c>
      <c r="E344" t="s">
        <v>124</v>
      </c>
      <c r="F344" t="s">
        <v>128</v>
      </c>
      <c r="G344" t="s">
        <v>62</v>
      </c>
      <c r="L344" t="s">
        <v>61</v>
      </c>
      <c r="M344">
        <v>2101</v>
      </c>
      <c r="N344">
        <f t="shared" si="93"/>
        <v>2101</v>
      </c>
      <c r="O344">
        <f t="shared" si="93"/>
        <v>2101</v>
      </c>
      <c r="P344">
        <f t="shared" si="93"/>
        <v>2101</v>
      </c>
      <c r="Q344">
        <f t="shared" si="93"/>
        <v>2101</v>
      </c>
      <c r="R344">
        <f t="shared" si="93"/>
        <v>2101</v>
      </c>
      <c r="S344">
        <f t="shared" si="93"/>
        <v>2101</v>
      </c>
      <c r="T344">
        <f t="shared" si="93"/>
        <v>2101</v>
      </c>
      <c r="U344">
        <f t="shared" si="93"/>
        <v>2101</v>
      </c>
      <c r="V344">
        <f t="shared" si="93"/>
        <v>2101</v>
      </c>
      <c r="W344">
        <f t="shared" si="93"/>
        <v>2101</v>
      </c>
    </row>
    <row r="345" spans="1:23" x14ac:dyDescent="0.3">
      <c r="A345" t="s">
        <v>78</v>
      </c>
      <c r="B345" t="s">
        <v>6</v>
      </c>
      <c r="C345" t="s">
        <v>16</v>
      </c>
      <c r="D345" t="s">
        <v>17</v>
      </c>
      <c r="E345" t="s">
        <v>124</v>
      </c>
      <c r="F345" t="s">
        <v>128</v>
      </c>
      <c r="G345" t="s">
        <v>63</v>
      </c>
      <c r="L345" t="s">
        <v>64</v>
      </c>
      <c r="M345">
        <v>16</v>
      </c>
      <c r="N345">
        <f t="shared" si="93"/>
        <v>16</v>
      </c>
      <c r="O345">
        <f t="shared" si="93"/>
        <v>16</v>
      </c>
      <c r="P345">
        <f t="shared" si="93"/>
        <v>16</v>
      </c>
      <c r="Q345">
        <f t="shared" si="93"/>
        <v>16</v>
      </c>
      <c r="R345">
        <f t="shared" si="93"/>
        <v>16</v>
      </c>
      <c r="S345">
        <f t="shared" si="93"/>
        <v>16</v>
      </c>
      <c r="T345">
        <f t="shared" si="93"/>
        <v>16</v>
      </c>
      <c r="U345">
        <f t="shared" si="93"/>
        <v>16</v>
      </c>
      <c r="V345">
        <f t="shared" si="93"/>
        <v>16</v>
      </c>
      <c r="W345">
        <f t="shared" si="93"/>
        <v>16</v>
      </c>
    </row>
    <row r="346" spans="1:23" x14ac:dyDescent="0.3">
      <c r="A346" t="s">
        <v>78</v>
      </c>
      <c r="B346" t="s">
        <v>6</v>
      </c>
      <c r="C346" t="s">
        <v>16</v>
      </c>
      <c r="D346" t="s">
        <v>17</v>
      </c>
      <c r="E346" t="s">
        <v>124</v>
      </c>
      <c r="F346" t="s">
        <v>128</v>
      </c>
      <c r="G346" t="s">
        <v>65</v>
      </c>
      <c r="L346" t="s">
        <v>57</v>
      </c>
      <c r="M346">
        <v>0</v>
      </c>
    </row>
    <row r="347" spans="1:23" x14ac:dyDescent="0.3">
      <c r="A347" t="s">
        <v>78</v>
      </c>
      <c r="B347" t="s">
        <v>6</v>
      </c>
      <c r="C347" t="s">
        <v>16</v>
      </c>
      <c r="D347" t="s">
        <v>17</v>
      </c>
      <c r="E347" t="s">
        <v>124</v>
      </c>
      <c r="F347" t="s">
        <v>128</v>
      </c>
      <c r="G347" t="s">
        <v>68</v>
      </c>
      <c r="L347" t="s">
        <v>20</v>
      </c>
      <c r="M347">
        <f>INDEX([1]!passenger_data,MATCH($A347&amp;$G347,[1]!passenger_index,0),MATCH(M$2,[1]!passenger_year,0))</f>
        <v>956.73357798106247</v>
      </c>
      <c r="N347">
        <f t="shared" ref="N347:W348" si="94">M347</f>
        <v>956.73357798106247</v>
      </c>
      <c r="O347">
        <f t="shared" si="94"/>
        <v>956.73357798106247</v>
      </c>
      <c r="P347">
        <f t="shared" si="94"/>
        <v>956.73357798106247</v>
      </c>
      <c r="Q347">
        <f t="shared" si="94"/>
        <v>956.73357798106247</v>
      </c>
      <c r="R347">
        <f t="shared" si="94"/>
        <v>956.73357798106247</v>
      </c>
      <c r="S347">
        <f t="shared" si="94"/>
        <v>956.73357798106247</v>
      </c>
      <c r="T347">
        <f t="shared" si="94"/>
        <v>956.73357798106247</v>
      </c>
      <c r="U347">
        <f t="shared" si="94"/>
        <v>956.73357798106247</v>
      </c>
      <c r="V347">
        <f t="shared" si="94"/>
        <v>956.73357798106247</v>
      </c>
      <c r="W347">
        <f t="shared" si="94"/>
        <v>956.73357798106247</v>
      </c>
    </row>
    <row r="348" spans="1:23" x14ac:dyDescent="0.3">
      <c r="A348" t="s">
        <v>78</v>
      </c>
      <c r="B348" t="s">
        <v>6</v>
      </c>
      <c r="C348" t="s">
        <v>16</v>
      </c>
      <c r="D348" t="s">
        <v>17</v>
      </c>
      <c r="E348" t="s">
        <v>124</v>
      </c>
      <c r="F348" t="s">
        <v>128</v>
      </c>
      <c r="G348" t="s">
        <v>84</v>
      </c>
      <c r="L348" t="s">
        <v>74</v>
      </c>
      <c r="M348">
        <v>547476.54582309397</v>
      </c>
      <c r="N348">
        <f t="shared" si="94"/>
        <v>547476.54582309397</v>
      </c>
      <c r="O348">
        <f t="shared" si="94"/>
        <v>547476.54582309397</v>
      </c>
      <c r="P348">
        <f t="shared" si="94"/>
        <v>547476.54582309397</v>
      </c>
      <c r="Q348">
        <f t="shared" si="94"/>
        <v>547476.54582309397</v>
      </c>
      <c r="R348">
        <f t="shared" si="94"/>
        <v>547476.54582309397</v>
      </c>
      <c r="S348">
        <f t="shared" si="94"/>
        <v>547476.54582309397</v>
      </c>
      <c r="T348">
        <f t="shared" si="94"/>
        <v>547476.54582309397</v>
      </c>
      <c r="U348">
        <f t="shared" si="94"/>
        <v>547476.54582309397</v>
      </c>
      <c r="V348">
        <f t="shared" si="94"/>
        <v>547476.54582309397</v>
      </c>
      <c r="W348">
        <f t="shared" si="94"/>
        <v>547476.54582309397</v>
      </c>
    </row>
    <row r="349" spans="1:23" x14ac:dyDescent="0.3">
      <c r="A349" t="s">
        <v>78</v>
      </c>
      <c r="B349" t="s">
        <v>6</v>
      </c>
      <c r="C349" t="s">
        <v>16</v>
      </c>
      <c r="D349" t="s">
        <v>17</v>
      </c>
      <c r="E349" t="s">
        <v>124</v>
      </c>
      <c r="F349" t="s">
        <v>128</v>
      </c>
      <c r="G349" t="s">
        <v>18</v>
      </c>
      <c r="J349" t="s">
        <v>41</v>
      </c>
      <c r="L349" t="s">
        <v>85</v>
      </c>
      <c r="M349">
        <f t="shared" ref="M349:W349" si="95">M325</f>
        <v>0.84748823001720197</v>
      </c>
      <c r="N349">
        <f t="shared" si="95"/>
        <v>0.78582702631540613</v>
      </c>
      <c r="O349">
        <f t="shared" si="95"/>
        <v>0.72416582261361029</v>
      </c>
      <c r="P349">
        <f t="shared" si="95"/>
        <v>0.66250461891181445</v>
      </c>
      <c r="Q349">
        <f t="shared" si="95"/>
        <v>0.61317565595037848</v>
      </c>
      <c r="R349">
        <f t="shared" si="95"/>
        <v>0.61317565595037848</v>
      </c>
      <c r="S349">
        <f t="shared" si="95"/>
        <v>0.61317565595037848</v>
      </c>
      <c r="T349">
        <f t="shared" si="95"/>
        <v>0.61317565595037848</v>
      </c>
      <c r="U349">
        <f t="shared" si="95"/>
        <v>0.61317565595037848</v>
      </c>
      <c r="V349">
        <f t="shared" si="95"/>
        <v>0.61317565595037848</v>
      </c>
      <c r="W349">
        <f t="shared" si="95"/>
        <v>0.61317565595037848</v>
      </c>
    </row>
    <row r="350" spans="1:23" x14ac:dyDescent="0.3">
      <c r="A350" t="s">
        <v>78</v>
      </c>
      <c r="B350" t="s">
        <v>6</v>
      </c>
      <c r="C350" t="s">
        <v>16</v>
      </c>
      <c r="D350" t="s">
        <v>17</v>
      </c>
      <c r="E350" t="s">
        <v>124</v>
      </c>
      <c r="F350" t="s">
        <v>129</v>
      </c>
      <c r="G350" t="s">
        <v>7</v>
      </c>
    </row>
    <row r="351" spans="1:23" x14ac:dyDescent="0.3">
      <c r="A351" t="s">
        <v>78</v>
      </c>
      <c r="B351" t="s">
        <v>6</v>
      </c>
      <c r="C351" t="s">
        <v>16</v>
      </c>
      <c r="D351" t="s">
        <v>17</v>
      </c>
      <c r="E351" t="s">
        <v>124</v>
      </c>
      <c r="F351" t="s">
        <v>129</v>
      </c>
      <c r="G351" t="s">
        <v>60</v>
      </c>
      <c r="L351" t="s">
        <v>61</v>
      </c>
      <c r="M351">
        <v>2010</v>
      </c>
      <c r="N351">
        <f t="shared" ref="N351:W353" si="96">M351</f>
        <v>2010</v>
      </c>
      <c r="O351">
        <f t="shared" si="96"/>
        <v>2010</v>
      </c>
      <c r="P351">
        <f t="shared" si="96"/>
        <v>2010</v>
      </c>
      <c r="Q351">
        <f t="shared" si="96"/>
        <v>2010</v>
      </c>
      <c r="R351">
        <f t="shared" si="96"/>
        <v>2010</v>
      </c>
      <c r="S351">
        <f t="shared" si="96"/>
        <v>2010</v>
      </c>
      <c r="T351">
        <f t="shared" si="96"/>
        <v>2010</v>
      </c>
      <c r="U351">
        <f t="shared" si="96"/>
        <v>2010</v>
      </c>
      <c r="V351">
        <f t="shared" si="96"/>
        <v>2010</v>
      </c>
      <c r="W351">
        <f t="shared" si="96"/>
        <v>2010</v>
      </c>
    </row>
    <row r="352" spans="1:23" x14ac:dyDescent="0.3">
      <c r="A352" t="s">
        <v>78</v>
      </c>
      <c r="B352" t="s">
        <v>6</v>
      </c>
      <c r="C352" t="s">
        <v>16</v>
      </c>
      <c r="D352" t="s">
        <v>17</v>
      </c>
      <c r="E352" t="s">
        <v>124</v>
      </c>
      <c r="F352" t="s">
        <v>129</v>
      </c>
      <c r="G352" t="s">
        <v>62</v>
      </c>
      <c r="L352" t="s">
        <v>61</v>
      </c>
      <c r="M352">
        <v>2101</v>
      </c>
      <c r="N352">
        <f t="shared" si="96"/>
        <v>2101</v>
      </c>
      <c r="O352">
        <f t="shared" si="96"/>
        <v>2101</v>
      </c>
      <c r="P352">
        <f t="shared" si="96"/>
        <v>2101</v>
      </c>
      <c r="Q352">
        <f t="shared" si="96"/>
        <v>2101</v>
      </c>
      <c r="R352">
        <f t="shared" si="96"/>
        <v>2101</v>
      </c>
      <c r="S352">
        <f t="shared" si="96"/>
        <v>2101</v>
      </c>
      <c r="T352">
        <f t="shared" si="96"/>
        <v>2101</v>
      </c>
      <c r="U352">
        <f t="shared" si="96"/>
        <v>2101</v>
      </c>
      <c r="V352">
        <f t="shared" si="96"/>
        <v>2101</v>
      </c>
      <c r="W352">
        <f t="shared" si="96"/>
        <v>2101</v>
      </c>
    </row>
    <row r="353" spans="1:23" x14ac:dyDescent="0.3">
      <c r="A353" t="s">
        <v>78</v>
      </c>
      <c r="B353" t="s">
        <v>6</v>
      </c>
      <c r="C353" t="s">
        <v>16</v>
      </c>
      <c r="D353" t="s">
        <v>17</v>
      </c>
      <c r="E353" t="s">
        <v>124</v>
      </c>
      <c r="F353" t="s">
        <v>129</v>
      </c>
      <c r="G353" t="s">
        <v>63</v>
      </c>
      <c r="L353" t="s">
        <v>64</v>
      </c>
      <c r="M353">
        <v>16</v>
      </c>
      <c r="N353">
        <f t="shared" si="96"/>
        <v>16</v>
      </c>
      <c r="O353">
        <f t="shared" si="96"/>
        <v>16</v>
      </c>
      <c r="P353">
        <f t="shared" si="96"/>
        <v>16</v>
      </c>
      <c r="Q353">
        <f t="shared" si="96"/>
        <v>16</v>
      </c>
      <c r="R353">
        <f t="shared" si="96"/>
        <v>16</v>
      </c>
      <c r="S353">
        <f t="shared" si="96"/>
        <v>16</v>
      </c>
      <c r="T353">
        <f t="shared" si="96"/>
        <v>16</v>
      </c>
      <c r="U353">
        <f t="shared" si="96"/>
        <v>16</v>
      </c>
      <c r="V353">
        <f t="shared" si="96"/>
        <v>16</v>
      </c>
      <c r="W353">
        <f t="shared" si="96"/>
        <v>16</v>
      </c>
    </row>
    <row r="354" spans="1:23" x14ac:dyDescent="0.3">
      <c r="A354" t="s">
        <v>78</v>
      </c>
      <c r="B354" t="s">
        <v>6</v>
      </c>
      <c r="C354" t="s">
        <v>16</v>
      </c>
      <c r="D354" t="s">
        <v>17</v>
      </c>
      <c r="E354" t="s">
        <v>124</v>
      </c>
      <c r="F354" t="s">
        <v>129</v>
      </c>
      <c r="G354" t="s">
        <v>65</v>
      </c>
      <c r="L354" t="s">
        <v>57</v>
      </c>
      <c r="M354">
        <v>0</v>
      </c>
    </row>
    <row r="355" spans="1:23" x14ac:dyDescent="0.3">
      <c r="A355" t="s">
        <v>78</v>
      </c>
      <c r="B355" t="s">
        <v>6</v>
      </c>
      <c r="C355" t="s">
        <v>16</v>
      </c>
      <c r="D355" t="s">
        <v>17</v>
      </c>
      <c r="E355" t="s">
        <v>124</v>
      </c>
      <c r="F355" t="s">
        <v>129</v>
      </c>
      <c r="G355" t="s">
        <v>68</v>
      </c>
      <c r="L355" t="s">
        <v>20</v>
      </c>
      <c r="M355">
        <f>INDEX([1]!passenger_data,MATCH($A355&amp;$G355,[1]!passenger_index,0),MATCH(M$2,[1]!passenger_year,0))</f>
        <v>956.73357798106247</v>
      </c>
      <c r="N355">
        <f t="shared" ref="N355:W356" si="97">M355</f>
        <v>956.73357798106247</v>
      </c>
      <c r="O355">
        <f t="shared" si="97"/>
        <v>956.73357798106247</v>
      </c>
      <c r="P355">
        <f t="shared" si="97"/>
        <v>956.73357798106247</v>
      </c>
      <c r="Q355">
        <f t="shared" si="97"/>
        <v>956.73357798106247</v>
      </c>
      <c r="R355">
        <f t="shared" si="97"/>
        <v>956.73357798106247</v>
      </c>
      <c r="S355">
        <f t="shared" si="97"/>
        <v>956.73357798106247</v>
      </c>
      <c r="T355">
        <f t="shared" si="97"/>
        <v>956.73357798106247</v>
      </c>
      <c r="U355">
        <f t="shared" si="97"/>
        <v>956.73357798106247</v>
      </c>
      <c r="V355">
        <f t="shared" si="97"/>
        <v>956.73357798106247</v>
      </c>
      <c r="W355">
        <f t="shared" si="97"/>
        <v>956.73357798106247</v>
      </c>
    </row>
    <row r="356" spans="1:23" x14ac:dyDescent="0.3">
      <c r="A356" t="s">
        <v>78</v>
      </c>
      <c r="B356" t="s">
        <v>6</v>
      </c>
      <c r="C356" t="s">
        <v>16</v>
      </c>
      <c r="D356" t="s">
        <v>17</v>
      </c>
      <c r="E356" t="s">
        <v>124</v>
      </c>
      <c r="F356" t="s">
        <v>129</v>
      </c>
      <c r="G356" t="s">
        <v>84</v>
      </c>
      <c r="L356" t="s">
        <v>74</v>
      </c>
      <c r="M356">
        <v>547476.54582309397</v>
      </c>
      <c r="N356">
        <f t="shared" si="97"/>
        <v>547476.54582309397</v>
      </c>
      <c r="O356">
        <f t="shared" si="97"/>
        <v>547476.54582309397</v>
      </c>
      <c r="P356">
        <f t="shared" si="97"/>
        <v>547476.54582309397</v>
      </c>
      <c r="Q356">
        <f t="shared" si="97"/>
        <v>547476.54582309397</v>
      </c>
      <c r="R356">
        <f t="shared" si="97"/>
        <v>547476.54582309397</v>
      </c>
      <c r="S356">
        <f t="shared" si="97"/>
        <v>547476.54582309397</v>
      </c>
      <c r="T356">
        <f t="shared" si="97"/>
        <v>547476.54582309397</v>
      </c>
      <c r="U356">
        <f t="shared" si="97"/>
        <v>547476.54582309397</v>
      </c>
      <c r="V356">
        <f t="shared" si="97"/>
        <v>547476.54582309397</v>
      </c>
      <c r="W356">
        <f t="shared" si="97"/>
        <v>547476.54582309397</v>
      </c>
    </row>
    <row r="357" spans="1:23" x14ac:dyDescent="0.3">
      <c r="A357" t="s">
        <v>78</v>
      </c>
      <c r="B357" t="s">
        <v>6</v>
      </c>
      <c r="C357" t="s">
        <v>16</v>
      </c>
      <c r="D357" t="s">
        <v>17</v>
      </c>
      <c r="E357" t="s">
        <v>124</v>
      </c>
      <c r="F357" t="s">
        <v>129</v>
      </c>
      <c r="G357" t="s">
        <v>18</v>
      </c>
      <c r="J357" t="s">
        <v>24</v>
      </c>
      <c r="L357" t="s">
        <v>85</v>
      </c>
      <c r="M357">
        <f t="shared" ref="M357:W357" si="98">M341</f>
        <v>0.55086734951118133</v>
      </c>
      <c r="N357">
        <f t="shared" si="98"/>
        <v>0.51078756710501405</v>
      </c>
      <c r="O357">
        <f t="shared" si="98"/>
        <v>0.47070778469884672</v>
      </c>
      <c r="P357">
        <f t="shared" si="98"/>
        <v>0.43062800229267939</v>
      </c>
      <c r="Q357">
        <f t="shared" si="98"/>
        <v>0.39856417636774605</v>
      </c>
      <c r="R357">
        <f t="shared" si="98"/>
        <v>0.39856417636774605</v>
      </c>
      <c r="S357">
        <f t="shared" si="98"/>
        <v>0.39856417636774605</v>
      </c>
      <c r="T357">
        <f t="shared" si="98"/>
        <v>0.39856417636774605</v>
      </c>
      <c r="U357">
        <f t="shared" si="98"/>
        <v>0.39856417636774605</v>
      </c>
      <c r="V357">
        <f t="shared" si="98"/>
        <v>0.39856417636774605</v>
      </c>
      <c r="W357">
        <f t="shared" si="98"/>
        <v>0.39856417636774605</v>
      </c>
    </row>
    <row r="358" spans="1:23" x14ac:dyDescent="0.3">
      <c r="A358" t="s">
        <v>78</v>
      </c>
      <c r="B358" t="s">
        <v>6</v>
      </c>
      <c r="C358" t="s">
        <v>16</v>
      </c>
      <c r="D358" t="s">
        <v>17</v>
      </c>
      <c r="E358" t="s">
        <v>124</v>
      </c>
      <c r="F358" t="s">
        <v>130</v>
      </c>
      <c r="G358" t="s">
        <v>7</v>
      </c>
    </row>
    <row r="359" spans="1:23" x14ac:dyDescent="0.3">
      <c r="A359" t="s">
        <v>78</v>
      </c>
      <c r="B359" t="s">
        <v>6</v>
      </c>
      <c r="C359" t="s">
        <v>16</v>
      </c>
      <c r="D359" t="s">
        <v>17</v>
      </c>
      <c r="E359" t="s">
        <v>124</v>
      </c>
      <c r="F359" t="s">
        <v>130</v>
      </c>
      <c r="G359" t="s">
        <v>60</v>
      </c>
      <c r="L359" t="s">
        <v>61</v>
      </c>
      <c r="M359">
        <v>2010</v>
      </c>
      <c r="N359">
        <f t="shared" ref="N359:W361" si="99">M359</f>
        <v>2010</v>
      </c>
      <c r="O359">
        <f t="shared" si="99"/>
        <v>2010</v>
      </c>
      <c r="P359">
        <f t="shared" si="99"/>
        <v>2010</v>
      </c>
      <c r="Q359">
        <f t="shared" si="99"/>
        <v>2010</v>
      </c>
      <c r="R359">
        <f t="shared" si="99"/>
        <v>2010</v>
      </c>
      <c r="S359">
        <f t="shared" si="99"/>
        <v>2010</v>
      </c>
      <c r="T359">
        <f t="shared" si="99"/>
        <v>2010</v>
      </c>
      <c r="U359">
        <f t="shared" si="99"/>
        <v>2010</v>
      </c>
      <c r="V359">
        <f t="shared" si="99"/>
        <v>2010</v>
      </c>
      <c r="W359">
        <f t="shared" si="99"/>
        <v>2010</v>
      </c>
    </row>
    <row r="360" spans="1:23" x14ac:dyDescent="0.3">
      <c r="A360" t="s">
        <v>78</v>
      </c>
      <c r="B360" t="s">
        <v>6</v>
      </c>
      <c r="C360" t="s">
        <v>16</v>
      </c>
      <c r="D360" t="s">
        <v>17</v>
      </c>
      <c r="E360" t="s">
        <v>124</v>
      </c>
      <c r="F360" t="s">
        <v>130</v>
      </c>
      <c r="G360" t="s">
        <v>62</v>
      </c>
      <c r="L360" t="s">
        <v>61</v>
      </c>
      <c r="M360">
        <v>2101</v>
      </c>
      <c r="N360">
        <f t="shared" si="99"/>
        <v>2101</v>
      </c>
      <c r="O360">
        <f t="shared" si="99"/>
        <v>2101</v>
      </c>
      <c r="P360">
        <f t="shared" si="99"/>
        <v>2101</v>
      </c>
      <c r="Q360">
        <f t="shared" si="99"/>
        <v>2101</v>
      </c>
      <c r="R360">
        <f t="shared" si="99"/>
        <v>2101</v>
      </c>
      <c r="S360">
        <f t="shared" si="99"/>
        <v>2101</v>
      </c>
      <c r="T360">
        <f t="shared" si="99"/>
        <v>2101</v>
      </c>
      <c r="U360">
        <f t="shared" si="99"/>
        <v>2101</v>
      </c>
      <c r="V360">
        <f t="shared" si="99"/>
        <v>2101</v>
      </c>
      <c r="W360">
        <f t="shared" si="99"/>
        <v>2101</v>
      </c>
    </row>
    <row r="361" spans="1:23" x14ac:dyDescent="0.3">
      <c r="A361" t="s">
        <v>78</v>
      </c>
      <c r="B361" t="s">
        <v>6</v>
      </c>
      <c r="C361" t="s">
        <v>16</v>
      </c>
      <c r="D361" t="s">
        <v>17</v>
      </c>
      <c r="E361" t="s">
        <v>124</v>
      </c>
      <c r="F361" t="s">
        <v>130</v>
      </c>
      <c r="G361" t="s">
        <v>63</v>
      </c>
      <c r="L361" t="s">
        <v>64</v>
      </c>
      <c r="M361">
        <v>16</v>
      </c>
      <c r="N361">
        <f t="shared" si="99"/>
        <v>16</v>
      </c>
      <c r="O361">
        <f t="shared" si="99"/>
        <v>16</v>
      </c>
      <c r="P361">
        <f t="shared" si="99"/>
        <v>16</v>
      </c>
      <c r="Q361">
        <f t="shared" si="99"/>
        <v>16</v>
      </c>
      <c r="R361">
        <f t="shared" si="99"/>
        <v>16</v>
      </c>
      <c r="S361">
        <f t="shared" si="99"/>
        <v>16</v>
      </c>
      <c r="T361">
        <f t="shared" si="99"/>
        <v>16</v>
      </c>
      <c r="U361">
        <f t="shared" si="99"/>
        <v>16</v>
      </c>
      <c r="V361">
        <f t="shared" si="99"/>
        <v>16</v>
      </c>
      <c r="W361">
        <f t="shared" si="99"/>
        <v>16</v>
      </c>
    </row>
    <row r="362" spans="1:23" x14ac:dyDescent="0.3">
      <c r="A362" t="s">
        <v>78</v>
      </c>
      <c r="B362" t="s">
        <v>6</v>
      </c>
      <c r="C362" t="s">
        <v>16</v>
      </c>
      <c r="D362" t="s">
        <v>17</v>
      </c>
      <c r="E362" t="s">
        <v>124</v>
      </c>
      <c r="F362" t="s">
        <v>130</v>
      </c>
      <c r="G362" t="s">
        <v>65</v>
      </c>
      <c r="L362" t="s">
        <v>57</v>
      </c>
      <c r="M362">
        <v>0</v>
      </c>
    </row>
    <row r="363" spans="1:23" x14ac:dyDescent="0.3">
      <c r="A363" t="s">
        <v>78</v>
      </c>
      <c r="B363" t="s">
        <v>6</v>
      </c>
      <c r="C363" t="s">
        <v>16</v>
      </c>
      <c r="D363" t="s">
        <v>17</v>
      </c>
      <c r="E363" t="s">
        <v>124</v>
      </c>
      <c r="F363" t="s">
        <v>130</v>
      </c>
      <c r="G363" t="s">
        <v>68</v>
      </c>
      <c r="L363" t="s">
        <v>20</v>
      </c>
      <c r="M363">
        <f>INDEX([1]!passenger_data,MATCH($A363&amp;$G363,[1]!passenger_index,0),MATCH(M$2,[1]!passenger_year,0))</f>
        <v>956.73357798106247</v>
      </c>
      <c r="N363">
        <f t="shared" ref="N363:W364" si="100">M363</f>
        <v>956.73357798106247</v>
      </c>
      <c r="O363">
        <f t="shared" si="100"/>
        <v>956.73357798106247</v>
      </c>
      <c r="P363">
        <f t="shared" si="100"/>
        <v>956.73357798106247</v>
      </c>
      <c r="Q363">
        <f t="shared" si="100"/>
        <v>956.73357798106247</v>
      </c>
      <c r="R363">
        <f t="shared" si="100"/>
        <v>956.73357798106247</v>
      </c>
      <c r="S363">
        <f t="shared" si="100"/>
        <v>956.73357798106247</v>
      </c>
      <c r="T363">
        <f t="shared" si="100"/>
        <v>956.73357798106247</v>
      </c>
      <c r="U363">
        <f t="shared" si="100"/>
        <v>956.73357798106247</v>
      </c>
      <c r="V363">
        <f t="shared" si="100"/>
        <v>956.73357798106247</v>
      </c>
      <c r="W363">
        <f t="shared" si="100"/>
        <v>956.73357798106247</v>
      </c>
    </row>
    <row r="364" spans="1:23" x14ac:dyDescent="0.3">
      <c r="A364" t="s">
        <v>78</v>
      </c>
      <c r="B364" t="s">
        <v>6</v>
      </c>
      <c r="C364" t="s">
        <v>16</v>
      </c>
      <c r="D364" t="s">
        <v>17</v>
      </c>
      <c r="E364" t="s">
        <v>124</v>
      </c>
      <c r="F364" t="s">
        <v>130</v>
      </c>
      <c r="G364" t="s">
        <v>84</v>
      </c>
      <c r="L364" t="s">
        <v>74</v>
      </c>
      <c r="M364">
        <v>2346328.0535275401</v>
      </c>
      <c r="N364">
        <f t="shared" si="100"/>
        <v>2346328.0535275401</v>
      </c>
      <c r="O364">
        <f t="shared" si="100"/>
        <v>2346328.0535275401</v>
      </c>
      <c r="P364">
        <f t="shared" si="100"/>
        <v>2346328.0535275401</v>
      </c>
      <c r="Q364">
        <f t="shared" si="100"/>
        <v>2346328.0535275401</v>
      </c>
      <c r="R364">
        <f t="shared" si="100"/>
        <v>2346328.0535275401</v>
      </c>
      <c r="S364">
        <f t="shared" si="100"/>
        <v>2346328.0535275401</v>
      </c>
      <c r="T364">
        <f t="shared" si="100"/>
        <v>2346328.0535275401</v>
      </c>
      <c r="U364">
        <f t="shared" si="100"/>
        <v>2346328.0535275401</v>
      </c>
      <c r="V364">
        <f t="shared" si="100"/>
        <v>2346328.0535275401</v>
      </c>
      <c r="W364">
        <f t="shared" si="100"/>
        <v>2346328.0535275401</v>
      </c>
    </row>
    <row r="365" spans="1:23" x14ac:dyDescent="0.3">
      <c r="A365" t="s">
        <v>78</v>
      </c>
      <c r="B365" t="s">
        <v>6</v>
      </c>
      <c r="C365" t="s">
        <v>16</v>
      </c>
      <c r="D365" t="s">
        <v>17</v>
      </c>
      <c r="E365" t="s">
        <v>124</v>
      </c>
      <c r="F365" t="s">
        <v>130</v>
      </c>
      <c r="G365" t="s">
        <v>18</v>
      </c>
      <c r="J365" t="s">
        <v>38</v>
      </c>
      <c r="L365" t="s">
        <v>85</v>
      </c>
      <c r="M365">
        <f t="shared" ref="M365:W365" si="101">M341</f>
        <v>0.55086734951118133</v>
      </c>
      <c r="N365">
        <f t="shared" si="101"/>
        <v>0.51078756710501405</v>
      </c>
      <c r="O365">
        <f t="shared" si="101"/>
        <v>0.47070778469884672</v>
      </c>
      <c r="P365">
        <f t="shared" si="101"/>
        <v>0.43062800229267939</v>
      </c>
      <c r="Q365">
        <f t="shared" si="101"/>
        <v>0.39856417636774605</v>
      </c>
      <c r="R365">
        <f t="shared" si="101"/>
        <v>0.39856417636774605</v>
      </c>
      <c r="S365">
        <f t="shared" si="101"/>
        <v>0.39856417636774605</v>
      </c>
      <c r="T365">
        <f t="shared" si="101"/>
        <v>0.39856417636774605</v>
      </c>
      <c r="U365">
        <f t="shared" si="101"/>
        <v>0.39856417636774605</v>
      </c>
      <c r="V365">
        <f t="shared" si="101"/>
        <v>0.39856417636774605</v>
      </c>
      <c r="W365">
        <f t="shared" si="101"/>
        <v>0.39856417636774605</v>
      </c>
    </row>
    <row r="366" spans="1:23" x14ac:dyDescent="0.3">
      <c r="A366" t="s">
        <v>80</v>
      </c>
      <c r="B366" t="s">
        <v>6</v>
      </c>
      <c r="C366" t="s">
        <v>16</v>
      </c>
      <c r="D366" t="s">
        <v>17</v>
      </c>
      <c r="E366" t="s">
        <v>131</v>
      </c>
      <c r="G366" t="s">
        <v>21</v>
      </c>
      <c r="L366" t="s">
        <v>20</v>
      </c>
    </row>
    <row r="367" spans="1:23" x14ac:dyDescent="0.3">
      <c r="A367" t="s">
        <v>80</v>
      </c>
      <c r="B367" t="s">
        <v>6</v>
      </c>
      <c r="C367" t="s">
        <v>16</v>
      </c>
      <c r="D367" t="s">
        <v>17</v>
      </c>
      <c r="E367" t="s">
        <v>131</v>
      </c>
      <c r="G367" t="s">
        <v>22</v>
      </c>
      <c r="H367" t="s">
        <v>55</v>
      </c>
    </row>
    <row r="368" spans="1:23" x14ac:dyDescent="0.3">
      <c r="A368" t="s">
        <v>80</v>
      </c>
      <c r="B368" t="s">
        <v>6</v>
      </c>
      <c r="C368" t="s">
        <v>16</v>
      </c>
      <c r="D368" t="s">
        <v>17</v>
      </c>
      <c r="E368" t="s">
        <v>131</v>
      </c>
      <c r="G368" t="s">
        <v>56</v>
      </c>
      <c r="L368" t="s">
        <v>57</v>
      </c>
      <c r="M368">
        <v>0.25</v>
      </c>
      <c r="N368">
        <f t="shared" ref="N368:W369" si="102">M368</f>
        <v>0.25</v>
      </c>
      <c r="O368">
        <f t="shared" si="102"/>
        <v>0.25</v>
      </c>
      <c r="P368">
        <f t="shared" si="102"/>
        <v>0.25</v>
      </c>
      <c r="Q368">
        <f t="shared" si="102"/>
        <v>0.25</v>
      </c>
      <c r="R368">
        <f t="shared" si="102"/>
        <v>0.25</v>
      </c>
      <c r="S368">
        <f t="shared" si="102"/>
        <v>0.25</v>
      </c>
      <c r="T368">
        <f t="shared" si="102"/>
        <v>0.25</v>
      </c>
      <c r="U368">
        <f t="shared" si="102"/>
        <v>0.25</v>
      </c>
      <c r="V368">
        <f t="shared" si="102"/>
        <v>0.25</v>
      </c>
      <c r="W368">
        <f t="shared" si="102"/>
        <v>0.25</v>
      </c>
    </row>
    <row r="369" spans="1:23" x14ac:dyDescent="0.3">
      <c r="A369" t="s">
        <v>80</v>
      </c>
      <c r="B369" t="s">
        <v>6</v>
      </c>
      <c r="C369" t="s">
        <v>16</v>
      </c>
      <c r="D369" t="s">
        <v>17</v>
      </c>
      <c r="E369" t="s">
        <v>131</v>
      </c>
      <c r="G369" t="s">
        <v>58</v>
      </c>
      <c r="M369">
        <v>10</v>
      </c>
      <c r="N369">
        <f t="shared" si="102"/>
        <v>10</v>
      </c>
      <c r="O369">
        <f t="shared" si="102"/>
        <v>10</v>
      </c>
      <c r="P369">
        <f t="shared" si="102"/>
        <v>10</v>
      </c>
      <c r="Q369">
        <f t="shared" si="102"/>
        <v>10</v>
      </c>
      <c r="R369">
        <f t="shared" si="102"/>
        <v>10</v>
      </c>
      <c r="S369">
        <f t="shared" si="102"/>
        <v>10</v>
      </c>
      <c r="T369">
        <f t="shared" si="102"/>
        <v>10</v>
      </c>
      <c r="U369">
        <f t="shared" si="102"/>
        <v>10</v>
      </c>
      <c r="V369">
        <f t="shared" si="102"/>
        <v>10</v>
      </c>
      <c r="W369">
        <f t="shared" si="102"/>
        <v>10</v>
      </c>
    </row>
    <row r="370" spans="1:23" x14ac:dyDescent="0.3">
      <c r="A370" t="s">
        <v>80</v>
      </c>
      <c r="B370" t="s">
        <v>6</v>
      </c>
      <c r="C370" t="s">
        <v>16</v>
      </c>
      <c r="D370" t="s">
        <v>17</v>
      </c>
      <c r="E370" t="s">
        <v>131</v>
      </c>
      <c r="F370" t="s">
        <v>132</v>
      </c>
      <c r="G370" t="s">
        <v>7</v>
      </c>
    </row>
    <row r="371" spans="1:23" x14ac:dyDescent="0.3">
      <c r="A371" t="s">
        <v>80</v>
      </c>
      <c r="B371" t="s">
        <v>6</v>
      </c>
      <c r="C371" t="s">
        <v>16</v>
      </c>
      <c r="D371" t="s">
        <v>17</v>
      </c>
      <c r="E371" t="s">
        <v>131</v>
      </c>
      <c r="F371" t="s">
        <v>132</v>
      </c>
      <c r="G371" t="s">
        <v>60</v>
      </c>
      <c r="L371" t="s">
        <v>61</v>
      </c>
      <c r="M371">
        <v>2000</v>
      </c>
      <c r="N371">
        <f t="shared" ref="N371:W373" si="103">M371</f>
        <v>2000</v>
      </c>
      <c r="O371">
        <f t="shared" si="103"/>
        <v>2000</v>
      </c>
      <c r="P371">
        <f t="shared" si="103"/>
        <v>2000</v>
      </c>
      <c r="Q371">
        <f t="shared" si="103"/>
        <v>2000</v>
      </c>
      <c r="R371">
        <f t="shared" si="103"/>
        <v>2000</v>
      </c>
      <c r="S371">
        <f t="shared" si="103"/>
        <v>2000</v>
      </c>
      <c r="T371">
        <f t="shared" si="103"/>
        <v>2000</v>
      </c>
      <c r="U371">
        <f t="shared" si="103"/>
        <v>2000</v>
      </c>
      <c r="V371">
        <f t="shared" si="103"/>
        <v>2000</v>
      </c>
      <c r="W371">
        <f t="shared" si="103"/>
        <v>2000</v>
      </c>
    </row>
    <row r="372" spans="1:23" x14ac:dyDescent="0.3">
      <c r="A372" t="s">
        <v>80</v>
      </c>
      <c r="B372" t="s">
        <v>6</v>
      </c>
      <c r="C372" t="s">
        <v>16</v>
      </c>
      <c r="D372" t="s">
        <v>17</v>
      </c>
      <c r="E372" t="s">
        <v>131</v>
      </c>
      <c r="F372" t="s">
        <v>132</v>
      </c>
      <c r="G372" t="s">
        <v>62</v>
      </c>
      <c r="L372" t="s">
        <v>61</v>
      </c>
      <c r="M372">
        <v>2101</v>
      </c>
      <c r="N372">
        <f t="shared" si="103"/>
        <v>2101</v>
      </c>
      <c r="O372">
        <f t="shared" si="103"/>
        <v>2101</v>
      </c>
      <c r="P372">
        <f t="shared" si="103"/>
        <v>2101</v>
      </c>
      <c r="Q372">
        <f t="shared" si="103"/>
        <v>2101</v>
      </c>
      <c r="R372">
        <f t="shared" si="103"/>
        <v>2101</v>
      </c>
      <c r="S372">
        <f t="shared" si="103"/>
        <v>2101</v>
      </c>
      <c r="T372">
        <f t="shared" si="103"/>
        <v>2101</v>
      </c>
      <c r="U372">
        <f t="shared" si="103"/>
        <v>2101</v>
      </c>
      <c r="V372">
        <f t="shared" si="103"/>
        <v>2101</v>
      </c>
      <c r="W372">
        <f t="shared" si="103"/>
        <v>2101</v>
      </c>
    </row>
    <row r="373" spans="1:23" x14ac:dyDescent="0.3">
      <c r="A373" t="s">
        <v>80</v>
      </c>
      <c r="B373" t="s">
        <v>6</v>
      </c>
      <c r="C373" t="s">
        <v>16</v>
      </c>
      <c r="D373" t="s">
        <v>17</v>
      </c>
      <c r="E373" t="s">
        <v>131</v>
      </c>
      <c r="F373" t="s">
        <v>132</v>
      </c>
      <c r="G373" t="s">
        <v>63</v>
      </c>
      <c r="L373" t="s">
        <v>64</v>
      </c>
      <c r="M373">
        <v>25</v>
      </c>
      <c r="N373">
        <f t="shared" si="103"/>
        <v>25</v>
      </c>
      <c r="O373">
        <f t="shared" si="103"/>
        <v>25</v>
      </c>
      <c r="P373">
        <f t="shared" si="103"/>
        <v>25</v>
      </c>
      <c r="Q373">
        <f t="shared" si="103"/>
        <v>25</v>
      </c>
      <c r="R373">
        <f t="shared" si="103"/>
        <v>25</v>
      </c>
      <c r="S373">
        <f t="shared" si="103"/>
        <v>25</v>
      </c>
      <c r="T373">
        <f t="shared" si="103"/>
        <v>25</v>
      </c>
      <c r="U373">
        <f t="shared" si="103"/>
        <v>25</v>
      </c>
      <c r="V373">
        <f t="shared" si="103"/>
        <v>25</v>
      </c>
      <c r="W373">
        <f t="shared" si="103"/>
        <v>25</v>
      </c>
    </row>
    <row r="374" spans="1:23" x14ac:dyDescent="0.3">
      <c r="A374" t="s">
        <v>80</v>
      </c>
      <c r="B374" t="s">
        <v>6</v>
      </c>
      <c r="C374" t="s">
        <v>16</v>
      </c>
      <c r="D374" t="s">
        <v>17</v>
      </c>
      <c r="E374" t="s">
        <v>131</v>
      </c>
      <c r="F374" t="s">
        <v>132</v>
      </c>
      <c r="G374" t="s">
        <v>65</v>
      </c>
      <c r="L374" t="s">
        <v>57</v>
      </c>
      <c r="M374">
        <f>INDEX([1]!passenger_data,MATCH($A374&amp;$F374&amp;$G374&amp;$J374,[1]!passenger_index,0),MATCH(M$2,[1]!passenger_year,0))</f>
        <v>1</v>
      </c>
    </row>
    <row r="375" spans="1:23" x14ac:dyDescent="0.3">
      <c r="A375" t="s">
        <v>80</v>
      </c>
      <c r="B375" t="s">
        <v>6</v>
      </c>
      <c r="C375" t="s">
        <v>16</v>
      </c>
      <c r="D375" t="s">
        <v>17</v>
      </c>
      <c r="E375" t="s">
        <v>131</v>
      </c>
      <c r="F375" t="s">
        <v>132</v>
      </c>
      <c r="G375" t="s">
        <v>68</v>
      </c>
      <c r="L375" t="s">
        <v>20</v>
      </c>
      <c r="M375">
        <f>79733868/1000</f>
        <v>79733.868000000002</v>
      </c>
      <c r="N375">
        <f t="shared" ref="N375:W376" si="104">M375</f>
        <v>79733.868000000002</v>
      </c>
      <c r="O375">
        <f t="shared" si="104"/>
        <v>79733.868000000002</v>
      </c>
      <c r="P375">
        <f t="shared" si="104"/>
        <v>79733.868000000002</v>
      </c>
      <c r="Q375">
        <f t="shared" si="104"/>
        <v>79733.868000000002</v>
      </c>
      <c r="R375">
        <f t="shared" si="104"/>
        <v>79733.868000000002</v>
      </c>
      <c r="S375">
        <f t="shared" si="104"/>
        <v>79733.868000000002</v>
      </c>
      <c r="T375">
        <f t="shared" si="104"/>
        <v>79733.868000000002</v>
      </c>
      <c r="U375">
        <f t="shared" si="104"/>
        <v>79733.868000000002</v>
      </c>
      <c r="V375">
        <f t="shared" si="104"/>
        <v>79733.868000000002</v>
      </c>
      <c r="W375">
        <f t="shared" si="104"/>
        <v>79733.868000000002</v>
      </c>
    </row>
    <row r="376" spans="1:23" x14ac:dyDescent="0.3">
      <c r="A376" t="s">
        <v>80</v>
      </c>
      <c r="B376" t="s">
        <v>6</v>
      </c>
      <c r="C376" t="s">
        <v>16</v>
      </c>
      <c r="D376" t="s">
        <v>17</v>
      </c>
      <c r="E376" t="s">
        <v>131</v>
      </c>
      <c r="F376" t="s">
        <v>132</v>
      </c>
      <c r="G376" t="s">
        <v>84</v>
      </c>
      <c r="L376" t="s">
        <v>74</v>
      </c>
      <c r="M376">
        <v>52328087.348878503</v>
      </c>
      <c r="N376">
        <f t="shared" si="104"/>
        <v>52328087.348878503</v>
      </c>
      <c r="O376">
        <f t="shared" si="104"/>
        <v>52328087.348878503</v>
      </c>
      <c r="P376">
        <f t="shared" si="104"/>
        <v>52328087.348878503</v>
      </c>
      <c r="Q376">
        <f t="shared" si="104"/>
        <v>52328087.348878503</v>
      </c>
      <c r="R376">
        <f t="shared" si="104"/>
        <v>52328087.348878503</v>
      </c>
      <c r="S376">
        <f t="shared" si="104"/>
        <v>52328087.348878503</v>
      </c>
      <c r="T376">
        <f t="shared" si="104"/>
        <v>52328087.348878503</v>
      </c>
      <c r="U376">
        <f t="shared" si="104"/>
        <v>52328087.348878503</v>
      </c>
      <c r="V376">
        <f t="shared" si="104"/>
        <v>52328087.348878503</v>
      </c>
      <c r="W376">
        <f t="shared" si="104"/>
        <v>52328087.348878503</v>
      </c>
    </row>
    <row r="377" spans="1:23" x14ac:dyDescent="0.3">
      <c r="A377" t="s">
        <v>80</v>
      </c>
      <c r="B377" t="s">
        <v>6</v>
      </c>
      <c r="C377" t="s">
        <v>16</v>
      </c>
      <c r="D377" t="s">
        <v>17</v>
      </c>
      <c r="E377" t="s">
        <v>131</v>
      </c>
      <c r="F377" t="s">
        <v>132</v>
      </c>
      <c r="G377" t="s">
        <v>18</v>
      </c>
      <c r="J377" t="s">
        <v>115</v>
      </c>
      <c r="L377" t="s">
        <v>85</v>
      </c>
      <c r="M377">
        <f>INDEX([1]!passenger_data,MATCH($A377&amp;$F377&amp;$G377&amp;$J377,[1]!passenger_index,0),MATCH(M$2,[1]!passenger_year,0))</f>
        <v>1.9938942624324696</v>
      </c>
      <c r="N377">
        <f>INDEX([1]!passenger_data,MATCH($A377&amp;$F377&amp;$G377&amp;$J377,[1]!passenger_index,0),MATCH(N$2,[1]!passenger_year,0))</f>
        <v>1.8539965299869507</v>
      </c>
      <c r="O377">
        <f>INDEX([1]!passenger_data,MATCH($A377&amp;$F377&amp;$G377&amp;$J377,[1]!passenger_index,0),MATCH(O$2,[1]!passenger_year,0))</f>
        <v>1.7140987975414319</v>
      </c>
      <c r="P377">
        <f>INDEX([1]!passenger_data,MATCH($A377&amp;$F377&amp;$G377&amp;$J377,[1]!passenger_index,0),MATCH(P$2,[1]!passenger_year,0))</f>
        <v>1.5742010650959131</v>
      </c>
      <c r="Q377">
        <f>INDEX([1]!passenger_data,MATCH($A377&amp;$F377&amp;$G377&amp;$J377,[1]!passenger_index,0),MATCH(Q$2,[1]!passenger_year,0))</f>
        <v>1.4622828791394937</v>
      </c>
      <c r="R377">
        <f>INDEX([1]!passenger_data,MATCH($A377&amp;$F377&amp;$G377&amp;$J377,[1]!passenger_index,0),MATCH(R$2,[1]!passenger_year,0))</f>
        <v>1.4622828791394937</v>
      </c>
      <c r="S377">
        <f>INDEX([1]!passenger_data,MATCH($A377&amp;$F377&amp;$G377&amp;$J377,[1]!passenger_index,0),MATCH(S$2,[1]!passenger_year,0))</f>
        <v>1.4622828791394937</v>
      </c>
      <c r="T377">
        <f>INDEX([1]!passenger_data,MATCH($A377&amp;$F377&amp;$G377&amp;$J377,[1]!passenger_index,0),MATCH(T$2,[1]!passenger_year,0))</f>
        <v>1.4622828791394937</v>
      </c>
      <c r="U377">
        <f>INDEX([1]!passenger_data,MATCH($A377&amp;$F377&amp;$G377&amp;$J377,[1]!passenger_index,0),MATCH(U$2,[1]!passenger_year,0))</f>
        <v>1.4622828791394937</v>
      </c>
      <c r="V377">
        <f>INDEX([1]!passenger_data,MATCH($A377&amp;$F377&amp;$G377&amp;$J377,[1]!passenger_index,0),MATCH(V$2,[1]!passenger_year,0))</f>
        <v>1.4622828791394937</v>
      </c>
      <c r="W377">
        <f>INDEX([1]!passenger_data,MATCH($A377&amp;$F377&amp;$G377&amp;$J377,[1]!passenger_index,0),MATCH(W$2,[1]!passenger_year,0))</f>
        <v>1.4622828791394937</v>
      </c>
    </row>
    <row r="378" spans="1:23" x14ac:dyDescent="0.3">
      <c r="A378" t="s">
        <v>80</v>
      </c>
      <c r="B378" t="s">
        <v>6</v>
      </c>
      <c r="C378" t="s">
        <v>16</v>
      </c>
      <c r="D378" t="s">
        <v>17</v>
      </c>
      <c r="E378" t="s">
        <v>131</v>
      </c>
      <c r="F378" t="s">
        <v>133</v>
      </c>
      <c r="G378" t="s">
        <v>7</v>
      </c>
    </row>
    <row r="379" spans="1:23" x14ac:dyDescent="0.3">
      <c r="A379" t="s">
        <v>80</v>
      </c>
      <c r="B379" t="s">
        <v>6</v>
      </c>
      <c r="C379" t="s">
        <v>16</v>
      </c>
      <c r="D379" t="s">
        <v>17</v>
      </c>
      <c r="E379" t="s">
        <v>131</v>
      </c>
      <c r="F379" t="s">
        <v>133</v>
      </c>
      <c r="G379" t="s">
        <v>60</v>
      </c>
      <c r="L379" t="s">
        <v>61</v>
      </c>
      <c r="M379">
        <v>2010</v>
      </c>
      <c r="N379">
        <f t="shared" ref="N379:W381" si="105">M379</f>
        <v>2010</v>
      </c>
      <c r="O379">
        <f t="shared" si="105"/>
        <v>2010</v>
      </c>
      <c r="P379">
        <f t="shared" si="105"/>
        <v>2010</v>
      </c>
      <c r="Q379">
        <f t="shared" si="105"/>
        <v>2010</v>
      </c>
      <c r="R379">
        <f t="shared" si="105"/>
        <v>2010</v>
      </c>
      <c r="S379">
        <f t="shared" si="105"/>
        <v>2010</v>
      </c>
      <c r="T379">
        <f t="shared" si="105"/>
        <v>2010</v>
      </c>
      <c r="U379">
        <f t="shared" si="105"/>
        <v>2010</v>
      </c>
      <c r="V379">
        <f t="shared" si="105"/>
        <v>2010</v>
      </c>
      <c r="W379">
        <f t="shared" si="105"/>
        <v>2010</v>
      </c>
    </row>
    <row r="380" spans="1:23" x14ac:dyDescent="0.3">
      <c r="A380" t="s">
        <v>80</v>
      </c>
      <c r="B380" t="s">
        <v>6</v>
      </c>
      <c r="C380" t="s">
        <v>16</v>
      </c>
      <c r="D380" t="s">
        <v>17</v>
      </c>
      <c r="E380" t="s">
        <v>131</v>
      </c>
      <c r="F380" t="s">
        <v>133</v>
      </c>
      <c r="G380" t="s">
        <v>62</v>
      </c>
      <c r="L380" t="s">
        <v>61</v>
      </c>
      <c r="M380">
        <v>2101</v>
      </c>
      <c r="N380">
        <f t="shared" si="105"/>
        <v>2101</v>
      </c>
      <c r="O380">
        <f t="shared" si="105"/>
        <v>2101</v>
      </c>
      <c r="P380">
        <f t="shared" si="105"/>
        <v>2101</v>
      </c>
      <c r="Q380">
        <f t="shared" si="105"/>
        <v>2101</v>
      </c>
      <c r="R380">
        <f t="shared" si="105"/>
        <v>2101</v>
      </c>
      <c r="S380">
        <f t="shared" si="105"/>
        <v>2101</v>
      </c>
      <c r="T380">
        <f t="shared" si="105"/>
        <v>2101</v>
      </c>
      <c r="U380">
        <f t="shared" si="105"/>
        <v>2101</v>
      </c>
      <c r="V380">
        <f t="shared" si="105"/>
        <v>2101</v>
      </c>
      <c r="W380">
        <f t="shared" si="105"/>
        <v>2101</v>
      </c>
    </row>
    <row r="381" spans="1:23" x14ac:dyDescent="0.3">
      <c r="A381" t="s">
        <v>80</v>
      </c>
      <c r="B381" t="s">
        <v>6</v>
      </c>
      <c r="C381" t="s">
        <v>16</v>
      </c>
      <c r="D381" t="s">
        <v>17</v>
      </c>
      <c r="E381" t="s">
        <v>131</v>
      </c>
      <c r="F381" t="s">
        <v>133</v>
      </c>
      <c r="G381" t="s">
        <v>63</v>
      </c>
      <c r="L381" t="s">
        <v>64</v>
      </c>
      <c r="M381">
        <v>25</v>
      </c>
      <c r="N381">
        <f t="shared" si="105"/>
        <v>25</v>
      </c>
      <c r="O381">
        <f t="shared" si="105"/>
        <v>25</v>
      </c>
      <c r="P381">
        <f t="shared" si="105"/>
        <v>25</v>
      </c>
      <c r="Q381">
        <f t="shared" si="105"/>
        <v>25</v>
      </c>
      <c r="R381">
        <f t="shared" si="105"/>
        <v>25</v>
      </c>
      <c r="S381">
        <f t="shared" si="105"/>
        <v>25</v>
      </c>
      <c r="T381">
        <f t="shared" si="105"/>
        <v>25</v>
      </c>
      <c r="U381">
        <f t="shared" si="105"/>
        <v>25</v>
      </c>
      <c r="V381">
        <f t="shared" si="105"/>
        <v>25</v>
      </c>
      <c r="W381">
        <f t="shared" si="105"/>
        <v>25</v>
      </c>
    </row>
    <row r="382" spans="1:23" x14ac:dyDescent="0.3">
      <c r="A382" t="s">
        <v>80</v>
      </c>
      <c r="B382" t="s">
        <v>6</v>
      </c>
      <c r="C382" t="s">
        <v>16</v>
      </c>
      <c r="D382" t="s">
        <v>17</v>
      </c>
      <c r="E382" t="s">
        <v>131</v>
      </c>
      <c r="F382" t="s">
        <v>133</v>
      </c>
      <c r="G382" t="s">
        <v>65</v>
      </c>
      <c r="L382" t="s">
        <v>57</v>
      </c>
      <c r="M382">
        <v>0</v>
      </c>
    </row>
    <row r="383" spans="1:23" x14ac:dyDescent="0.3">
      <c r="A383" t="s">
        <v>80</v>
      </c>
      <c r="B383" t="s">
        <v>6</v>
      </c>
      <c r="C383" t="s">
        <v>16</v>
      </c>
      <c r="D383" t="s">
        <v>17</v>
      </c>
      <c r="E383" t="s">
        <v>131</v>
      </c>
      <c r="F383" t="s">
        <v>133</v>
      </c>
      <c r="G383" t="s">
        <v>68</v>
      </c>
      <c r="L383" t="s">
        <v>20</v>
      </c>
      <c r="M383">
        <f>79733868/1000</f>
        <v>79733.868000000002</v>
      </c>
      <c r="N383">
        <f t="shared" ref="N383:W384" si="106">M383</f>
        <v>79733.868000000002</v>
      </c>
      <c r="O383">
        <f t="shared" si="106"/>
        <v>79733.868000000002</v>
      </c>
      <c r="P383">
        <f t="shared" si="106"/>
        <v>79733.868000000002</v>
      </c>
      <c r="Q383">
        <f t="shared" si="106"/>
        <v>79733.868000000002</v>
      </c>
      <c r="R383">
        <f t="shared" si="106"/>
        <v>79733.868000000002</v>
      </c>
      <c r="S383">
        <f t="shared" si="106"/>
        <v>79733.868000000002</v>
      </c>
      <c r="T383">
        <f t="shared" si="106"/>
        <v>79733.868000000002</v>
      </c>
      <c r="U383">
        <f t="shared" si="106"/>
        <v>79733.868000000002</v>
      </c>
      <c r="V383">
        <f t="shared" si="106"/>
        <v>79733.868000000002</v>
      </c>
      <c r="W383">
        <f t="shared" si="106"/>
        <v>79733.868000000002</v>
      </c>
    </row>
    <row r="384" spans="1:23" x14ac:dyDescent="0.3">
      <c r="A384" t="s">
        <v>80</v>
      </c>
      <c r="B384" t="s">
        <v>6</v>
      </c>
      <c r="C384" t="s">
        <v>16</v>
      </c>
      <c r="D384" t="s">
        <v>17</v>
      </c>
      <c r="E384" t="s">
        <v>131</v>
      </c>
      <c r="F384" t="s">
        <v>133</v>
      </c>
      <c r="G384" t="s">
        <v>84</v>
      </c>
      <c r="L384" t="s">
        <v>74</v>
      </c>
      <c r="M384">
        <v>139541591.86261699</v>
      </c>
      <c r="N384">
        <f t="shared" si="106"/>
        <v>139541591.86261699</v>
      </c>
      <c r="O384">
        <f t="shared" si="106"/>
        <v>139541591.86261699</v>
      </c>
      <c r="P384">
        <f t="shared" si="106"/>
        <v>139541591.86261699</v>
      </c>
      <c r="Q384">
        <f t="shared" si="106"/>
        <v>139541591.86261699</v>
      </c>
      <c r="R384">
        <f t="shared" si="106"/>
        <v>139541591.86261699</v>
      </c>
      <c r="S384">
        <f t="shared" si="106"/>
        <v>139541591.86261699</v>
      </c>
      <c r="T384">
        <f t="shared" si="106"/>
        <v>139541591.86261699</v>
      </c>
      <c r="U384">
        <f t="shared" si="106"/>
        <v>139541591.86261699</v>
      </c>
      <c r="V384">
        <f t="shared" si="106"/>
        <v>139541591.86261699</v>
      </c>
      <c r="W384">
        <f t="shared" si="106"/>
        <v>139541591.86261699</v>
      </c>
    </row>
    <row r="385" spans="1:23" x14ac:dyDescent="0.3">
      <c r="A385" t="s">
        <v>80</v>
      </c>
      <c r="B385" t="s">
        <v>6</v>
      </c>
      <c r="C385" t="s">
        <v>16</v>
      </c>
      <c r="D385" t="s">
        <v>17</v>
      </c>
      <c r="E385" t="s">
        <v>131</v>
      </c>
      <c r="F385" t="s">
        <v>133</v>
      </c>
      <c r="G385" t="s">
        <v>18</v>
      </c>
      <c r="J385" t="s">
        <v>115</v>
      </c>
      <c r="L385" t="s">
        <v>85</v>
      </c>
      <c r="M385">
        <f t="shared" ref="M385:W385" si="107">M377*0.8</f>
        <v>1.5951154099459757</v>
      </c>
      <c r="N385">
        <f t="shared" si="107"/>
        <v>1.4831972239895608</v>
      </c>
      <c r="O385">
        <f t="shared" si="107"/>
        <v>1.3712790380331457</v>
      </c>
      <c r="P385">
        <f t="shared" si="107"/>
        <v>1.2593608520767305</v>
      </c>
      <c r="Q385">
        <f t="shared" si="107"/>
        <v>1.169826303311595</v>
      </c>
      <c r="R385">
        <f t="shared" si="107"/>
        <v>1.169826303311595</v>
      </c>
      <c r="S385">
        <f t="shared" si="107"/>
        <v>1.169826303311595</v>
      </c>
      <c r="T385">
        <f t="shared" si="107"/>
        <v>1.169826303311595</v>
      </c>
      <c r="U385">
        <f t="shared" si="107"/>
        <v>1.169826303311595</v>
      </c>
      <c r="V385">
        <f t="shared" si="107"/>
        <v>1.169826303311595</v>
      </c>
      <c r="W385">
        <f t="shared" si="107"/>
        <v>1.169826303311595</v>
      </c>
    </row>
    <row r="386" spans="1:23" x14ac:dyDescent="0.3">
      <c r="A386" t="s">
        <v>80</v>
      </c>
      <c r="B386" t="s">
        <v>6</v>
      </c>
      <c r="C386" t="s">
        <v>16</v>
      </c>
      <c r="D386" t="s">
        <v>17</v>
      </c>
      <c r="E386" t="s">
        <v>131</v>
      </c>
      <c r="F386" t="s">
        <v>134</v>
      </c>
      <c r="G386" t="s">
        <v>7</v>
      </c>
    </row>
    <row r="387" spans="1:23" x14ac:dyDescent="0.3">
      <c r="A387" t="s">
        <v>80</v>
      </c>
      <c r="B387" t="s">
        <v>6</v>
      </c>
      <c r="C387" t="s">
        <v>16</v>
      </c>
      <c r="D387" t="s">
        <v>17</v>
      </c>
      <c r="E387" t="s">
        <v>131</v>
      </c>
      <c r="F387" t="s">
        <v>134</v>
      </c>
      <c r="G387" t="s">
        <v>60</v>
      </c>
      <c r="L387" t="s">
        <v>61</v>
      </c>
      <c r="M387">
        <v>2000</v>
      </c>
      <c r="N387">
        <f t="shared" ref="N387:W389" si="108">M387</f>
        <v>2000</v>
      </c>
      <c r="O387">
        <f t="shared" si="108"/>
        <v>2000</v>
      </c>
      <c r="P387">
        <f t="shared" si="108"/>
        <v>2000</v>
      </c>
      <c r="Q387">
        <f t="shared" si="108"/>
        <v>2000</v>
      </c>
      <c r="R387">
        <f t="shared" si="108"/>
        <v>2000</v>
      </c>
      <c r="S387">
        <f t="shared" si="108"/>
        <v>2000</v>
      </c>
      <c r="T387">
        <f t="shared" si="108"/>
        <v>2000</v>
      </c>
      <c r="U387">
        <f t="shared" si="108"/>
        <v>2000</v>
      </c>
      <c r="V387">
        <f t="shared" si="108"/>
        <v>2000</v>
      </c>
      <c r="W387">
        <f t="shared" si="108"/>
        <v>2000</v>
      </c>
    </row>
    <row r="388" spans="1:23" x14ac:dyDescent="0.3">
      <c r="A388" t="s">
        <v>80</v>
      </c>
      <c r="B388" t="s">
        <v>6</v>
      </c>
      <c r="C388" t="s">
        <v>16</v>
      </c>
      <c r="D388" t="s">
        <v>17</v>
      </c>
      <c r="E388" t="s">
        <v>131</v>
      </c>
      <c r="F388" t="s">
        <v>134</v>
      </c>
      <c r="G388" t="s">
        <v>62</v>
      </c>
      <c r="L388" t="s">
        <v>61</v>
      </c>
      <c r="M388">
        <v>2101</v>
      </c>
      <c r="N388">
        <f t="shared" si="108"/>
        <v>2101</v>
      </c>
      <c r="O388">
        <f t="shared" si="108"/>
        <v>2101</v>
      </c>
      <c r="P388">
        <f t="shared" si="108"/>
        <v>2101</v>
      </c>
      <c r="Q388">
        <f t="shared" si="108"/>
        <v>2101</v>
      </c>
      <c r="R388">
        <f t="shared" si="108"/>
        <v>2101</v>
      </c>
      <c r="S388">
        <f t="shared" si="108"/>
        <v>2101</v>
      </c>
      <c r="T388">
        <f t="shared" si="108"/>
        <v>2101</v>
      </c>
      <c r="U388">
        <f t="shared" si="108"/>
        <v>2101</v>
      </c>
      <c r="V388">
        <f t="shared" si="108"/>
        <v>2101</v>
      </c>
      <c r="W388">
        <f t="shared" si="108"/>
        <v>2101</v>
      </c>
    </row>
    <row r="389" spans="1:23" x14ac:dyDescent="0.3">
      <c r="A389" t="s">
        <v>80</v>
      </c>
      <c r="B389" t="s">
        <v>6</v>
      </c>
      <c r="C389" t="s">
        <v>16</v>
      </c>
      <c r="D389" t="s">
        <v>17</v>
      </c>
      <c r="E389" t="s">
        <v>131</v>
      </c>
      <c r="F389" t="s">
        <v>134</v>
      </c>
      <c r="G389" t="s">
        <v>63</v>
      </c>
      <c r="L389" t="s">
        <v>64</v>
      </c>
      <c r="M389">
        <v>25</v>
      </c>
      <c r="N389">
        <f t="shared" si="108"/>
        <v>25</v>
      </c>
      <c r="O389">
        <f t="shared" si="108"/>
        <v>25</v>
      </c>
      <c r="P389">
        <f t="shared" si="108"/>
        <v>25</v>
      </c>
      <c r="Q389">
        <f t="shared" si="108"/>
        <v>25</v>
      </c>
      <c r="R389">
        <f t="shared" si="108"/>
        <v>25</v>
      </c>
      <c r="S389">
        <f t="shared" si="108"/>
        <v>25</v>
      </c>
      <c r="T389">
        <f t="shared" si="108"/>
        <v>25</v>
      </c>
      <c r="U389">
        <f t="shared" si="108"/>
        <v>25</v>
      </c>
      <c r="V389">
        <f t="shared" si="108"/>
        <v>25</v>
      </c>
      <c r="W389">
        <f t="shared" si="108"/>
        <v>25</v>
      </c>
    </row>
    <row r="390" spans="1:23" x14ac:dyDescent="0.3">
      <c r="A390" t="s">
        <v>80</v>
      </c>
      <c r="B390" t="s">
        <v>6</v>
      </c>
      <c r="C390" t="s">
        <v>16</v>
      </c>
      <c r="D390" t="s">
        <v>17</v>
      </c>
      <c r="E390" t="s">
        <v>131</v>
      </c>
      <c r="F390" t="s">
        <v>134</v>
      </c>
      <c r="G390" t="s">
        <v>65</v>
      </c>
      <c r="L390" t="s">
        <v>57</v>
      </c>
      <c r="M390">
        <v>1</v>
      </c>
    </row>
    <row r="391" spans="1:23" x14ac:dyDescent="0.3">
      <c r="A391" t="s">
        <v>80</v>
      </c>
      <c r="B391" t="s">
        <v>6</v>
      </c>
      <c r="C391" t="s">
        <v>16</v>
      </c>
      <c r="D391" t="s">
        <v>17</v>
      </c>
      <c r="E391" t="s">
        <v>131</v>
      </c>
      <c r="F391" t="s">
        <v>134</v>
      </c>
      <c r="G391" t="s">
        <v>68</v>
      </c>
      <c r="L391" t="s">
        <v>20</v>
      </c>
      <c r="M391">
        <f>79733868/1000</f>
        <v>79733.868000000002</v>
      </c>
      <c r="N391">
        <f t="shared" ref="N391:W392" si="109">M391</f>
        <v>79733.868000000002</v>
      </c>
      <c r="O391">
        <f t="shared" si="109"/>
        <v>79733.868000000002</v>
      </c>
      <c r="P391">
        <f t="shared" si="109"/>
        <v>79733.868000000002</v>
      </c>
      <c r="Q391">
        <f t="shared" si="109"/>
        <v>79733.868000000002</v>
      </c>
      <c r="R391">
        <f t="shared" si="109"/>
        <v>79733.868000000002</v>
      </c>
      <c r="S391">
        <f t="shared" si="109"/>
        <v>79733.868000000002</v>
      </c>
      <c r="T391">
        <f t="shared" si="109"/>
        <v>79733.868000000002</v>
      </c>
      <c r="U391">
        <f t="shared" si="109"/>
        <v>79733.868000000002</v>
      </c>
      <c r="V391">
        <f t="shared" si="109"/>
        <v>79733.868000000002</v>
      </c>
      <c r="W391">
        <f t="shared" si="109"/>
        <v>79733.868000000002</v>
      </c>
    </row>
    <row r="392" spans="1:23" x14ac:dyDescent="0.3">
      <c r="A392" t="s">
        <v>80</v>
      </c>
      <c r="B392" t="s">
        <v>6</v>
      </c>
      <c r="C392" t="s">
        <v>16</v>
      </c>
      <c r="D392" t="s">
        <v>17</v>
      </c>
      <c r="E392" t="s">
        <v>131</v>
      </c>
      <c r="F392" t="s">
        <v>134</v>
      </c>
      <c r="G392" t="s">
        <v>84</v>
      </c>
      <c r="L392" t="s">
        <v>74</v>
      </c>
      <c r="M392">
        <v>139541591.86261699</v>
      </c>
      <c r="N392">
        <f t="shared" si="109"/>
        <v>139541591.86261699</v>
      </c>
      <c r="O392">
        <f t="shared" si="109"/>
        <v>139541591.86261699</v>
      </c>
      <c r="P392">
        <f t="shared" si="109"/>
        <v>139541591.86261699</v>
      </c>
      <c r="Q392">
        <f t="shared" si="109"/>
        <v>139541591.86261699</v>
      </c>
      <c r="R392">
        <f t="shared" si="109"/>
        <v>139541591.86261699</v>
      </c>
      <c r="S392">
        <f t="shared" si="109"/>
        <v>139541591.86261699</v>
      </c>
      <c r="T392">
        <f t="shared" si="109"/>
        <v>139541591.86261699</v>
      </c>
      <c r="U392">
        <f t="shared" si="109"/>
        <v>139541591.86261699</v>
      </c>
      <c r="V392">
        <f t="shared" si="109"/>
        <v>139541591.86261699</v>
      </c>
      <c r="W392">
        <f t="shared" si="109"/>
        <v>139541591.86261699</v>
      </c>
    </row>
    <row r="393" spans="1:23" x14ac:dyDescent="0.3">
      <c r="A393" t="s">
        <v>80</v>
      </c>
      <c r="B393" t="s">
        <v>6</v>
      </c>
      <c r="C393" t="s">
        <v>16</v>
      </c>
      <c r="D393" t="s">
        <v>17</v>
      </c>
      <c r="E393" t="s">
        <v>131</v>
      </c>
      <c r="F393" t="s">
        <v>134</v>
      </c>
      <c r="G393" t="s">
        <v>18</v>
      </c>
      <c r="J393" t="s">
        <v>24</v>
      </c>
      <c r="L393" t="s">
        <v>85</v>
      </c>
      <c r="M393">
        <f t="shared" ref="M393:W393" si="110">M385</f>
        <v>1.5951154099459757</v>
      </c>
      <c r="N393">
        <f t="shared" si="110"/>
        <v>1.4831972239895608</v>
      </c>
      <c r="O393">
        <f t="shared" si="110"/>
        <v>1.3712790380331457</v>
      </c>
      <c r="P393">
        <f t="shared" si="110"/>
        <v>1.2593608520767305</v>
      </c>
      <c r="Q393">
        <f t="shared" si="110"/>
        <v>1.169826303311595</v>
      </c>
      <c r="R393">
        <f t="shared" si="110"/>
        <v>1.169826303311595</v>
      </c>
      <c r="S393">
        <f t="shared" si="110"/>
        <v>1.169826303311595</v>
      </c>
      <c r="T393">
        <f t="shared" si="110"/>
        <v>1.169826303311595</v>
      </c>
      <c r="U393">
        <f t="shared" si="110"/>
        <v>1.169826303311595</v>
      </c>
      <c r="V393">
        <f t="shared" si="110"/>
        <v>1.169826303311595</v>
      </c>
      <c r="W393">
        <f t="shared" si="110"/>
        <v>1.169826303311595</v>
      </c>
    </row>
    <row r="394" spans="1:23" x14ac:dyDescent="0.3">
      <c r="A394" t="s">
        <v>80</v>
      </c>
      <c r="B394" t="s">
        <v>6</v>
      </c>
      <c r="C394" t="s">
        <v>16</v>
      </c>
      <c r="D394" t="s">
        <v>17</v>
      </c>
      <c r="E394" t="s">
        <v>131</v>
      </c>
      <c r="F394" t="s">
        <v>135</v>
      </c>
      <c r="G394" t="s">
        <v>7</v>
      </c>
    </row>
    <row r="395" spans="1:23" x14ac:dyDescent="0.3">
      <c r="A395" t="s">
        <v>80</v>
      </c>
      <c r="B395" t="s">
        <v>6</v>
      </c>
      <c r="C395" t="s">
        <v>16</v>
      </c>
      <c r="D395" t="s">
        <v>17</v>
      </c>
      <c r="E395" t="s">
        <v>131</v>
      </c>
      <c r="F395" t="s">
        <v>135</v>
      </c>
      <c r="G395" t="s">
        <v>60</v>
      </c>
      <c r="L395" t="s">
        <v>61</v>
      </c>
      <c r="M395">
        <v>2020</v>
      </c>
      <c r="N395">
        <f t="shared" ref="N395:W397" si="111">M395</f>
        <v>2020</v>
      </c>
      <c r="O395">
        <f t="shared" si="111"/>
        <v>2020</v>
      </c>
      <c r="P395">
        <f t="shared" si="111"/>
        <v>2020</v>
      </c>
      <c r="Q395">
        <f t="shared" si="111"/>
        <v>2020</v>
      </c>
      <c r="R395">
        <f t="shared" si="111"/>
        <v>2020</v>
      </c>
      <c r="S395">
        <f t="shared" si="111"/>
        <v>2020</v>
      </c>
      <c r="T395">
        <f t="shared" si="111"/>
        <v>2020</v>
      </c>
      <c r="U395">
        <f t="shared" si="111"/>
        <v>2020</v>
      </c>
      <c r="V395">
        <f t="shared" si="111"/>
        <v>2020</v>
      </c>
      <c r="W395">
        <f t="shared" si="111"/>
        <v>2020</v>
      </c>
    </row>
    <row r="396" spans="1:23" x14ac:dyDescent="0.3">
      <c r="A396" t="s">
        <v>80</v>
      </c>
      <c r="B396" t="s">
        <v>6</v>
      </c>
      <c r="C396" t="s">
        <v>16</v>
      </c>
      <c r="D396" t="s">
        <v>17</v>
      </c>
      <c r="E396" t="s">
        <v>131</v>
      </c>
      <c r="F396" t="s">
        <v>135</v>
      </c>
      <c r="G396" t="s">
        <v>62</v>
      </c>
      <c r="L396" t="s">
        <v>61</v>
      </c>
      <c r="M396">
        <v>2101</v>
      </c>
      <c r="N396">
        <f t="shared" si="111"/>
        <v>2101</v>
      </c>
      <c r="O396">
        <f t="shared" si="111"/>
        <v>2101</v>
      </c>
      <c r="P396">
        <f t="shared" si="111"/>
        <v>2101</v>
      </c>
      <c r="Q396">
        <f t="shared" si="111"/>
        <v>2101</v>
      </c>
      <c r="R396">
        <f t="shared" si="111"/>
        <v>2101</v>
      </c>
      <c r="S396">
        <f t="shared" si="111"/>
        <v>2101</v>
      </c>
      <c r="T396">
        <f t="shared" si="111"/>
        <v>2101</v>
      </c>
      <c r="U396">
        <f t="shared" si="111"/>
        <v>2101</v>
      </c>
      <c r="V396">
        <f t="shared" si="111"/>
        <v>2101</v>
      </c>
      <c r="W396">
        <f t="shared" si="111"/>
        <v>2101</v>
      </c>
    </row>
    <row r="397" spans="1:23" x14ac:dyDescent="0.3">
      <c r="A397" t="s">
        <v>80</v>
      </c>
      <c r="B397" t="s">
        <v>6</v>
      </c>
      <c r="C397" t="s">
        <v>16</v>
      </c>
      <c r="D397" t="s">
        <v>17</v>
      </c>
      <c r="E397" t="s">
        <v>131</v>
      </c>
      <c r="F397" t="s">
        <v>135</v>
      </c>
      <c r="G397" t="s">
        <v>63</v>
      </c>
      <c r="L397" t="s">
        <v>64</v>
      </c>
      <c r="M397">
        <v>25</v>
      </c>
      <c r="N397">
        <f t="shared" si="111"/>
        <v>25</v>
      </c>
      <c r="O397">
        <f t="shared" si="111"/>
        <v>25</v>
      </c>
      <c r="P397">
        <f t="shared" si="111"/>
        <v>25</v>
      </c>
      <c r="Q397">
        <f t="shared" si="111"/>
        <v>25</v>
      </c>
      <c r="R397">
        <f t="shared" si="111"/>
        <v>25</v>
      </c>
      <c r="S397">
        <f t="shared" si="111"/>
        <v>25</v>
      </c>
      <c r="T397">
        <f t="shared" si="111"/>
        <v>25</v>
      </c>
      <c r="U397">
        <f t="shared" si="111"/>
        <v>25</v>
      </c>
      <c r="V397">
        <f t="shared" si="111"/>
        <v>25</v>
      </c>
      <c r="W397">
        <f t="shared" si="111"/>
        <v>25</v>
      </c>
    </row>
    <row r="398" spans="1:23" x14ac:dyDescent="0.3">
      <c r="A398" t="s">
        <v>80</v>
      </c>
      <c r="B398" t="s">
        <v>6</v>
      </c>
      <c r="C398" t="s">
        <v>16</v>
      </c>
      <c r="D398" t="s">
        <v>17</v>
      </c>
      <c r="E398" t="s">
        <v>131</v>
      </c>
      <c r="F398" t="s">
        <v>135</v>
      </c>
      <c r="G398" t="s">
        <v>65</v>
      </c>
      <c r="L398" t="s">
        <v>57</v>
      </c>
      <c r="M398">
        <v>0</v>
      </c>
    </row>
    <row r="399" spans="1:23" x14ac:dyDescent="0.3">
      <c r="A399" t="s">
        <v>80</v>
      </c>
      <c r="B399" t="s">
        <v>6</v>
      </c>
      <c r="C399" t="s">
        <v>16</v>
      </c>
      <c r="D399" t="s">
        <v>17</v>
      </c>
      <c r="E399" t="s">
        <v>131</v>
      </c>
      <c r="F399" t="s">
        <v>135</v>
      </c>
      <c r="G399" t="s">
        <v>68</v>
      </c>
      <c r="L399" t="s">
        <v>20</v>
      </c>
      <c r="M399">
        <f>79733868/1000</f>
        <v>79733.868000000002</v>
      </c>
      <c r="N399">
        <f t="shared" ref="N399:W400" si="112">M399</f>
        <v>79733.868000000002</v>
      </c>
      <c r="O399">
        <f t="shared" si="112"/>
        <v>79733.868000000002</v>
      </c>
      <c r="P399">
        <f t="shared" si="112"/>
        <v>79733.868000000002</v>
      </c>
      <c r="Q399">
        <f t="shared" si="112"/>
        <v>79733.868000000002</v>
      </c>
      <c r="R399">
        <f t="shared" si="112"/>
        <v>79733.868000000002</v>
      </c>
      <c r="S399">
        <f t="shared" si="112"/>
        <v>79733.868000000002</v>
      </c>
      <c r="T399">
        <f t="shared" si="112"/>
        <v>79733.868000000002</v>
      </c>
      <c r="U399">
        <f t="shared" si="112"/>
        <v>79733.868000000002</v>
      </c>
      <c r="V399">
        <f t="shared" si="112"/>
        <v>79733.868000000002</v>
      </c>
      <c r="W399">
        <f t="shared" si="112"/>
        <v>79733.868000000002</v>
      </c>
    </row>
    <row r="400" spans="1:23" x14ac:dyDescent="0.3">
      <c r="A400" t="s">
        <v>80</v>
      </c>
      <c r="B400" t="s">
        <v>6</v>
      </c>
      <c r="C400" t="s">
        <v>16</v>
      </c>
      <c r="D400" t="s">
        <v>17</v>
      </c>
      <c r="E400" t="s">
        <v>131</v>
      </c>
      <c r="F400" t="s">
        <v>135</v>
      </c>
      <c r="G400" t="s">
        <v>84</v>
      </c>
      <c r="L400" t="s">
        <v>74</v>
      </c>
      <c r="M400">
        <v>305247256.27850503</v>
      </c>
      <c r="N400">
        <f t="shared" si="112"/>
        <v>305247256.27850503</v>
      </c>
      <c r="O400">
        <f t="shared" si="112"/>
        <v>305247256.27850503</v>
      </c>
      <c r="P400">
        <f t="shared" si="112"/>
        <v>305247256.27850503</v>
      </c>
      <c r="Q400">
        <f t="shared" si="112"/>
        <v>305247256.27850503</v>
      </c>
      <c r="R400">
        <f t="shared" si="112"/>
        <v>305247256.27850503</v>
      </c>
      <c r="S400">
        <f t="shared" si="112"/>
        <v>305247256.27850503</v>
      </c>
      <c r="T400">
        <f t="shared" si="112"/>
        <v>305247256.27850503</v>
      </c>
      <c r="U400">
        <f t="shared" si="112"/>
        <v>305247256.27850503</v>
      </c>
      <c r="V400">
        <f t="shared" si="112"/>
        <v>305247256.27850503</v>
      </c>
      <c r="W400">
        <f t="shared" si="112"/>
        <v>305247256.27850503</v>
      </c>
    </row>
    <row r="401" spans="1:23" x14ac:dyDescent="0.3">
      <c r="A401" t="s">
        <v>80</v>
      </c>
      <c r="B401" t="s">
        <v>6</v>
      </c>
      <c r="C401" t="s">
        <v>16</v>
      </c>
      <c r="D401" t="s">
        <v>17</v>
      </c>
      <c r="E401" t="s">
        <v>131</v>
      </c>
      <c r="F401" t="s">
        <v>135</v>
      </c>
      <c r="G401" t="s">
        <v>18</v>
      </c>
      <c r="J401" t="s">
        <v>38</v>
      </c>
      <c r="L401" t="s">
        <v>85</v>
      </c>
      <c r="M401">
        <f t="shared" ref="M401:W401" si="113">M385</f>
        <v>1.5951154099459757</v>
      </c>
      <c r="N401">
        <f t="shared" si="113"/>
        <v>1.4831972239895608</v>
      </c>
      <c r="O401">
        <f t="shared" si="113"/>
        <v>1.3712790380331457</v>
      </c>
      <c r="P401">
        <f t="shared" si="113"/>
        <v>1.2593608520767305</v>
      </c>
      <c r="Q401">
        <f t="shared" si="113"/>
        <v>1.169826303311595</v>
      </c>
      <c r="R401">
        <f t="shared" si="113"/>
        <v>1.169826303311595</v>
      </c>
      <c r="S401">
        <f t="shared" si="113"/>
        <v>1.169826303311595</v>
      </c>
      <c r="T401">
        <f t="shared" si="113"/>
        <v>1.169826303311595</v>
      </c>
      <c r="U401">
        <f t="shared" si="113"/>
        <v>1.169826303311595</v>
      </c>
      <c r="V401">
        <f t="shared" si="113"/>
        <v>1.169826303311595</v>
      </c>
      <c r="W401">
        <f t="shared" si="113"/>
        <v>1.169826303311595</v>
      </c>
    </row>
    <row r="402" spans="1:23" x14ac:dyDescent="0.3">
      <c r="A402" t="s">
        <v>80</v>
      </c>
      <c r="B402" t="s">
        <v>6</v>
      </c>
      <c r="C402" t="s">
        <v>16</v>
      </c>
      <c r="D402" t="s">
        <v>17</v>
      </c>
      <c r="E402" t="s">
        <v>131</v>
      </c>
      <c r="F402" t="s">
        <v>136</v>
      </c>
      <c r="G402" t="s">
        <v>7</v>
      </c>
    </row>
    <row r="403" spans="1:23" x14ac:dyDescent="0.3">
      <c r="A403" t="s">
        <v>80</v>
      </c>
      <c r="B403" t="s">
        <v>6</v>
      </c>
      <c r="C403" t="s">
        <v>16</v>
      </c>
      <c r="D403" t="s">
        <v>17</v>
      </c>
      <c r="E403" t="s">
        <v>131</v>
      </c>
      <c r="F403" t="s">
        <v>136</v>
      </c>
      <c r="G403" t="s">
        <v>60</v>
      </c>
      <c r="L403" t="s">
        <v>61</v>
      </c>
      <c r="M403">
        <v>2000</v>
      </c>
      <c r="N403">
        <f t="shared" ref="N403:W405" si="114">M403</f>
        <v>2000</v>
      </c>
      <c r="O403">
        <f t="shared" si="114"/>
        <v>2000</v>
      </c>
      <c r="P403">
        <f t="shared" si="114"/>
        <v>2000</v>
      </c>
      <c r="Q403">
        <f t="shared" si="114"/>
        <v>2000</v>
      </c>
      <c r="R403">
        <f t="shared" si="114"/>
        <v>2000</v>
      </c>
      <c r="S403">
        <f t="shared" si="114"/>
        <v>2000</v>
      </c>
      <c r="T403">
        <f t="shared" si="114"/>
        <v>2000</v>
      </c>
      <c r="U403">
        <f t="shared" si="114"/>
        <v>2000</v>
      </c>
      <c r="V403">
        <f t="shared" si="114"/>
        <v>2000</v>
      </c>
      <c r="W403">
        <f t="shared" si="114"/>
        <v>2000</v>
      </c>
    </row>
    <row r="404" spans="1:23" x14ac:dyDescent="0.3">
      <c r="A404" t="s">
        <v>80</v>
      </c>
      <c r="B404" t="s">
        <v>6</v>
      </c>
      <c r="C404" t="s">
        <v>16</v>
      </c>
      <c r="D404" t="s">
        <v>17</v>
      </c>
      <c r="E404" t="s">
        <v>131</v>
      </c>
      <c r="F404" t="s">
        <v>136</v>
      </c>
      <c r="G404" t="s">
        <v>62</v>
      </c>
      <c r="L404" t="s">
        <v>61</v>
      </c>
      <c r="M404">
        <v>2101</v>
      </c>
      <c r="N404">
        <f t="shared" si="114"/>
        <v>2101</v>
      </c>
      <c r="O404">
        <f t="shared" si="114"/>
        <v>2101</v>
      </c>
      <c r="P404">
        <f t="shared" si="114"/>
        <v>2101</v>
      </c>
      <c r="Q404">
        <f t="shared" si="114"/>
        <v>2101</v>
      </c>
      <c r="R404">
        <f t="shared" si="114"/>
        <v>2101</v>
      </c>
      <c r="S404">
        <f t="shared" si="114"/>
        <v>2101</v>
      </c>
      <c r="T404">
        <f t="shared" si="114"/>
        <v>2101</v>
      </c>
      <c r="U404">
        <f t="shared" si="114"/>
        <v>2101</v>
      </c>
      <c r="V404">
        <f t="shared" si="114"/>
        <v>2101</v>
      </c>
      <c r="W404">
        <f t="shared" si="114"/>
        <v>2101</v>
      </c>
    </row>
    <row r="405" spans="1:23" x14ac:dyDescent="0.3">
      <c r="A405" t="s">
        <v>80</v>
      </c>
      <c r="B405" t="s">
        <v>6</v>
      </c>
      <c r="C405" t="s">
        <v>16</v>
      </c>
      <c r="D405" t="s">
        <v>17</v>
      </c>
      <c r="E405" t="s">
        <v>131</v>
      </c>
      <c r="F405" t="s">
        <v>136</v>
      </c>
      <c r="G405" t="s">
        <v>63</v>
      </c>
      <c r="L405" t="s">
        <v>64</v>
      </c>
      <c r="M405">
        <v>25</v>
      </c>
      <c r="N405">
        <f t="shared" si="114"/>
        <v>25</v>
      </c>
      <c r="O405">
        <f t="shared" si="114"/>
        <v>25</v>
      </c>
      <c r="P405">
        <f t="shared" si="114"/>
        <v>25</v>
      </c>
      <c r="Q405">
        <f t="shared" si="114"/>
        <v>25</v>
      </c>
      <c r="R405">
        <f t="shared" si="114"/>
        <v>25</v>
      </c>
      <c r="S405">
        <f t="shared" si="114"/>
        <v>25</v>
      </c>
      <c r="T405">
        <f t="shared" si="114"/>
        <v>25</v>
      </c>
      <c r="U405">
        <f t="shared" si="114"/>
        <v>25</v>
      </c>
      <c r="V405">
        <f t="shared" si="114"/>
        <v>25</v>
      </c>
      <c r="W405">
        <f t="shared" si="114"/>
        <v>25</v>
      </c>
    </row>
    <row r="406" spans="1:23" x14ac:dyDescent="0.3">
      <c r="A406" t="s">
        <v>80</v>
      </c>
      <c r="B406" t="s">
        <v>6</v>
      </c>
      <c r="C406" t="s">
        <v>16</v>
      </c>
      <c r="D406" t="s">
        <v>17</v>
      </c>
      <c r="E406" t="s">
        <v>131</v>
      </c>
      <c r="F406" t="s">
        <v>136</v>
      </c>
      <c r="G406" t="s">
        <v>65</v>
      </c>
      <c r="L406" t="s">
        <v>57</v>
      </c>
      <c r="M406">
        <v>0</v>
      </c>
    </row>
    <row r="407" spans="1:23" x14ac:dyDescent="0.3">
      <c r="A407" t="s">
        <v>80</v>
      </c>
      <c r="B407" t="s">
        <v>6</v>
      </c>
      <c r="C407" t="s">
        <v>16</v>
      </c>
      <c r="D407" t="s">
        <v>17</v>
      </c>
      <c r="E407" t="s">
        <v>131</v>
      </c>
      <c r="F407" t="s">
        <v>136</v>
      </c>
      <c r="G407" t="s">
        <v>68</v>
      </c>
      <c r="L407" t="s">
        <v>20</v>
      </c>
      <c r="M407">
        <f>79733868/1000</f>
        <v>79733.868000000002</v>
      </c>
      <c r="N407">
        <f t="shared" ref="N407:W408" si="115">M407</f>
        <v>79733.868000000002</v>
      </c>
      <c r="O407">
        <f t="shared" si="115"/>
        <v>79733.868000000002</v>
      </c>
      <c r="P407">
        <f t="shared" si="115"/>
        <v>79733.868000000002</v>
      </c>
      <c r="Q407">
        <f t="shared" si="115"/>
        <v>79733.868000000002</v>
      </c>
      <c r="R407">
        <f t="shared" si="115"/>
        <v>79733.868000000002</v>
      </c>
      <c r="S407">
        <f t="shared" si="115"/>
        <v>79733.868000000002</v>
      </c>
      <c r="T407">
        <f t="shared" si="115"/>
        <v>79733.868000000002</v>
      </c>
      <c r="U407">
        <f t="shared" si="115"/>
        <v>79733.868000000002</v>
      </c>
      <c r="V407">
        <f t="shared" si="115"/>
        <v>79733.868000000002</v>
      </c>
      <c r="W407">
        <f t="shared" si="115"/>
        <v>79733.868000000002</v>
      </c>
    </row>
    <row r="408" spans="1:23" x14ac:dyDescent="0.3">
      <c r="A408" t="s">
        <v>80</v>
      </c>
      <c r="B408" t="s">
        <v>6</v>
      </c>
      <c r="C408" t="s">
        <v>16</v>
      </c>
      <c r="D408" t="s">
        <v>17</v>
      </c>
      <c r="E408" t="s">
        <v>131</v>
      </c>
      <c r="F408" t="s">
        <v>136</v>
      </c>
      <c r="G408" t="s">
        <v>84</v>
      </c>
      <c r="L408" t="s">
        <v>74</v>
      </c>
      <c r="M408">
        <v>174426989.924299</v>
      </c>
      <c r="N408">
        <f t="shared" si="115"/>
        <v>174426989.924299</v>
      </c>
      <c r="O408">
        <f t="shared" si="115"/>
        <v>174426989.924299</v>
      </c>
      <c r="P408">
        <f t="shared" si="115"/>
        <v>174426989.924299</v>
      </c>
      <c r="Q408">
        <f t="shared" si="115"/>
        <v>174426989.924299</v>
      </c>
      <c r="R408">
        <f t="shared" si="115"/>
        <v>174426989.924299</v>
      </c>
      <c r="S408">
        <f t="shared" si="115"/>
        <v>174426989.924299</v>
      </c>
      <c r="T408">
        <f t="shared" si="115"/>
        <v>174426989.924299</v>
      </c>
      <c r="U408">
        <f t="shared" si="115"/>
        <v>174426989.924299</v>
      </c>
      <c r="V408">
        <f t="shared" si="115"/>
        <v>174426989.924299</v>
      </c>
      <c r="W408">
        <f t="shared" si="115"/>
        <v>174426989.924299</v>
      </c>
    </row>
    <row r="409" spans="1:23" x14ac:dyDescent="0.3">
      <c r="A409" t="s">
        <v>80</v>
      </c>
      <c r="B409" t="s">
        <v>6</v>
      </c>
      <c r="C409" t="s">
        <v>16</v>
      </c>
      <c r="D409" t="s">
        <v>17</v>
      </c>
      <c r="E409" t="s">
        <v>131</v>
      </c>
      <c r="F409" t="s">
        <v>136</v>
      </c>
      <c r="G409" t="s">
        <v>18</v>
      </c>
      <c r="J409" t="s">
        <v>32</v>
      </c>
      <c r="L409" t="s">
        <v>85</v>
      </c>
      <c r="M409">
        <f t="shared" ref="M409:W409" si="116">M385</f>
        <v>1.5951154099459757</v>
      </c>
      <c r="N409">
        <f t="shared" si="116"/>
        <v>1.4831972239895608</v>
      </c>
      <c r="O409">
        <f t="shared" si="116"/>
        <v>1.3712790380331457</v>
      </c>
      <c r="P409">
        <f t="shared" si="116"/>
        <v>1.2593608520767305</v>
      </c>
      <c r="Q409">
        <f t="shared" si="116"/>
        <v>1.169826303311595</v>
      </c>
      <c r="R409">
        <f t="shared" si="116"/>
        <v>1.169826303311595</v>
      </c>
      <c r="S409">
        <f t="shared" si="116"/>
        <v>1.169826303311595</v>
      </c>
      <c r="T409">
        <f t="shared" si="116"/>
        <v>1.169826303311595</v>
      </c>
      <c r="U409">
        <f t="shared" si="116"/>
        <v>1.169826303311595</v>
      </c>
      <c r="V409">
        <f t="shared" si="116"/>
        <v>1.169826303311595</v>
      </c>
      <c r="W409">
        <f t="shared" si="116"/>
        <v>1.169826303311595</v>
      </c>
    </row>
    <row r="410" spans="1:23" x14ac:dyDescent="0.3">
      <c r="A410" t="s">
        <v>115</v>
      </c>
      <c r="B410" t="s">
        <v>6</v>
      </c>
      <c r="C410" t="s">
        <v>16</v>
      </c>
      <c r="D410" t="s">
        <v>17</v>
      </c>
      <c r="E410" t="s">
        <v>137</v>
      </c>
      <c r="G410" t="s">
        <v>21</v>
      </c>
      <c r="L410" t="s">
        <v>85</v>
      </c>
    </row>
    <row r="411" spans="1:23" x14ac:dyDescent="0.3">
      <c r="A411" t="s">
        <v>115</v>
      </c>
      <c r="B411" t="s">
        <v>6</v>
      </c>
      <c r="C411" t="s">
        <v>16</v>
      </c>
      <c r="D411" t="s">
        <v>17</v>
      </c>
      <c r="E411" t="s">
        <v>137</v>
      </c>
      <c r="G411" t="s">
        <v>22</v>
      </c>
      <c r="H411" t="s">
        <v>55</v>
      </c>
    </row>
    <row r="412" spans="1:23" x14ac:dyDescent="0.3">
      <c r="A412" t="s">
        <v>115</v>
      </c>
      <c r="B412" t="s">
        <v>6</v>
      </c>
      <c r="C412" t="s">
        <v>16</v>
      </c>
      <c r="D412" t="s">
        <v>17</v>
      </c>
      <c r="E412" t="s">
        <v>137</v>
      </c>
      <c r="G412" t="s">
        <v>56</v>
      </c>
      <c r="L412" t="s">
        <v>57</v>
      </c>
      <c r="M412">
        <v>0.25</v>
      </c>
      <c r="N412">
        <f t="shared" ref="N412:W414" si="117">M412</f>
        <v>0.25</v>
      </c>
      <c r="O412">
        <f t="shared" si="117"/>
        <v>0.25</v>
      </c>
      <c r="P412">
        <f t="shared" si="117"/>
        <v>0.25</v>
      </c>
      <c r="Q412">
        <f t="shared" si="117"/>
        <v>0.25</v>
      </c>
      <c r="R412">
        <f t="shared" si="117"/>
        <v>0.25</v>
      </c>
      <c r="S412">
        <f t="shared" si="117"/>
        <v>0.25</v>
      </c>
      <c r="T412">
        <f t="shared" si="117"/>
        <v>0.25</v>
      </c>
      <c r="U412">
        <f t="shared" si="117"/>
        <v>0.25</v>
      </c>
      <c r="V412">
        <f t="shared" si="117"/>
        <v>0.25</v>
      </c>
      <c r="W412">
        <f t="shared" si="117"/>
        <v>0.25</v>
      </c>
    </row>
    <row r="413" spans="1:23" x14ac:dyDescent="0.3">
      <c r="A413" t="s">
        <v>115</v>
      </c>
      <c r="B413" t="s">
        <v>6</v>
      </c>
      <c r="C413" t="s">
        <v>16</v>
      </c>
      <c r="D413" t="s">
        <v>17</v>
      </c>
      <c r="E413" t="s">
        <v>137</v>
      </c>
      <c r="G413" t="s">
        <v>58</v>
      </c>
      <c r="M413">
        <v>15</v>
      </c>
      <c r="N413">
        <f t="shared" si="117"/>
        <v>15</v>
      </c>
      <c r="O413">
        <f t="shared" si="117"/>
        <v>15</v>
      </c>
      <c r="P413">
        <f t="shared" si="117"/>
        <v>15</v>
      </c>
      <c r="Q413">
        <f t="shared" si="117"/>
        <v>15</v>
      </c>
      <c r="R413">
        <f t="shared" si="117"/>
        <v>15</v>
      </c>
      <c r="S413">
        <f t="shared" si="117"/>
        <v>15</v>
      </c>
      <c r="T413">
        <f t="shared" si="117"/>
        <v>15</v>
      </c>
      <c r="U413">
        <f t="shared" si="117"/>
        <v>15</v>
      </c>
      <c r="V413">
        <f t="shared" si="117"/>
        <v>15</v>
      </c>
      <c r="W413">
        <f t="shared" si="117"/>
        <v>15</v>
      </c>
    </row>
    <row r="414" spans="1:23" x14ac:dyDescent="0.3">
      <c r="A414" t="s">
        <v>115</v>
      </c>
      <c r="B414" t="s">
        <v>6</v>
      </c>
      <c r="C414" t="s">
        <v>16</v>
      </c>
      <c r="D414" t="s">
        <v>17</v>
      </c>
      <c r="E414" t="s">
        <v>137</v>
      </c>
      <c r="G414" t="s">
        <v>138</v>
      </c>
      <c r="L414" t="s">
        <v>57</v>
      </c>
      <c r="M414">
        <v>0</v>
      </c>
      <c r="N414">
        <f t="shared" si="117"/>
        <v>0</v>
      </c>
      <c r="O414">
        <f t="shared" si="117"/>
        <v>0</v>
      </c>
      <c r="P414">
        <f t="shared" si="117"/>
        <v>0</v>
      </c>
      <c r="Q414">
        <f t="shared" si="117"/>
        <v>0</v>
      </c>
      <c r="R414">
        <f t="shared" si="117"/>
        <v>0</v>
      </c>
      <c r="S414">
        <f t="shared" si="117"/>
        <v>0</v>
      </c>
      <c r="T414">
        <f t="shared" si="117"/>
        <v>0</v>
      </c>
      <c r="U414">
        <f t="shared" si="117"/>
        <v>0</v>
      </c>
      <c r="V414">
        <f t="shared" si="117"/>
        <v>0</v>
      </c>
      <c r="W414">
        <f t="shared" si="117"/>
        <v>0</v>
      </c>
    </row>
    <row r="415" spans="1:23" x14ac:dyDescent="0.3">
      <c r="A415" t="s">
        <v>115</v>
      </c>
      <c r="B415" t="s">
        <v>6</v>
      </c>
      <c r="C415" t="s">
        <v>16</v>
      </c>
      <c r="D415" t="s">
        <v>17</v>
      </c>
      <c r="E415" t="s">
        <v>137</v>
      </c>
      <c r="F415" t="s">
        <v>139</v>
      </c>
      <c r="G415" t="s">
        <v>7</v>
      </c>
    </row>
    <row r="416" spans="1:23" x14ac:dyDescent="0.3">
      <c r="A416" t="s">
        <v>115</v>
      </c>
      <c r="B416" t="s">
        <v>6</v>
      </c>
      <c r="C416" t="s">
        <v>16</v>
      </c>
      <c r="D416" t="s">
        <v>17</v>
      </c>
      <c r="E416" t="s">
        <v>137</v>
      </c>
      <c r="F416" t="s">
        <v>139</v>
      </c>
      <c r="G416" t="s">
        <v>60</v>
      </c>
      <c r="L416" t="s">
        <v>61</v>
      </c>
      <c r="M416">
        <v>1990</v>
      </c>
      <c r="N416">
        <f t="shared" ref="N416:W418" si="118">M416</f>
        <v>1990</v>
      </c>
      <c r="O416">
        <f t="shared" si="118"/>
        <v>1990</v>
      </c>
      <c r="P416">
        <f t="shared" si="118"/>
        <v>1990</v>
      </c>
      <c r="Q416">
        <f t="shared" si="118"/>
        <v>1990</v>
      </c>
      <c r="R416">
        <f t="shared" si="118"/>
        <v>1990</v>
      </c>
      <c r="S416">
        <f t="shared" si="118"/>
        <v>1990</v>
      </c>
      <c r="T416">
        <f t="shared" si="118"/>
        <v>1990</v>
      </c>
      <c r="U416">
        <f t="shared" si="118"/>
        <v>1990</v>
      </c>
      <c r="V416">
        <f t="shared" si="118"/>
        <v>1990</v>
      </c>
      <c r="W416">
        <f t="shared" si="118"/>
        <v>1990</v>
      </c>
    </row>
    <row r="417" spans="1:23" x14ac:dyDescent="0.3">
      <c r="A417" t="s">
        <v>115</v>
      </c>
      <c r="B417" t="s">
        <v>6</v>
      </c>
      <c r="C417" t="s">
        <v>16</v>
      </c>
      <c r="D417" t="s">
        <v>17</v>
      </c>
      <c r="E417" t="s">
        <v>137</v>
      </c>
      <c r="F417" t="s">
        <v>139</v>
      </c>
      <c r="G417" t="s">
        <v>62</v>
      </c>
      <c r="L417" t="s">
        <v>61</v>
      </c>
      <c r="M417">
        <v>2101</v>
      </c>
      <c r="N417">
        <f t="shared" si="118"/>
        <v>2101</v>
      </c>
      <c r="O417">
        <f t="shared" si="118"/>
        <v>2101</v>
      </c>
      <c r="P417">
        <f t="shared" si="118"/>
        <v>2101</v>
      </c>
      <c r="Q417">
        <f t="shared" si="118"/>
        <v>2101</v>
      </c>
      <c r="R417">
        <f t="shared" si="118"/>
        <v>2101</v>
      </c>
      <c r="S417">
        <f t="shared" si="118"/>
        <v>2101</v>
      </c>
      <c r="T417">
        <f t="shared" si="118"/>
        <v>2101</v>
      </c>
      <c r="U417">
        <f t="shared" si="118"/>
        <v>2101</v>
      </c>
      <c r="V417">
        <f t="shared" si="118"/>
        <v>2101</v>
      </c>
      <c r="W417">
        <f t="shared" si="118"/>
        <v>2101</v>
      </c>
    </row>
    <row r="418" spans="1:23" x14ac:dyDescent="0.3">
      <c r="A418" t="s">
        <v>115</v>
      </c>
      <c r="B418" t="s">
        <v>6</v>
      </c>
      <c r="C418" t="s">
        <v>16</v>
      </c>
      <c r="D418" t="s">
        <v>17</v>
      </c>
      <c r="E418" t="s">
        <v>137</v>
      </c>
      <c r="F418" t="s">
        <v>139</v>
      </c>
      <c r="G418" t="s">
        <v>63</v>
      </c>
      <c r="L418" t="s">
        <v>64</v>
      </c>
      <c r="M418">
        <v>4</v>
      </c>
      <c r="N418">
        <f t="shared" si="118"/>
        <v>4</v>
      </c>
      <c r="O418">
        <f t="shared" si="118"/>
        <v>4</v>
      </c>
      <c r="P418">
        <f t="shared" si="118"/>
        <v>4</v>
      </c>
      <c r="Q418">
        <f t="shared" si="118"/>
        <v>4</v>
      </c>
      <c r="R418">
        <f t="shared" si="118"/>
        <v>4</v>
      </c>
      <c r="S418">
        <f t="shared" si="118"/>
        <v>4</v>
      </c>
      <c r="T418">
        <f t="shared" si="118"/>
        <v>4</v>
      </c>
      <c r="U418">
        <f t="shared" si="118"/>
        <v>4</v>
      </c>
      <c r="V418">
        <f t="shared" si="118"/>
        <v>4</v>
      </c>
      <c r="W418">
        <f t="shared" si="118"/>
        <v>4</v>
      </c>
    </row>
    <row r="419" spans="1:23" x14ac:dyDescent="0.3">
      <c r="A419" t="s">
        <v>115</v>
      </c>
      <c r="B419" t="s">
        <v>6</v>
      </c>
      <c r="C419" t="s">
        <v>16</v>
      </c>
      <c r="D419" t="s">
        <v>17</v>
      </c>
      <c r="E419" t="s">
        <v>137</v>
      </c>
      <c r="F419" t="s">
        <v>139</v>
      </c>
      <c r="G419" t="s">
        <v>65</v>
      </c>
      <c r="L419" t="s">
        <v>57</v>
      </c>
      <c r="M419">
        <v>1</v>
      </c>
    </row>
    <row r="420" spans="1:23" x14ac:dyDescent="0.3">
      <c r="A420" t="s">
        <v>115</v>
      </c>
      <c r="B420" t="s">
        <v>6</v>
      </c>
      <c r="C420" t="s">
        <v>16</v>
      </c>
      <c r="D420" t="s">
        <v>17</v>
      </c>
      <c r="E420" t="s">
        <v>137</v>
      </c>
      <c r="F420" t="s">
        <v>139</v>
      </c>
      <c r="G420" t="s">
        <v>18</v>
      </c>
      <c r="J420" t="s">
        <v>30</v>
      </c>
      <c r="L420" t="s">
        <v>85</v>
      </c>
      <c r="M420">
        <v>1</v>
      </c>
      <c r="N420">
        <f t="shared" ref="N420:W420" si="119">M420</f>
        <v>1</v>
      </c>
      <c r="O420">
        <f t="shared" si="119"/>
        <v>1</v>
      </c>
      <c r="P420">
        <f t="shared" si="119"/>
        <v>1</v>
      </c>
      <c r="Q420">
        <f t="shared" si="119"/>
        <v>1</v>
      </c>
      <c r="R420">
        <f t="shared" si="119"/>
        <v>1</v>
      </c>
      <c r="S420">
        <f t="shared" si="119"/>
        <v>1</v>
      </c>
      <c r="T420">
        <f t="shared" si="119"/>
        <v>1</v>
      </c>
      <c r="U420">
        <f t="shared" si="119"/>
        <v>1</v>
      </c>
      <c r="V420">
        <f t="shared" si="119"/>
        <v>1</v>
      </c>
      <c r="W420">
        <f t="shared" si="119"/>
        <v>1</v>
      </c>
    </row>
    <row r="421" spans="1:23" x14ac:dyDescent="0.3">
      <c r="A421" t="s">
        <v>115</v>
      </c>
      <c r="B421" t="s">
        <v>6</v>
      </c>
      <c r="C421" t="s">
        <v>16</v>
      </c>
      <c r="D421" t="s">
        <v>17</v>
      </c>
      <c r="E421" t="s">
        <v>137</v>
      </c>
      <c r="F421" t="s">
        <v>140</v>
      </c>
      <c r="G421" t="s">
        <v>7</v>
      </c>
    </row>
    <row r="422" spans="1:23" x14ac:dyDescent="0.3">
      <c r="A422" t="s">
        <v>115</v>
      </c>
      <c r="B422" t="s">
        <v>6</v>
      </c>
      <c r="C422" t="s">
        <v>16</v>
      </c>
      <c r="D422" t="s">
        <v>17</v>
      </c>
      <c r="E422" t="s">
        <v>137</v>
      </c>
      <c r="F422" t="s">
        <v>140</v>
      </c>
      <c r="G422" t="s">
        <v>60</v>
      </c>
      <c r="L422" t="s">
        <v>61</v>
      </c>
      <c r="M422">
        <v>2005</v>
      </c>
      <c r="N422">
        <f t="shared" ref="N422:W424" si="120">M422</f>
        <v>2005</v>
      </c>
      <c r="O422">
        <f t="shared" si="120"/>
        <v>2005</v>
      </c>
      <c r="P422">
        <f t="shared" si="120"/>
        <v>2005</v>
      </c>
      <c r="Q422">
        <f t="shared" si="120"/>
        <v>2005</v>
      </c>
      <c r="R422">
        <f t="shared" si="120"/>
        <v>2005</v>
      </c>
      <c r="S422">
        <f t="shared" si="120"/>
        <v>2005</v>
      </c>
      <c r="T422">
        <f t="shared" si="120"/>
        <v>2005</v>
      </c>
      <c r="U422">
        <f t="shared" si="120"/>
        <v>2005</v>
      </c>
      <c r="V422">
        <f t="shared" si="120"/>
        <v>2005</v>
      </c>
      <c r="W422">
        <f t="shared" si="120"/>
        <v>2005</v>
      </c>
    </row>
    <row r="423" spans="1:23" x14ac:dyDescent="0.3">
      <c r="A423" t="s">
        <v>115</v>
      </c>
      <c r="B423" t="s">
        <v>6</v>
      </c>
      <c r="C423" t="s">
        <v>16</v>
      </c>
      <c r="D423" t="s">
        <v>17</v>
      </c>
      <c r="E423" t="s">
        <v>137</v>
      </c>
      <c r="F423" t="s">
        <v>140</v>
      </c>
      <c r="G423" t="s">
        <v>62</v>
      </c>
      <c r="L423" t="s">
        <v>61</v>
      </c>
      <c r="M423">
        <v>2101</v>
      </c>
      <c r="N423">
        <f t="shared" si="120"/>
        <v>2101</v>
      </c>
      <c r="O423">
        <f t="shared" si="120"/>
        <v>2101</v>
      </c>
      <c r="P423">
        <f t="shared" si="120"/>
        <v>2101</v>
      </c>
      <c r="Q423">
        <f t="shared" si="120"/>
        <v>2101</v>
      </c>
      <c r="R423">
        <f t="shared" si="120"/>
        <v>2101</v>
      </c>
      <c r="S423">
        <f t="shared" si="120"/>
        <v>2101</v>
      </c>
      <c r="T423">
        <f t="shared" si="120"/>
        <v>2101</v>
      </c>
      <c r="U423">
        <f t="shared" si="120"/>
        <v>2101</v>
      </c>
      <c r="V423">
        <f t="shared" si="120"/>
        <v>2101</v>
      </c>
      <c r="W423">
        <f t="shared" si="120"/>
        <v>2101</v>
      </c>
    </row>
    <row r="424" spans="1:23" x14ac:dyDescent="0.3">
      <c r="A424" t="s">
        <v>115</v>
      </c>
      <c r="B424" t="s">
        <v>6</v>
      </c>
      <c r="C424" t="s">
        <v>16</v>
      </c>
      <c r="D424" t="s">
        <v>17</v>
      </c>
      <c r="E424" t="s">
        <v>137</v>
      </c>
      <c r="F424" t="s">
        <v>140</v>
      </c>
      <c r="G424" t="s">
        <v>63</v>
      </c>
      <c r="L424" t="s">
        <v>64</v>
      </c>
      <c r="M424">
        <v>4</v>
      </c>
      <c r="N424">
        <f t="shared" si="120"/>
        <v>4</v>
      </c>
      <c r="O424">
        <f t="shared" si="120"/>
        <v>4</v>
      </c>
      <c r="P424">
        <f t="shared" si="120"/>
        <v>4</v>
      </c>
      <c r="Q424">
        <f t="shared" si="120"/>
        <v>4</v>
      </c>
      <c r="R424">
        <f t="shared" si="120"/>
        <v>4</v>
      </c>
      <c r="S424">
        <f t="shared" si="120"/>
        <v>4</v>
      </c>
      <c r="T424">
        <f t="shared" si="120"/>
        <v>4</v>
      </c>
      <c r="U424">
        <f t="shared" si="120"/>
        <v>4</v>
      </c>
      <c r="V424">
        <f t="shared" si="120"/>
        <v>4</v>
      </c>
      <c r="W424">
        <f t="shared" si="120"/>
        <v>4</v>
      </c>
    </row>
    <row r="425" spans="1:23" x14ac:dyDescent="0.3">
      <c r="A425" t="s">
        <v>115</v>
      </c>
      <c r="B425" t="s">
        <v>6</v>
      </c>
      <c r="C425" t="s">
        <v>16</v>
      </c>
      <c r="D425" t="s">
        <v>17</v>
      </c>
      <c r="E425" t="s">
        <v>137</v>
      </c>
      <c r="F425" t="s">
        <v>140</v>
      </c>
      <c r="G425" t="s">
        <v>65</v>
      </c>
      <c r="L425" t="s">
        <v>57</v>
      </c>
      <c r="M425">
        <v>0</v>
      </c>
    </row>
    <row r="426" spans="1:23" x14ac:dyDescent="0.3">
      <c r="A426" t="s">
        <v>115</v>
      </c>
      <c r="B426" t="s">
        <v>6</v>
      </c>
      <c r="C426" t="s">
        <v>16</v>
      </c>
      <c r="D426" t="s">
        <v>17</v>
      </c>
      <c r="E426" t="s">
        <v>137</v>
      </c>
      <c r="F426" t="s">
        <v>140</v>
      </c>
      <c r="G426" t="s">
        <v>18</v>
      </c>
      <c r="J426" t="s">
        <v>24</v>
      </c>
      <c r="L426" t="s">
        <v>85</v>
      </c>
      <c r="M426">
        <v>1</v>
      </c>
      <c r="N426">
        <f t="shared" ref="N426:W426" si="121">M426</f>
        <v>1</v>
      </c>
      <c r="O426">
        <f t="shared" si="121"/>
        <v>1</v>
      </c>
      <c r="P426">
        <f t="shared" si="121"/>
        <v>1</v>
      </c>
      <c r="Q426">
        <f t="shared" si="121"/>
        <v>1</v>
      </c>
      <c r="R426">
        <f t="shared" si="121"/>
        <v>1</v>
      </c>
      <c r="S426">
        <f t="shared" si="121"/>
        <v>1</v>
      </c>
      <c r="T426">
        <f t="shared" si="121"/>
        <v>1</v>
      </c>
      <c r="U426">
        <f t="shared" si="121"/>
        <v>1</v>
      </c>
      <c r="V426">
        <f t="shared" si="121"/>
        <v>1</v>
      </c>
      <c r="W426">
        <f t="shared" si="121"/>
        <v>1</v>
      </c>
    </row>
    <row r="427" spans="1:23" x14ac:dyDescent="0.3">
      <c r="A427" t="s">
        <v>115</v>
      </c>
      <c r="B427" t="s">
        <v>6</v>
      </c>
      <c r="C427" t="s">
        <v>16</v>
      </c>
      <c r="D427" t="s">
        <v>17</v>
      </c>
      <c r="E427" t="s">
        <v>137</v>
      </c>
      <c r="F427" t="s">
        <v>141</v>
      </c>
      <c r="G427" t="s">
        <v>7</v>
      </c>
    </row>
    <row r="428" spans="1:23" x14ac:dyDescent="0.3">
      <c r="A428" t="s">
        <v>115</v>
      </c>
      <c r="B428" t="s">
        <v>6</v>
      </c>
      <c r="C428" t="s">
        <v>16</v>
      </c>
      <c r="D428" t="s">
        <v>17</v>
      </c>
      <c r="E428" t="s">
        <v>137</v>
      </c>
      <c r="F428" t="s">
        <v>141</v>
      </c>
      <c r="G428" t="s">
        <v>60</v>
      </c>
      <c r="L428" t="s">
        <v>61</v>
      </c>
      <c r="M428">
        <v>2005</v>
      </c>
      <c r="N428">
        <f t="shared" ref="N428:W430" si="122">M428</f>
        <v>2005</v>
      </c>
      <c r="O428">
        <f t="shared" si="122"/>
        <v>2005</v>
      </c>
      <c r="P428">
        <f t="shared" si="122"/>
        <v>2005</v>
      </c>
      <c r="Q428">
        <f t="shared" si="122"/>
        <v>2005</v>
      </c>
      <c r="R428">
        <f t="shared" si="122"/>
        <v>2005</v>
      </c>
      <c r="S428">
        <f t="shared" si="122"/>
        <v>2005</v>
      </c>
      <c r="T428">
        <f t="shared" si="122"/>
        <v>2005</v>
      </c>
      <c r="U428">
        <f t="shared" si="122"/>
        <v>2005</v>
      </c>
      <c r="V428">
        <f t="shared" si="122"/>
        <v>2005</v>
      </c>
      <c r="W428">
        <f t="shared" si="122"/>
        <v>2005</v>
      </c>
    </row>
    <row r="429" spans="1:23" x14ac:dyDescent="0.3">
      <c r="A429" t="s">
        <v>115</v>
      </c>
      <c r="B429" t="s">
        <v>6</v>
      </c>
      <c r="C429" t="s">
        <v>16</v>
      </c>
      <c r="D429" t="s">
        <v>17</v>
      </c>
      <c r="E429" t="s">
        <v>137</v>
      </c>
      <c r="F429" t="s">
        <v>141</v>
      </c>
      <c r="G429" t="s">
        <v>62</v>
      </c>
      <c r="L429" t="s">
        <v>61</v>
      </c>
      <c r="M429">
        <v>2101</v>
      </c>
      <c r="N429">
        <f t="shared" si="122"/>
        <v>2101</v>
      </c>
      <c r="O429">
        <f t="shared" si="122"/>
        <v>2101</v>
      </c>
      <c r="P429">
        <f t="shared" si="122"/>
        <v>2101</v>
      </c>
      <c r="Q429">
        <f t="shared" si="122"/>
        <v>2101</v>
      </c>
      <c r="R429">
        <f t="shared" si="122"/>
        <v>2101</v>
      </c>
      <c r="S429">
        <f t="shared" si="122"/>
        <v>2101</v>
      </c>
      <c r="T429">
        <f t="shared" si="122"/>
        <v>2101</v>
      </c>
      <c r="U429">
        <f t="shared" si="122"/>
        <v>2101</v>
      </c>
      <c r="V429">
        <f t="shared" si="122"/>
        <v>2101</v>
      </c>
      <c r="W429">
        <f t="shared" si="122"/>
        <v>2101</v>
      </c>
    </row>
    <row r="430" spans="1:23" x14ac:dyDescent="0.3">
      <c r="A430" t="s">
        <v>115</v>
      </c>
      <c r="B430" t="s">
        <v>6</v>
      </c>
      <c r="C430" t="s">
        <v>16</v>
      </c>
      <c r="D430" t="s">
        <v>17</v>
      </c>
      <c r="E430" t="s">
        <v>137</v>
      </c>
      <c r="F430" t="s">
        <v>141</v>
      </c>
      <c r="G430" t="s">
        <v>63</v>
      </c>
      <c r="L430" t="s">
        <v>64</v>
      </c>
      <c r="M430">
        <v>4</v>
      </c>
      <c r="N430">
        <f t="shared" si="122"/>
        <v>4</v>
      </c>
      <c r="O430">
        <f t="shared" si="122"/>
        <v>4</v>
      </c>
      <c r="P430">
        <f t="shared" si="122"/>
        <v>4</v>
      </c>
      <c r="Q430">
        <f t="shared" si="122"/>
        <v>4</v>
      </c>
      <c r="R430">
        <f t="shared" si="122"/>
        <v>4</v>
      </c>
      <c r="S430">
        <f t="shared" si="122"/>
        <v>4</v>
      </c>
      <c r="T430">
        <f t="shared" si="122"/>
        <v>4</v>
      </c>
      <c r="U430">
        <f t="shared" si="122"/>
        <v>4</v>
      </c>
      <c r="V430">
        <f t="shared" si="122"/>
        <v>4</v>
      </c>
      <c r="W430">
        <f t="shared" si="122"/>
        <v>4</v>
      </c>
    </row>
    <row r="431" spans="1:23" x14ac:dyDescent="0.3">
      <c r="A431" t="s">
        <v>115</v>
      </c>
      <c r="B431" t="s">
        <v>6</v>
      </c>
      <c r="C431" t="s">
        <v>16</v>
      </c>
      <c r="D431" t="s">
        <v>17</v>
      </c>
      <c r="E431" t="s">
        <v>137</v>
      </c>
      <c r="F431" t="s">
        <v>141</v>
      </c>
      <c r="G431" t="s">
        <v>65</v>
      </c>
      <c r="L431" t="s">
        <v>57</v>
      </c>
      <c r="M431">
        <v>0</v>
      </c>
    </row>
    <row r="432" spans="1:23" x14ac:dyDescent="0.3">
      <c r="A432" t="s">
        <v>115</v>
      </c>
      <c r="B432" t="s">
        <v>6</v>
      </c>
      <c r="C432" t="s">
        <v>16</v>
      </c>
      <c r="D432" t="s">
        <v>17</v>
      </c>
      <c r="E432" t="s">
        <v>137</v>
      </c>
      <c r="F432" t="s">
        <v>141</v>
      </c>
      <c r="G432" t="s">
        <v>18</v>
      </c>
      <c r="J432" t="s">
        <v>142</v>
      </c>
      <c r="L432" t="s">
        <v>85</v>
      </c>
      <c r="M432">
        <v>1</v>
      </c>
      <c r="N432">
        <f t="shared" ref="N432:W432" si="123">M432</f>
        <v>1</v>
      </c>
      <c r="O432">
        <f t="shared" si="123"/>
        <v>1</v>
      </c>
      <c r="P432">
        <f t="shared" si="123"/>
        <v>1</v>
      </c>
      <c r="Q432">
        <f t="shared" si="123"/>
        <v>1</v>
      </c>
      <c r="R432">
        <f t="shared" si="123"/>
        <v>1</v>
      </c>
      <c r="S432">
        <f t="shared" si="123"/>
        <v>1</v>
      </c>
      <c r="T432">
        <f t="shared" si="123"/>
        <v>1</v>
      </c>
      <c r="U432">
        <f t="shared" si="123"/>
        <v>1</v>
      </c>
      <c r="V432">
        <f t="shared" si="123"/>
        <v>1</v>
      </c>
      <c r="W432">
        <f t="shared" si="123"/>
        <v>1</v>
      </c>
    </row>
    <row r="433" spans="1:23" x14ac:dyDescent="0.3">
      <c r="A433" t="s">
        <v>100</v>
      </c>
      <c r="B433" t="s">
        <v>6</v>
      </c>
      <c r="C433" t="s">
        <v>16</v>
      </c>
      <c r="D433" t="s">
        <v>17</v>
      </c>
      <c r="E433" t="s">
        <v>143</v>
      </c>
      <c r="G433" t="s">
        <v>21</v>
      </c>
      <c r="L433" t="s">
        <v>85</v>
      </c>
    </row>
    <row r="434" spans="1:23" x14ac:dyDescent="0.3">
      <c r="A434" t="s">
        <v>100</v>
      </c>
      <c r="B434" t="s">
        <v>6</v>
      </c>
      <c r="C434" t="s">
        <v>16</v>
      </c>
      <c r="D434" t="s">
        <v>17</v>
      </c>
      <c r="E434" t="s">
        <v>143</v>
      </c>
      <c r="G434" t="s">
        <v>22</v>
      </c>
      <c r="H434" t="s">
        <v>55</v>
      </c>
    </row>
    <row r="435" spans="1:23" x14ac:dyDescent="0.3">
      <c r="A435" t="s">
        <v>100</v>
      </c>
      <c r="B435" t="s">
        <v>6</v>
      </c>
      <c r="C435" t="s">
        <v>16</v>
      </c>
      <c r="D435" t="s">
        <v>17</v>
      </c>
      <c r="E435" t="s">
        <v>143</v>
      </c>
      <c r="G435" t="s">
        <v>56</v>
      </c>
      <c r="L435" t="s">
        <v>57</v>
      </c>
      <c r="M435">
        <v>0.25</v>
      </c>
      <c r="N435">
        <f t="shared" ref="N435:W437" si="124">M435</f>
        <v>0.25</v>
      </c>
      <c r="O435">
        <f t="shared" si="124"/>
        <v>0.25</v>
      </c>
      <c r="P435">
        <f t="shared" si="124"/>
        <v>0.25</v>
      </c>
      <c r="Q435">
        <f t="shared" si="124"/>
        <v>0.25</v>
      </c>
      <c r="R435">
        <f t="shared" si="124"/>
        <v>0.25</v>
      </c>
      <c r="S435">
        <f t="shared" si="124"/>
        <v>0.25</v>
      </c>
      <c r="T435">
        <f t="shared" si="124"/>
        <v>0.25</v>
      </c>
      <c r="U435">
        <f t="shared" si="124"/>
        <v>0.25</v>
      </c>
      <c r="V435">
        <f t="shared" si="124"/>
        <v>0.25</v>
      </c>
      <c r="W435">
        <f t="shared" si="124"/>
        <v>0.25</v>
      </c>
    </row>
    <row r="436" spans="1:23" x14ac:dyDescent="0.3">
      <c r="A436" t="s">
        <v>100</v>
      </c>
      <c r="B436" t="s">
        <v>6</v>
      </c>
      <c r="C436" t="s">
        <v>16</v>
      </c>
      <c r="D436" t="s">
        <v>17</v>
      </c>
      <c r="E436" t="s">
        <v>143</v>
      </c>
      <c r="G436" t="s">
        <v>58</v>
      </c>
      <c r="M436">
        <v>15</v>
      </c>
      <c r="N436">
        <f t="shared" si="124"/>
        <v>15</v>
      </c>
      <c r="O436">
        <f t="shared" si="124"/>
        <v>15</v>
      </c>
      <c r="P436">
        <f t="shared" si="124"/>
        <v>15</v>
      </c>
      <c r="Q436">
        <f t="shared" si="124"/>
        <v>15</v>
      </c>
      <c r="R436">
        <f t="shared" si="124"/>
        <v>15</v>
      </c>
      <c r="S436">
        <f t="shared" si="124"/>
        <v>15</v>
      </c>
      <c r="T436">
        <f t="shared" si="124"/>
        <v>15</v>
      </c>
      <c r="U436">
        <f t="shared" si="124"/>
        <v>15</v>
      </c>
      <c r="V436">
        <f t="shared" si="124"/>
        <v>15</v>
      </c>
      <c r="W436">
        <f t="shared" si="124"/>
        <v>15</v>
      </c>
    </row>
    <row r="437" spans="1:23" x14ac:dyDescent="0.3">
      <c r="A437" t="s">
        <v>100</v>
      </c>
      <c r="B437" t="s">
        <v>6</v>
      </c>
      <c r="C437" t="s">
        <v>16</v>
      </c>
      <c r="D437" t="s">
        <v>17</v>
      </c>
      <c r="E437" t="s">
        <v>143</v>
      </c>
      <c r="G437" t="s">
        <v>138</v>
      </c>
      <c r="L437" t="s">
        <v>57</v>
      </c>
      <c r="M437">
        <v>0</v>
      </c>
      <c r="N437">
        <f t="shared" si="124"/>
        <v>0</v>
      </c>
      <c r="O437">
        <f t="shared" si="124"/>
        <v>0</v>
      </c>
      <c r="P437">
        <f t="shared" si="124"/>
        <v>0</v>
      </c>
      <c r="Q437">
        <f t="shared" si="124"/>
        <v>0</v>
      </c>
      <c r="R437">
        <f t="shared" si="124"/>
        <v>0</v>
      </c>
      <c r="S437">
        <f t="shared" si="124"/>
        <v>0</v>
      </c>
      <c r="T437">
        <f t="shared" si="124"/>
        <v>0</v>
      </c>
      <c r="U437">
        <f t="shared" si="124"/>
        <v>0</v>
      </c>
      <c r="V437">
        <f t="shared" si="124"/>
        <v>0</v>
      </c>
      <c r="W437">
        <f t="shared" si="124"/>
        <v>0</v>
      </c>
    </row>
    <row r="438" spans="1:23" x14ac:dyDescent="0.3">
      <c r="A438" t="s">
        <v>100</v>
      </c>
      <c r="B438" t="s">
        <v>6</v>
      </c>
      <c r="C438" t="s">
        <v>16</v>
      </c>
      <c r="D438" t="s">
        <v>17</v>
      </c>
      <c r="E438" t="s">
        <v>143</v>
      </c>
      <c r="F438" t="s">
        <v>144</v>
      </c>
      <c r="G438" t="s">
        <v>7</v>
      </c>
    </row>
    <row r="439" spans="1:23" x14ac:dyDescent="0.3">
      <c r="A439" t="s">
        <v>100</v>
      </c>
      <c r="B439" t="s">
        <v>6</v>
      </c>
      <c r="C439" t="s">
        <v>16</v>
      </c>
      <c r="D439" t="s">
        <v>17</v>
      </c>
      <c r="E439" t="s">
        <v>143</v>
      </c>
      <c r="F439" t="s">
        <v>144</v>
      </c>
      <c r="G439" t="s">
        <v>60</v>
      </c>
      <c r="L439" t="s">
        <v>61</v>
      </c>
      <c r="M439">
        <v>1990</v>
      </c>
      <c r="N439">
        <f t="shared" ref="N439:W441" si="125">M439</f>
        <v>1990</v>
      </c>
      <c r="O439">
        <f t="shared" si="125"/>
        <v>1990</v>
      </c>
      <c r="P439">
        <f t="shared" si="125"/>
        <v>1990</v>
      </c>
      <c r="Q439">
        <f t="shared" si="125"/>
        <v>1990</v>
      </c>
      <c r="R439">
        <f t="shared" si="125"/>
        <v>1990</v>
      </c>
      <c r="S439">
        <f t="shared" si="125"/>
        <v>1990</v>
      </c>
      <c r="T439">
        <f t="shared" si="125"/>
        <v>1990</v>
      </c>
      <c r="U439">
        <f t="shared" si="125"/>
        <v>1990</v>
      </c>
      <c r="V439">
        <f t="shared" si="125"/>
        <v>1990</v>
      </c>
      <c r="W439">
        <f t="shared" si="125"/>
        <v>1990</v>
      </c>
    </row>
    <row r="440" spans="1:23" x14ac:dyDescent="0.3">
      <c r="A440" t="s">
        <v>100</v>
      </c>
      <c r="B440" t="s">
        <v>6</v>
      </c>
      <c r="C440" t="s">
        <v>16</v>
      </c>
      <c r="D440" t="s">
        <v>17</v>
      </c>
      <c r="E440" t="s">
        <v>143</v>
      </c>
      <c r="F440" t="s">
        <v>144</v>
      </c>
      <c r="G440" t="s">
        <v>62</v>
      </c>
      <c r="L440" t="s">
        <v>61</v>
      </c>
      <c r="M440">
        <v>2101</v>
      </c>
      <c r="N440">
        <f t="shared" si="125"/>
        <v>2101</v>
      </c>
      <c r="O440">
        <f t="shared" si="125"/>
        <v>2101</v>
      </c>
      <c r="P440">
        <f t="shared" si="125"/>
        <v>2101</v>
      </c>
      <c r="Q440">
        <f t="shared" si="125"/>
        <v>2101</v>
      </c>
      <c r="R440">
        <f t="shared" si="125"/>
        <v>2101</v>
      </c>
      <c r="S440">
        <f t="shared" si="125"/>
        <v>2101</v>
      </c>
      <c r="T440">
        <f t="shared" si="125"/>
        <v>2101</v>
      </c>
      <c r="U440">
        <f t="shared" si="125"/>
        <v>2101</v>
      </c>
      <c r="V440">
        <f t="shared" si="125"/>
        <v>2101</v>
      </c>
      <c r="W440">
        <f t="shared" si="125"/>
        <v>2101</v>
      </c>
    </row>
    <row r="441" spans="1:23" x14ac:dyDescent="0.3">
      <c r="A441" t="s">
        <v>100</v>
      </c>
      <c r="B441" t="s">
        <v>6</v>
      </c>
      <c r="C441" t="s">
        <v>16</v>
      </c>
      <c r="D441" t="s">
        <v>17</v>
      </c>
      <c r="E441" t="s">
        <v>143</v>
      </c>
      <c r="F441" t="s">
        <v>144</v>
      </c>
      <c r="G441" t="s">
        <v>63</v>
      </c>
      <c r="L441" t="s">
        <v>64</v>
      </c>
      <c r="M441">
        <v>1</v>
      </c>
      <c r="N441">
        <f t="shared" si="125"/>
        <v>1</v>
      </c>
      <c r="O441">
        <f t="shared" si="125"/>
        <v>1</v>
      </c>
      <c r="P441">
        <f t="shared" si="125"/>
        <v>1</v>
      </c>
      <c r="Q441">
        <f t="shared" si="125"/>
        <v>1</v>
      </c>
      <c r="R441">
        <f t="shared" si="125"/>
        <v>1</v>
      </c>
      <c r="S441">
        <f t="shared" si="125"/>
        <v>1</v>
      </c>
      <c r="T441">
        <f t="shared" si="125"/>
        <v>1</v>
      </c>
      <c r="U441">
        <f t="shared" si="125"/>
        <v>1</v>
      </c>
      <c r="V441">
        <f t="shared" si="125"/>
        <v>1</v>
      </c>
      <c r="W441">
        <f t="shared" si="125"/>
        <v>1</v>
      </c>
    </row>
    <row r="442" spans="1:23" x14ac:dyDescent="0.3">
      <c r="A442" t="s">
        <v>100</v>
      </c>
      <c r="B442" t="s">
        <v>6</v>
      </c>
      <c r="C442" t="s">
        <v>16</v>
      </c>
      <c r="D442" t="s">
        <v>17</v>
      </c>
      <c r="E442" t="s">
        <v>143</v>
      </c>
      <c r="F442" t="s">
        <v>144</v>
      </c>
      <c r="G442" t="s">
        <v>65</v>
      </c>
      <c r="L442" t="s">
        <v>57</v>
      </c>
      <c r="M442">
        <v>1</v>
      </c>
    </row>
    <row r="443" spans="1:23" x14ac:dyDescent="0.3">
      <c r="A443" t="s">
        <v>100</v>
      </c>
      <c r="B443" t="s">
        <v>6</v>
      </c>
      <c r="C443" t="s">
        <v>16</v>
      </c>
      <c r="D443" t="s">
        <v>17</v>
      </c>
      <c r="E443" t="s">
        <v>143</v>
      </c>
      <c r="F443" t="s">
        <v>144</v>
      </c>
      <c r="G443" t="s">
        <v>18</v>
      </c>
      <c r="J443" t="s">
        <v>37</v>
      </c>
      <c r="L443" t="s">
        <v>85</v>
      </c>
      <c r="M443">
        <v>1</v>
      </c>
      <c r="N443">
        <f t="shared" ref="N443:W443" si="126">M443</f>
        <v>1</v>
      </c>
      <c r="O443">
        <f t="shared" si="126"/>
        <v>1</v>
      </c>
      <c r="P443">
        <f t="shared" si="126"/>
        <v>1</v>
      </c>
      <c r="Q443">
        <f t="shared" si="126"/>
        <v>1</v>
      </c>
      <c r="R443">
        <f t="shared" si="126"/>
        <v>1</v>
      </c>
      <c r="S443">
        <f t="shared" si="126"/>
        <v>1</v>
      </c>
      <c r="T443">
        <f t="shared" si="126"/>
        <v>1</v>
      </c>
      <c r="U443">
        <f t="shared" si="126"/>
        <v>1</v>
      </c>
      <c r="V443">
        <f t="shared" si="126"/>
        <v>1</v>
      </c>
      <c r="W443">
        <f t="shared" si="126"/>
        <v>1</v>
      </c>
    </row>
    <row r="444" spans="1:23" x14ac:dyDescent="0.3">
      <c r="A444" t="s">
        <v>100</v>
      </c>
      <c r="B444" t="s">
        <v>6</v>
      </c>
      <c r="C444" t="s">
        <v>16</v>
      </c>
      <c r="D444" t="s">
        <v>17</v>
      </c>
      <c r="E444" t="s">
        <v>143</v>
      </c>
      <c r="F444" t="s">
        <v>145</v>
      </c>
      <c r="G444" t="s">
        <v>7</v>
      </c>
    </row>
    <row r="445" spans="1:23" x14ac:dyDescent="0.3">
      <c r="A445" t="s">
        <v>100</v>
      </c>
      <c r="B445" t="s">
        <v>6</v>
      </c>
      <c r="C445" t="s">
        <v>16</v>
      </c>
      <c r="D445" t="s">
        <v>17</v>
      </c>
      <c r="E445" t="s">
        <v>143</v>
      </c>
      <c r="F445" t="s">
        <v>145</v>
      </c>
      <c r="G445" t="s">
        <v>60</v>
      </c>
      <c r="L445" t="s">
        <v>61</v>
      </c>
      <c r="M445">
        <v>2005</v>
      </c>
      <c r="N445">
        <f t="shared" ref="N445:W447" si="127">M445</f>
        <v>2005</v>
      </c>
      <c r="O445">
        <f t="shared" si="127"/>
        <v>2005</v>
      </c>
      <c r="P445">
        <f t="shared" si="127"/>
        <v>2005</v>
      </c>
      <c r="Q445">
        <f t="shared" si="127"/>
        <v>2005</v>
      </c>
      <c r="R445">
        <f t="shared" si="127"/>
        <v>2005</v>
      </c>
      <c r="S445">
        <f t="shared" si="127"/>
        <v>2005</v>
      </c>
      <c r="T445">
        <f t="shared" si="127"/>
        <v>2005</v>
      </c>
      <c r="U445">
        <f t="shared" si="127"/>
        <v>2005</v>
      </c>
      <c r="V445">
        <f t="shared" si="127"/>
        <v>2005</v>
      </c>
      <c r="W445">
        <f t="shared" si="127"/>
        <v>2005</v>
      </c>
    </row>
    <row r="446" spans="1:23" x14ac:dyDescent="0.3">
      <c r="A446" t="s">
        <v>100</v>
      </c>
      <c r="B446" t="s">
        <v>6</v>
      </c>
      <c r="C446" t="s">
        <v>16</v>
      </c>
      <c r="D446" t="s">
        <v>17</v>
      </c>
      <c r="E446" t="s">
        <v>143</v>
      </c>
      <c r="F446" t="s">
        <v>145</v>
      </c>
      <c r="G446" t="s">
        <v>62</v>
      </c>
      <c r="L446" t="s">
        <v>61</v>
      </c>
      <c r="M446">
        <v>2101</v>
      </c>
      <c r="N446">
        <f t="shared" si="127"/>
        <v>2101</v>
      </c>
      <c r="O446">
        <f t="shared" si="127"/>
        <v>2101</v>
      </c>
      <c r="P446">
        <f t="shared" si="127"/>
        <v>2101</v>
      </c>
      <c r="Q446">
        <f t="shared" si="127"/>
        <v>2101</v>
      </c>
      <c r="R446">
        <f t="shared" si="127"/>
        <v>2101</v>
      </c>
      <c r="S446">
        <f t="shared" si="127"/>
        <v>2101</v>
      </c>
      <c r="T446">
        <f t="shared" si="127"/>
        <v>2101</v>
      </c>
      <c r="U446">
        <f t="shared" si="127"/>
        <v>2101</v>
      </c>
      <c r="V446">
        <f t="shared" si="127"/>
        <v>2101</v>
      </c>
      <c r="W446">
        <f t="shared" si="127"/>
        <v>2101</v>
      </c>
    </row>
    <row r="447" spans="1:23" x14ac:dyDescent="0.3">
      <c r="A447" t="s">
        <v>100</v>
      </c>
      <c r="B447" t="s">
        <v>6</v>
      </c>
      <c r="C447" t="s">
        <v>16</v>
      </c>
      <c r="D447" t="s">
        <v>17</v>
      </c>
      <c r="E447" t="s">
        <v>143</v>
      </c>
      <c r="F447" t="s">
        <v>145</v>
      </c>
      <c r="G447" t="s">
        <v>63</v>
      </c>
      <c r="L447" t="s">
        <v>64</v>
      </c>
      <c r="M447">
        <v>1</v>
      </c>
      <c r="N447">
        <f t="shared" si="127"/>
        <v>1</v>
      </c>
      <c r="O447">
        <f t="shared" si="127"/>
        <v>1</v>
      </c>
      <c r="P447">
        <f t="shared" si="127"/>
        <v>1</v>
      </c>
      <c r="Q447">
        <f t="shared" si="127"/>
        <v>1</v>
      </c>
      <c r="R447">
        <f t="shared" si="127"/>
        <v>1</v>
      </c>
      <c r="S447">
        <f t="shared" si="127"/>
        <v>1</v>
      </c>
      <c r="T447">
        <f t="shared" si="127"/>
        <v>1</v>
      </c>
      <c r="U447">
        <f t="shared" si="127"/>
        <v>1</v>
      </c>
      <c r="V447">
        <f t="shared" si="127"/>
        <v>1</v>
      </c>
      <c r="W447">
        <f t="shared" si="127"/>
        <v>1</v>
      </c>
    </row>
    <row r="448" spans="1:23" x14ac:dyDescent="0.3">
      <c r="A448" t="s">
        <v>100</v>
      </c>
      <c r="B448" t="s">
        <v>6</v>
      </c>
      <c r="C448" t="s">
        <v>16</v>
      </c>
      <c r="D448" t="s">
        <v>17</v>
      </c>
      <c r="E448" t="s">
        <v>143</v>
      </c>
      <c r="F448" t="s">
        <v>145</v>
      </c>
      <c r="G448" t="s">
        <v>65</v>
      </c>
      <c r="L448" t="s">
        <v>57</v>
      </c>
      <c r="M448">
        <v>0</v>
      </c>
    </row>
    <row r="449" spans="1:23" x14ac:dyDescent="0.3">
      <c r="A449" t="s">
        <v>100</v>
      </c>
      <c r="B449" t="s">
        <v>6</v>
      </c>
      <c r="C449" t="s">
        <v>16</v>
      </c>
      <c r="D449" t="s">
        <v>17</v>
      </c>
      <c r="E449" t="s">
        <v>143</v>
      </c>
      <c r="F449" t="s">
        <v>145</v>
      </c>
      <c r="G449" t="s">
        <v>18</v>
      </c>
      <c r="J449" t="s">
        <v>35</v>
      </c>
      <c r="L449" t="s">
        <v>85</v>
      </c>
      <c r="M449">
        <v>1</v>
      </c>
      <c r="N449">
        <f t="shared" ref="N449:W449" si="128">M449</f>
        <v>1</v>
      </c>
      <c r="O449">
        <f t="shared" si="128"/>
        <v>1</v>
      </c>
      <c r="P449">
        <f t="shared" si="128"/>
        <v>1</v>
      </c>
      <c r="Q449">
        <f t="shared" si="128"/>
        <v>1</v>
      </c>
      <c r="R449">
        <f t="shared" si="128"/>
        <v>1</v>
      </c>
      <c r="S449">
        <f t="shared" si="128"/>
        <v>1</v>
      </c>
      <c r="T449">
        <f t="shared" si="128"/>
        <v>1</v>
      </c>
      <c r="U449">
        <f t="shared" si="128"/>
        <v>1</v>
      </c>
      <c r="V449">
        <f t="shared" si="128"/>
        <v>1</v>
      </c>
      <c r="W449">
        <f t="shared" si="128"/>
        <v>1</v>
      </c>
    </row>
    <row r="450" spans="1:23" x14ac:dyDescent="0.3">
      <c r="A450" t="s">
        <v>100</v>
      </c>
      <c r="B450" t="s">
        <v>6</v>
      </c>
      <c r="C450" t="s">
        <v>16</v>
      </c>
      <c r="D450" t="s">
        <v>17</v>
      </c>
      <c r="E450" t="s">
        <v>143</v>
      </c>
      <c r="F450" t="s">
        <v>146</v>
      </c>
      <c r="G450" t="s">
        <v>7</v>
      </c>
    </row>
    <row r="451" spans="1:23" x14ac:dyDescent="0.3">
      <c r="A451" t="s">
        <v>100</v>
      </c>
      <c r="B451" t="s">
        <v>6</v>
      </c>
      <c r="C451" t="s">
        <v>16</v>
      </c>
      <c r="D451" t="s">
        <v>17</v>
      </c>
      <c r="E451" t="s">
        <v>143</v>
      </c>
      <c r="F451" t="s">
        <v>146</v>
      </c>
      <c r="G451" t="s">
        <v>60</v>
      </c>
      <c r="L451" t="s">
        <v>61</v>
      </c>
      <c r="M451">
        <v>2005</v>
      </c>
      <c r="N451">
        <f t="shared" ref="N451:W453" si="129">M451</f>
        <v>2005</v>
      </c>
      <c r="O451">
        <f t="shared" si="129"/>
        <v>2005</v>
      </c>
      <c r="P451">
        <f t="shared" si="129"/>
        <v>2005</v>
      </c>
      <c r="Q451">
        <f t="shared" si="129"/>
        <v>2005</v>
      </c>
      <c r="R451">
        <f t="shared" si="129"/>
        <v>2005</v>
      </c>
      <c r="S451">
        <f t="shared" si="129"/>
        <v>2005</v>
      </c>
      <c r="T451">
        <f t="shared" si="129"/>
        <v>2005</v>
      </c>
      <c r="U451">
        <f t="shared" si="129"/>
        <v>2005</v>
      </c>
      <c r="V451">
        <f t="shared" si="129"/>
        <v>2005</v>
      </c>
      <c r="W451">
        <f t="shared" si="129"/>
        <v>2005</v>
      </c>
    </row>
    <row r="452" spans="1:23" x14ac:dyDescent="0.3">
      <c r="A452" t="s">
        <v>100</v>
      </c>
      <c r="B452" t="s">
        <v>6</v>
      </c>
      <c r="C452" t="s">
        <v>16</v>
      </c>
      <c r="D452" t="s">
        <v>17</v>
      </c>
      <c r="E452" t="s">
        <v>143</v>
      </c>
      <c r="F452" t="s">
        <v>146</v>
      </c>
      <c r="G452" t="s">
        <v>62</v>
      </c>
      <c r="L452" t="s">
        <v>61</v>
      </c>
      <c r="M452">
        <v>2101</v>
      </c>
      <c r="N452">
        <f t="shared" si="129"/>
        <v>2101</v>
      </c>
      <c r="O452">
        <f t="shared" si="129"/>
        <v>2101</v>
      </c>
      <c r="P452">
        <f t="shared" si="129"/>
        <v>2101</v>
      </c>
      <c r="Q452">
        <f t="shared" si="129"/>
        <v>2101</v>
      </c>
      <c r="R452">
        <f t="shared" si="129"/>
        <v>2101</v>
      </c>
      <c r="S452">
        <f t="shared" si="129"/>
        <v>2101</v>
      </c>
      <c r="T452">
        <f t="shared" si="129"/>
        <v>2101</v>
      </c>
      <c r="U452">
        <f t="shared" si="129"/>
        <v>2101</v>
      </c>
      <c r="V452">
        <f t="shared" si="129"/>
        <v>2101</v>
      </c>
      <c r="W452">
        <f t="shared" si="129"/>
        <v>2101</v>
      </c>
    </row>
    <row r="453" spans="1:23" x14ac:dyDescent="0.3">
      <c r="A453" t="s">
        <v>100</v>
      </c>
      <c r="B453" t="s">
        <v>6</v>
      </c>
      <c r="C453" t="s">
        <v>16</v>
      </c>
      <c r="D453" t="s">
        <v>17</v>
      </c>
      <c r="E453" t="s">
        <v>143</v>
      </c>
      <c r="F453" t="s">
        <v>146</v>
      </c>
      <c r="G453" t="s">
        <v>63</v>
      </c>
      <c r="L453" t="s">
        <v>64</v>
      </c>
      <c r="M453">
        <v>1</v>
      </c>
      <c r="N453">
        <f t="shared" si="129"/>
        <v>1</v>
      </c>
      <c r="O453">
        <f t="shared" si="129"/>
        <v>1</v>
      </c>
      <c r="P453">
        <f t="shared" si="129"/>
        <v>1</v>
      </c>
      <c r="Q453">
        <f t="shared" si="129"/>
        <v>1</v>
      </c>
      <c r="R453">
        <f t="shared" si="129"/>
        <v>1</v>
      </c>
      <c r="S453">
        <f t="shared" si="129"/>
        <v>1</v>
      </c>
      <c r="T453">
        <f t="shared" si="129"/>
        <v>1</v>
      </c>
      <c r="U453">
        <f t="shared" si="129"/>
        <v>1</v>
      </c>
      <c r="V453">
        <f t="shared" si="129"/>
        <v>1</v>
      </c>
      <c r="W453">
        <f t="shared" si="129"/>
        <v>1</v>
      </c>
    </row>
    <row r="454" spans="1:23" x14ac:dyDescent="0.3">
      <c r="A454" t="s">
        <v>100</v>
      </c>
      <c r="B454" t="s">
        <v>6</v>
      </c>
      <c r="C454" t="s">
        <v>16</v>
      </c>
      <c r="D454" t="s">
        <v>17</v>
      </c>
      <c r="E454" t="s">
        <v>143</v>
      </c>
      <c r="F454" t="s">
        <v>146</v>
      </c>
      <c r="G454" t="s">
        <v>65</v>
      </c>
      <c r="L454" t="s">
        <v>57</v>
      </c>
      <c r="M454">
        <v>0</v>
      </c>
    </row>
    <row r="455" spans="1:23" x14ac:dyDescent="0.3">
      <c r="A455" t="s">
        <v>100</v>
      </c>
      <c r="B455" t="s">
        <v>6</v>
      </c>
      <c r="C455" t="s">
        <v>16</v>
      </c>
      <c r="D455" t="s">
        <v>17</v>
      </c>
      <c r="E455" t="s">
        <v>143</v>
      </c>
      <c r="F455" t="s">
        <v>146</v>
      </c>
      <c r="G455" t="s">
        <v>18</v>
      </c>
      <c r="J455" t="s">
        <v>147</v>
      </c>
      <c r="L455" t="s">
        <v>85</v>
      </c>
      <c r="M455">
        <v>1</v>
      </c>
      <c r="N455">
        <f t="shared" ref="N455:W455" si="130">M455</f>
        <v>1</v>
      </c>
      <c r="O455">
        <f t="shared" si="130"/>
        <v>1</v>
      </c>
      <c r="P455">
        <f t="shared" si="130"/>
        <v>1</v>
      </c>
      <c r="Q455">
        <f t="shared" si="130"/>
        <v>1</v>
      </c>
      <c r="R455">
        <f t="shared" si="130"/>
        <v>1</v>
      </c>
      <c r="S455">
        <f t="shared" si="130"/>
        <v>1</v>
      </c>
      <c r="T455">
        <f t="shared" si="130"/>
        <v>1</v>
      </c>
      <c r="U455">
        <f t="shared" si="130"/>
        <v>1</v>
      </c>
      <c r="V455">
        <f t="shared" si="130"/>
        <v>1</v>
      </c>
      <c r="W455">
        <f t="shared" si="130"/>
        <v>1</v>
      </c>
    </row>
    <row r="456" spans="1:23" x14ac:dyDescent="0.3">
      <c r="A456" t="s">
        <v>107</v>
      </c>
      <c r="B456" t="s">
        <v>6</v>
      </c>
      <c r="C456" t="s">
        <v>16</v>
      </c>
      <c r="D456" t="s">
        <v>17</v>
      </c>
      <c r="E456" t="s">
        <v>148</v>
      </c>
      <c r="G456" t="s">
        <v>21</v>
      </c>
      <c r="L456" t="s">
        <v>85</v>
      </c>
    </row>
    <row r="457" spans="1:23" x14ac:dyDescent="0.3">
      <c r="A457" t="s">
        <v>107</v>
      </c>
      <c r="B457" t="s">
        <v>6</v>
      </c>
      <c r="C457" t="s">
        <v>16</v>
      </c>
      <c r="D457" t="s">
        <v>17</v>
      </c>
      <c r="E457" t="s">
        <v>148</v>
      </c>
      <c r="G457" t="s">
        <v>22</v>
      </c>
      <c r="H457" t="s">
        <v>55</v>
      </c>
    </row>
    <row r="458" spans="1:23" x14ac:dyDescent="0.3">
      <c r="A458" t="s">
        <v>107</v>
      </c>
      <c r="B458" t="s">
        <v>6</v>
      </c>
      <c r="C458" t="s">
        <v>16</v>
      </c>
      <c r="D458" t="s">
        <v>17</v>
      </c>
      <c r="E458" t="s">
        <v>148</v>
      </c>
      <c r="G458" t="s">
        <v>56</v>
      </c>
      <c r="L458" t="s">
        <v>57</v>
      </c>
      <c r="M458">
        <v>0.25</v>
      </c>
      <c r="N458">
        <f t="shared" ref="N458:W460" si="131">M458</f>
        <v>0.25</v>
      </c>
      <c r="O458">
        <f t="shared" si="131"/>
        <v>0.25</v>
      </c>
      <c r="P458">
        <f t="shared" si="131"/>
        <v>0.25</v>
      </c>
      <c r="Q458">
        <f t="shared" si="131"/>
        <v>0.25</v>
      </c>
      <c r="R458">
        <f t="shared" si="131"/>
        <v>0.25</v>
      </c>
      <c r="S458">
        <f t="shared" si="131"/>
        <v>0.25</v>
      </c>
      <c r="T458">
        <f t="shared" si="131"/>
        <v>0.25</v>
      </c>
      <c r="U458">
        <f t="shared" si="131"/>
        <v>0.25</v>
      </c>
      <c r="V458">
        <f t="shared" si="131"/>
        <v>0.25</v>
      </c>
      <c r="W458">
        <f t="shared" si="131"/>
        <v>0.25</v>
      </c>
    </row>
    <row r="459" spans="1:23" x14ac:dyDescent="0.3">
      <c r="A459" t="s">
        <v>107</v>
      </c>
      <c r="B459" t="s">
        <v>6</v>
      </c>
      <c r="C459" t="s">
        <v>16</v>
      </c>
      <c r="D459" t="s">
        <v>17</v>
      </c>
      <c r="E459" t="s">
        <v>148</v>
      </c>
      <c r="G459" t="s">
        <v>58</v>
      </c>
      <c r="M459">
        <v>15</v>
      </c>
      <c r="N459">
        <f t="shared" si="131"/>
        <v>15</v>
      </c>
      <c r="O459">
        <f t="shared" si="131"/>
        <v>15</v>
      </c>
      <c r="P459">
        <f t="shared" si="131"/>
        <v>15</v>
      </c>
      <c r="Q459">
        <f t="shared" si="131"/>
        <v>15</v>
      </c>
      <c r="R459">
        <f t="shared" si="131"/>
        <v>15</v>
      </c>
      <c r="S459">
        <f t="shared" si="131"/>
        <v>15</v>
      </c>
      <c r="T459">
        <f t="shared" si="131"/>
        <v>15</v>
      </c>
      <c r="U459">
        <f t="shared" si="131"/>
        <v>15</v>
      </c>
      <c r="V459">
        <f t="shared" si="131"/>
        <v>15</v>
      </c>
      <c r="W459">
        <f t="shared" si="131"/>
        <v>15</v>
      </c>
    </row>
    <row r="460" spans="1:23" x14ac:dyDescent="0.3">
      <c r="A460" t="s">
        <v>107</v>
      </c>
      <c r="B460" t="s">
        <v>6</v>
      </c>
      <c r="C460" t="s">
        <v>16</v>
      </c>
      <c r="D460" t="s">
        <v>17</v>
      </c>
      <c r="E460" t="s">
        <v>148</v>
      </c>
      <c r="G460" t="s">
        <v>138</v>
      </c>
      <c r="L460" t="s">
        <v>57</v>
      </c>
      <c r="M460">
        <v>0</v>
      </c>
      <c r="N460">
        <f t="shared" si="131"/>
        <v>0</v>
      </c>
      <c r="O460">
        <f t="shared" si="131"/>
        <v>0</v>
      </c>
      <c r="P460">
        <f t="shared" si="131"/>
        <v>0</v>
      </c>
      <c r="Q460">
        <f t="shared" si="131"/>
        <v>0</v>
      </c>
      <c r="R460">
        <f t="shared" si="131"/>
        <v>0</v>
      </c>
      <c r="S460">
        <f t="shared" si="131"/>
        <v>0</v>
      </c>
      <c r="T460">
        <f t="shared" si="131"/>
        <v>0</v>
      </c>
      <c r="U460">
        <f t="shared" si="131"/>
        <v>0</v>
      </c>
      <c r="V460">
        <f t="shared" si="131"/>
        <v>0</v>
      </c>
      <c r="W460">
        <f t="shared" si="131"/>
        <v>0</v>
      </c>
    </row>
    <row r="461" spans="1:23" x14ac:dyDescent="0.3">
      <c r="A461" t="s">
        <v>107</v>
      </c>
      <c r="B461" t="s">
        <v>6</v>
      </c>
      <c r="C461" t="s">
        <v>16</v>
      </c>
      <c r="D461" t="s">
        <v>17</v>
      </c>
      <c r="E461" t="s">
        <v>148</v>
      </c>
      <c r="F461" t="s">
        <v>144</v>
      </c>
      <c r="G461" t="s">
        <v>7</v>
      </c>
    </row>
    <row r="462" spans="1:23" x14ac:dyDescent="0.3">
      <c r="A462" t="s">
        <v>107</v>
      </c>
      <c r="B462" t="s">
        <v>6</v>
      </c>
      <c r="C462" t="s">
        <v>16</v>
      </c>
      <c r="D462" t="s">
        <v>17</v>
      </c>
      <c r="E462" t="s">
        <v>148</v>
      </c>
      <c r="F462" t="s">
        <v>144</v>
      </c>
      <c r="G462" t="s">
        <v>60</v>
      </c>
      <c r="L462" t="s">
        <v>61</v>
      </c>
      <c r="M462">
        <v>1990</v>
      </c>
      <c r="N462">
        <f t="shared" ref="N462:W464" si="132">M462</f>
        <v>1990</v>
      </c>
      <c r="O462">
        <f t="shared" si="132"/>
        <v>1990</v>
      </c>
      <c r="P462">
        <f t="shared" si="132"/>
        <v>1990</v>
      </c>
      <c r="Q462">
        <f t="shared" si="132"/>
        <v>1990</v>
      </c>
      <c r="R462">
        <f t="shared" si="132"/>
        <v>1990</v>
      </c>
      <c r="S462">
        <f t="shared" si="132"/>
        <v>1990</v>
      </c>
      <c r="T462">
        <f t="shared" si="132"/>
        <v>1990</v>
      </c>
      <c r="U462">
        <f t="shared" si="132"/>
        <v>1990</v>
      </c>
      <c r="V462">
        <f t="shared" si="132"/>
        <v>1990</v>
      </c>
      <c r="W462">
        <f t="shared" si="132"/>
        <v>1990</v>
      </c>
    </row>
    <row r="463" spans="1:23" x14ac:dyDescent="0.3">
      <c r="A463" t="s">
        <v>107</v>
      </c>
      <c r="B463" t="s">
        <v>6</v>
      </c>
      <c r="C463" t="s">
        <v>16</v>
      </c>
      <c r="D463" t="s">
        <v>17</v>
      </c>
      <c r="E463" t="s">
        <v>148</v>
      </c>
      <c r="F463" t="s">
        <v>144</v>
      </c>
      <c r="G463" t="s">
        <v>62</v>
      </c>
      <c r="L463" t="s">
        <v>61</v>
      </c>
      <c r="M463">
        <v>2101</v>
      </c>
      <c r="N463">
        <f t="shared" si="132"/>
        <v>2101</v>
      </c>
      <c r="O463">
        <f t="shared" si="132"/>
        <v>2101</v>
      </c>
      <c r="P463">
        <f t="shared" si="132"/>
        <v>2101</v>
      </c>
      <c r="Q463">
        <f t="shared" si="132"/>
        <v>2101</v>
      </c>
      <c r="R463">
        <f t="shared" si="132"/>
        <v>2101</v>
      </c>
      <c r="S463">
        <f t="shared" si="132"/>
        <v>2101</v>
      </c>
      <c r="T463">
        <f t="shared" si="132"/>
        <v>2101</v>
      </c>
      <c r="U463">
        <f t="shared" si="132"/>
        <v>2101</v>
      </c>
      <c r="V463">
        <f t="shared" si="132"/>
        <v>2101</v>
      </c>
      <c r="W463">
        <f t="shared" si="132"/>
        <v>2101</v>
      </c>
    </row>
    <row r="464" spans="1:23" x14ac:dyDescent="0.3">
      <c r="A464" t="s">
        <v>107</v>
      </c>
      <c r="B464" t="s">
        <v>6</v>
      </c>
      <c r="C464" t="s">
        <v>16</v>
      </c>
      <c r="D464" t="s">
        <v>17</v>
      </c>
      <c r="E464" t="s">
        <v>148</v>
      </c>
      <c r="F464" t="s">
        <v>144</v>
      </c>
      <c r="G464" t="s">
        <v>63</v>
      </c>
      <c r="L464" t="s">
        <v>64</v>
      </c>
      <c r="M464">
        <v>1</v>
      </c>
      <c r="N464">
        <f t="shared" si="132"/>
        <v>1</v>
      </c>
      <c r="O464">
        <f t="shared" si="132"/>
        <v>1</v>
      </c>
      <c r="P464">
        <f t="shared" si="132"/>
        <v>1</v>
      </c>
      <c r="Q464">
        <f t="shared" si="132"/>
        <v>1</v>
      </c>
      <c r="R464">
        <f t="shared" si="132"/>
        <v>1</v>
      </c>
      <c r="S464">
        <f t="shared" si="132"/>
        <v>1</v>
      </c>
      <c r="T464">
        <f t="shared" si="132"/>
        <v>1</v>
      </c>
      <c r="U464">
        <f t="shared" si="132"/>
        <v>1</v>
      </c>
      <c r="V464">
        <f t="shared" si="132"/>
        <v>1</v>
      </c>
      <c r="W464">
        <f t="shared" si="132"/>
        <v>1</v>
      </c>
    </row>
    <row r="465" spans="1:23" x14ac:dyDescent="0.3">
      <c r="A465" t="s">
        <v>107</v>
      </c>
      <c r="B465" t="s">
        <v>6</v>
      </c>
      <c r="C465" t="s">
        <v>16</v>
      </c>
      <c r="D465" t="s">
        <v>17</v>
      </c>
      <c r="E465" t="s">
        <v>148</v>
      </c>
      <c r="F465" t="s">
        <v>144</v>
      </c>
      <c r="G465" t="s">
        <v>65</v>
      </c>
      <c r="L465" t="s">
        <v>57</v>
      </c>
      <c r="M465">
        <v>1</v>
      </c>
    </row>
    <row r="466" spans="1:23" x14ac:dyDescent="0.3">
      <c r="A466" t="s">
        <v>107</v>
      </c>
      <c r="B466" t="s">
        <v>6</v>
      </c>
      <c r="C466" t="s">
        <v>16</v>
      </c>
      <c r="D466" t="s">
        <v>17</v>
      </c>
      <c r="E466" t="s">
        <v>148</v>
      </c>
      <c r="F466" t="s">
        <v>144</v>
      </c>
      <c r="G466" t="s">
        <v>18</v>
      </c>
      <c r="J466" t="s">
        <v>37</v>
      </c>
      <c r="L466" t="s">
        <v>85</v>
      </c>
      <c r="M466">
        <v>1</v>
      </c>
      <c r="N466">
        <f t="shared" ref="N466:W466" si="133">M466</f>
        <v>1</v>
      </c>
      <c r="O466">
        <f t="shared" si="133"/>
        <v>1</v>
      </c>
      <c r="P466">
        <f t="shared" si="133"/>
        <v>1</v>
      </c>
      <c r="Q466">
        <f t="shared" si="133"/>
        <v>1</v>
      </c>
      <c r="R466">
        <f t="shared" si="133"/>
        <v>1</v>
      </c>
      <c r="S466">
        <f t="shared" si="133"/>
        <v>1</v>
      </c>
      <c r="T466">
        <f t="shared" si="133"/>
        <v>1</v>
      </c>
      <c r="U466">
        <f t="shared" si="133"/>
        <v>1</v>
      </c>
      <c r="V466">
        <f t="shared" si="133"/>
        <v>1</v>
      </c>
      <c r="W466">
        <f t="shared" si="133"/>
        <v>1</v>
      </c>
    </row>
    <row r="467" spans="1:23" x14ac:dyDescent="0.3">
      <c r="A467" t="s">
        <v>107</v>
      </c>
      <c r="B467" t="s">
        <v>6</v>
      </c>
      <c r="C467" t="s">
        <v>16</v>
      </c>
      <c r="D467" t="s">
        <v>17</v>
      </c>
      <c r="E467" t="s">
        <v>148</v>
      </c>
      <c r="F467" t="s">
        <v>145</v>
      </c>
      <c r="G467" t="s">
        <v>7</v>
      </c>
    </row>
    <row r="468" spans="1:23" x14ac:dyDescent="0.3">
      <c r="A468" t="s">
        <v>107</v>
      </c>
      <c r="B468" t="s">
        <v>6</v>
      </c>
      <c r="C468" t="s">
        <v>16</v>
      </c>
      <c r="D468" t="s">
        <v>17</v>
      </c>
      <c r="E468" t="s">
        <v>148</v>
      </c>
      <c r="F468" t="s">
        <v>145</v>
      </c>
      <c r="G468" t="s">
        <v>60</v>
      </c>
      <c r="L468" t="s">
        <v>61</v>
      </c>
      <c r="M468">
        <v>2005</v>
      </c>
      <c r="N468">
        <f t="shared" ref="N468:W470" si="134">M468</f>
        <v>2005</v>
      </c>
      <c r="O468">
        <f t="shared" si="134"/>
        <v>2005</v>
      </c>
      <c r="P468">
        <f t="shared" si="134"/>
        <v>2005</v>
      </c>
      <c r="Q468">
        <f t="shared" si="134"/>
        <v>2005</v>
      </c>
      <c r="R468">
        <f t="shared" si="134"/>
        <v>2005</v>
      </c>
      <c r="S468">
        <f t="shared" si="134"/>
        <v>2005</v>
      </c>
      <c r="T468">
        <f t="shared" si="134"/>
        <v>2005</v>
      </c>
      <c r="U468">
        <f t="shared" si="134"/>
        <v>2005</v>
      </c>
      <c r="V468">
        <f t="shared" si="134"/>
        <v>2005</v>
      </c>
      <c r="W468">
        <f t="shared" si="134"/>
        <v>2005</v>
      </c>
    </row>
    <row r="469" spans="1:23" x14ac:dyDescent="0.3">
      <c r="A469" t="s">
        <v>107</v>
      </c>
      <c r="B469" t="s">
        <v>6</v>
      </c>
      <c r="C469" t="s">
        <v>16</v>
      </c>
      <c r="D469" t="s">
        <v>17</v>
      </c>
      <c r="E469" t="s">
        <v>148</v>
      </c>
      <c r="F469" t="s">
        <v>145</v>
      </c>
      <c r="G469" t="s">
        <v>62</v>
      </c>
      <c r="L469" t="s">
        <v>61</v>
      </c>
      <c r="M469">
        <v>2101</v>
      </c>
      <c r="N469">
        <f t="shared" si="134"/>
        <v>2101</v>
      </c>
      <c r="O469">
        <f t="shared" si="134"/>
        <v>2101</v>
      </c>
      <c r="P469">
        <f t="shared" si="134"/>
        <v>2101</v>
      </c>
      <c r="Q469">
        <f t="shared" si="134"/>
        <v>2101</v>
      </c>
      <c r="R469">
        <f t="shared" si="134"/>
        <v>2101</v>
      </c>
      <c r="S469">
        <f t="shared" si="134"/>
        <v>2101</v>
      </c>
      <c r="T469">
        <f t="shared" si="134"/>
        <v>2101</v>
      </c>
      <c r="U469">
        <f t="shared" si="134"/>
        <v>2101</v>
      </c>
      <c r="V469">
        <f t="shared" si="134"/>
        <v>2101</v>
      </c>
      <c r="W469">
        <f t="shared" si="134"/>
        <v>2101</v>
      </c>
    </row>
    <row r="470" spans="1:23" x14ac:dyDescent="0.3">
      <c r="A470" t="s">
        <v>107</v>
      </c>
      <c r="B470" t="s">
        <v>6</v>
      </c>
      <c r="C470" t="s">
        <v>16</v>
      </c>
      <c r="D470" t="s">
        <v>17</v>
      </c>
      <c r="E470" t="s">
        <v>148</v>
      </c>
      <c r="F470" t="s">
        <v>145</v>
      </c>
      <c r="G470" t="s">
        <v>63</v>
      </c>
      <c r="L470" t="s">
        <v>64</v>
      </c>
      <c r="M470">
        <v>1</v>
      </c>
      <c r="N470">
        <f t="shared" si="134"/>
        <v>1</v>
      </c>
      <c r="O470">
        <f t="shared" si="134"/>
        <v>1</v>
      </c>
      <c r="P470">
        <f t="shared" si="134"/>
        <v>1</v>
      </c>
      <c r="Q470">
        <f t="shared" si="134"/>
        <v>1</v>
      </c>
      <c r="R470">
        <f t="shared" si="134"/>
        <v>1</v>
      </c>
      <c r="S470">
        <f t="shared" si="134"/>
        <v>1</v>
      </c>
      <c r="T470">
        <f t="shared" si="134"/>
        <v>1</v>
      </c>
      <c r="U470">
        <f t="shared" si="134"/>
        <v>1</v>
      </c>
      <c r="V470">
        <f t="shared" si="134"/>
        <v>1</v>
      </c>
      <c r="W470">
        <f t="shared" si="134"/>
        <v>1</v>
      </c>
    </row>
    <row r="471" spans="1:23" x14ac:dyDescent="0.3">
      <c r="A471" t="s">
        <v>107</v>
      </c>
      <c r="B471" t="s">
        <v>6</v>
      </c>
      <c r="C471" t="s">
        <v>16</v>
      </c>
      <c r="D471" t="s">
        <v>17</v>
      </c>
      <c r="E471" t="s">
        <v>148</v>
      </c>
      <c r="F471" t="s">
        <v>145</v>
      </c>
      <c r="G471" t="s">
        <v>65</v>
      </c>
      <c r="L471" t="s">
        <v>57</v>
      </c>
      <c r="M471">
        <v>0</v>
      </c>
    </row>
    <row r="472" spans="1:23" x14ac:dyDescent="0.3">
      <c r="A472" t="s">
        <v>107</v>
      </c>
      <c r="B472" t="s">
        <v>6</v>
      </c>
      <c r="C472" t="s">
        <v>16</v>
      </c>
      <c r="D472" t="s">
        <v>17</v>
      </c>
      <c r="E472" t="s">
        <v>148</v>
      </c>
      <c r="F472" t="s">
        <v>145</v>
      </c>
      <c r="G472" t="s">
        <v>18</v>
      </c>
      <c r="J472" t="s">
        <v>35</v>
      </c>
      <c r="L472" t="s">
        <v>85</v>
      </c>
      <c r="M472">
        <v>1</v>
      </c>
      <c r="N472">
        <f t="shared" ref="N472:W472" si="135">M472</f>
        <v>1</v>
      </c>
      <c r="O472">
        <f t="shared" si="135"/>
        <v>1</v>
      </c>
      <c r="P472">
        <f t="shared" si="135"/>
        <v>1</v>
      </c>
      <c r="Q472">
        <f t="shared" si="135"/>
        <v>1</v>
      </c>
      <c r="R472">
        <f t="shared" si="135"/>
        <v>1</v>
      </c>
      <c r="S472">
        <f t="shared" si="135"/>
        <v>1</v>
      </c>
      <c r="T472">
        <f t="shared" si="135"/>
        <v>1</v>
      </c>
      <c r="U472">
        <f t="shared" si="135"/>
        <v>1</v>
      </c>
      <c r="V472">
        <f t="shared" si="135"/>
        <v>1</v>
      </c>
      <c r="W472">
        <f t="shared" si="135"/>
        <v>1</v>
      </c>
    </row>
    <row r="473" spans="1:23" x14ac:dyDescent="0.3">
      <c r="A473" t="s">
        <v>107</v>
      </c>
      <c r="B473" t="s">
        <v>6</v>
      </c>
      <c r="C473" t="s">
        <v>16</v>
      </c>
      <c r="D473" t="s">
        <v>17</v>
      </c>
      <c r="E473" t="s">
        <v>148</v>
      </c>
      <c r="F473" t="s">
        <v>146</v>
      </c>
      <c r="G473" t="s">
        <v>7</v>
      </c>
    </row>
    <row r="474" spans="1:23" x14ac:dyDescent="0.3">
      <c r="A474" t="s">
        <v>107</v>
      </c>
      <c r="B474" t="s">
        <v>6</v>
      </c>
      <c r="C474" t="s">
        <v>16</v>
      </c>
      <c r="D474" t="s">
        <v>17</v>
      </c>
      <c r="E474" t="s">
        <v>148</v>
      </c>
      <c r="F474" t="s">
        <v>146</v>
      </c>
      <c r="G474" t="s">
        <v>60</v>
      </c>
      <c r="L474" t="s">
        <v>61</v>
      </c>
      <c r="M474">
        <v>2005</v>
      </c>
      <c r="N474">
        <f t="shared" ref="N474:W476" si="136">M474</f>
        <v>2005</v>
      </c>
      <c r="O474">
        <f t="shared" si="136"/>
        <v>2005</v>
      </c>
      <c r="P474">
        <f t="shared" si="136"/>
        <v>2005</v>
      </c>
      <c r="Q474">
        <f t="shared" si="136"/>
        <v>2005</v>
      </c>
      <c r="R474">
        <f t="shared" si="136"/>
        <v>2005</v>
      </c>
      <c r="S474">
        <f t="shared" si="136"/>
        <v>2005</v>
      </c>
      <c r="T474">
        <f t="shared" si="136"/>
        <v>2005</v>
      </c>
      <c r="U474">
        <f t="shared" si="136"/>
        <v>2005</v>
      </c>
      <c r="V474">
        <f t="shared" si="136"/>
        <v>2005</v>
      </c>
      <c r="W474">
        <f t="shared" si="136"/>
        <v>2005</v>
      </c>
    </row>
    <row r="475" spans="1:23" x14ac:dyDescent="0.3">
      <c r="A475" t="s">
        <v>107</v>
      </c>
      <c r="B475" t="s">
        <v>6</v>
      </c>
      <c r="C475" t="s">
        <v>16</v>
      </c>
      <c r="D475" t="s">
        <v>17</v>
      </c>
      <c r="E475" t="s">
        <v>148</v>
      </c>
      <c r="F475" t="s">
        <v>146</v>
      </c>
      <c r="G475" t="s">
        <v>62</v>
      </c>
      <c r="L475" t="s">
        <v>61</v>
      </c>
      <c r="M475">
        <v>2101</v>
      </c>
      <c r="N475">
        <f t="shared" si="136"/>
        <v>2101</v>
      </c>
      <c r="O475">
        <f t="shared" si="136"/>
        <v>2101</v>
      </c>
      <c r="P475">
        <f t="shared" si="136"/>
        <v>2101</v>
      </c>
      <c r="Q475">
        <f t="shared" si="136"/>
        <v>2101</v>
      </c>
      <c r="R475">
        <f t="shared" si="136"/>
        <v>2101</v>
      </c>
      <c r="S475">
        <f t="shared" si="136"/>
        <v>2101</v>
      </c>
      <c r="T475">
        <f t="shared" si="136"/>
        <v>2101</v>
      </c>
      <c r="U475">
        <f t="shared" si="136"/>
        <v>2101</v>
      </c>
      <c r="V475">
        <f t="shared" si="136"/>
        <v>2101</v>
      </c>
      <c r="W475">
        <f t="shared" si="136"/>
        <v>2101</v>
      </c>
    </row>
    <row r="476" spans="1:23" x14ac:dyDescent="0.3">
      <c r="A476" t="s">
        <v>107</v>
      </c>
      <c r="B476" t="s">
        <v>6</v>
      </c>
      <c r="C476" t="s">
        <v>16</v>
      </c>
      <c r="D476" t="s">
        <v>17</v>
      </c>
      <c r="E476" t="s">
        <v>148</v>
      </c>
      <c r="F476" t="s">
        <v>146</v>
      </c>
      <c r="G476" t="s">
        <v>63</v>
      </c>
      <c r="L476" t="s">
        <v>64</v>
      </c>
      <c r="M476">
        <v>1</v>
      </c>
      <c r="N476">
        <f t="shared" si="136"/>
        <v>1</v>
      </c>
      <c r="O476">
        <f t="shared" si="136"/>
        <v>1</v>
      </c>
      <c r="P476">
        <f t="shared" si="136"/>
        <v>1</v>
      </c>
      <c r="Q476">
        <f t="shared" si="136"/>
        <v>1</v>
      </c>
      <c r="R476">
        <f t="shared" si="136"/>
        <v>1</v>
      </c>
      <c r="S476">
        <f t="shared" si="136"/>
        <v>1</v>
      </c>
      <c r="T476">
        <f t="shared" si="136"/>
        <v>1</v>
      </c>
      <c r="U476">
        <f t="shared" si="136"/>
        <v>1</v>
      </c>
      <c r="V476">
        <f t="shared" si="136"/>
        <v>1</v>
      </c>
      <c r="W476">
        <f t="shared" si="136"/>
        <v>1</v>
      </c>
    </row>
    <row r="477" spans="1:23" x14ac:dyDescent="0.3">
      <c r="A477" t="s">
        <v>107</v>
      </c>
      <c r="B477" t="s">
        <v>6</v>
      </c>
      <c r="C477" t="s">
        <v>16</v>
      </c>
      <c r="D477" t="s">
        <v>17</v>
      </c>
      <c r="E477" t="s">
        <v>148</v>
      </c>
      <c r="F477" t="s">
        <v>146</v>
      </c>
      <c r="G477" t="s">
        <v>65</v>
      </c>
      <c r="L477" t="s">
        <v>57</v>
      </c>
      <c r="M477">
        <v>0</v>
      </c>
    </row>
    <row r="478" spans="1:23" x14ac:dyDescent="0.3">
      <c r="A478" t="s">
        <v>107</v>
      </c>
      <c r="B478" t="s">
        <v>6</v>
      </c>
      <c r="C478" t="s">
        <v>16</v>
      </c>
      <c r="D478" t="s">
        <v>17</v>
      </c>
      <c r="E478" t="s">
        <v>148</v>
      </c>
      <c r="F478" t="s">
        <v>146</v>
      </c>
      <c r="G478" t="s">
        <v>18</v>
      </c>
      <c r="J478" t="s">
        <v>147</v>
      </c>
      <c r="L478" t="s">
        <v>85</v>
      </c>
      <c r="M478">
        <v>1</v>
      </c>
      <c r="N478">
        <f t="shared" ref="N478:W478" si="137">M478</f>
        <v>1</v>
      </c>
      <c r="O478">
        <f t="shared" si="137"/>
        <v>1</v>
      </c>
      <c r="P478">
        <f t="shared" si="137"/>
        <v>1</v>
      </c>
      <c r="Q478">
        <f t="shared" si="137"/>
        <v>1</v>
      </c>
      <c r="R478">
        <f t="shared" si="137"/>
        <v>1</v>
      </c>
      <c r="S478">
        <f t="shared" si="137"/>
        <v>1</v>
      </c>
      <c r="T478">
        <f t="shared" si="137"/>
        <v>1</v>
      </c>
      <c r="U478">
        <f t="shared" si="137"/>
        <v>1</v>
      </c>
      <c r="V478">
        <f t="shared" si="137"/>
        <v>1</v>
      </c>
      <c r="W478">
        <f t="shared" si="13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2024-10-23T05:25:19Z</dcterms:created>
  <dcterms:modified xsi:type="dcterms:W3CDTF">2024-10-23T05:25:21Z</dcterms:modified>
</cp:coreProperties>
</file>