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agriculture\"/>
    </mc:Choice>
  </mc:AlternateContent>
  <xr:revisionPtr revIDLastSave="0" documentId="8_{0B450C93-DA39-4A6B-A7CE-CA10270EED45}" xr6:coauthVersionLast="47" xr6:coauthVersionMax="47" xr10:uidLastSave="{00000000-0000-0000-0000-000000000000}"/>
  <bookViews>
    <workbookView xWindow="-120" yWindow="-120" windowWidth="29040" windowHeight="15720" xr2:uid="{E8229806-3FC8-4D26-8059-D7CF85B1FEB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M160" i="1" s="1"/>
  <c r="R159" i="1"/>
  <c r="S159" i="1" s="1"/>
  <c r="T159" i="1" s="1"/>
  <c r="U159" i="1" s="1"/>
  <c r="V159" i="1" s="1"/>
  <c r="W159" i="1" s="1"/>
  <c r="M159" i="1" a="1"/>
  <c r="M159" i="1" s="1"/>
  <c r="N159" i="1" s="1"/>
  <c r="O159" i="1" s="1"/>
  <c r="P159" i="1" s="1"/>
  <c r="Q159" i="1" s="1"/>
  <c r="V158" i="1"/>
  <c r="W158" i="1" s="1"/>
  <c r="N158" i="1"/>
  <c r="O158" i="1" s="1"/>
  <c r="P158" i="1" s="1"/>
  <c r="Q158" i="1" s="1"/>
  <c r="R158" i="1" s="1"/>
  <c r="S158" i="1" s="1"/>
  <c r="T158" i="1" s="1"/>
  <c r="U158" i="1" s="1"/>
  <c r="M158" i="1" a="1"/>
  <c r="M158" i="1" s="1"/>
  <c r="R156" i="1"/>
  <c r="S156" i="1" s="1"/>
  <c r="T156" i="1" s="1"/>
  <c r="U156" i="1" s="1"/>
  <c r="V156" i="1" s="1"/>
  <c r="W156" i="1" s="1"/>
  <c r="M156" i="1" a="1"/>
  <c r="M156" i="1" s="1"/>
  <c r="N156" i="1" s="1"/>
  <c r="O156" i="1" s="1"/>
  <c r="P156" i="1" s="1"/>
  <c r="Q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M153" i="1" a="1"/>
  <c r="M153" i="1" s="1"/>
  <c r="N153" i="1" s="1"/>
  <c r="O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R150" i="1"/>
  <c r="S150" i="1" s="1"/>
  <c r="T150" i="1" s="1"/>
  <c r="U150" i="1" s="1"/>
  <c r="V150" i="1" s="1"/>
  <c r="W150" i="1" s="1"/>
  <c r="M150" i="1" a="1"/>
  <c r="M150" i="1" s="1"/>
  <c r="N150" i="1" s="1"/>
  <c r="O150" i="1" s="1"/>
  <c r="P150" i="1" s="1"/>
  <c r="Q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M147" i="1" a="1"/>
  <c r="M147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M144" i="1" a="1"/>
  <c r="M144" i="1" s="1"/>
  <c r="N144" i="1" s="1"/>
  <c r="O144" i="1" s="1"/>
  <c r="M143" i="1" a="1"/>
  <c r="M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M142" i="1" a="1"/>
  <c r="M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R138" i="1"/>
  <c r="S138" i="1" s="1"/>
  <c r="T138" i="1" s="1"/>
  <c r="U138" i="1" s="1"/>
  <c r="V138" i="1" s="1"/>
  <c r="W138" i="1" s="1"/>
  <c r="M138" i="1" a="1"/>
  <c r="M138" i="1" s="1"/>
  <c r="N138" i="1" s="1"/>
  <c r="O138" i="1" s="1"/>
  <c r="P138" i="1" s="1"/>
  <c r="Q138" i="1" s="1"/>
  <c r="L138" i="1" a="1"/>
  <c r="L138" i="1" s="1"/>
  <c r="P137" i="1"/>
  <c r="Q137" i="1" s="1"/>
  <c r="R137" i="1" s="1"/>
  <c r="S137" i="1" s="1"/>
  <c r="T137" i="1" s="1"/>
  <c r="U137" i="1" s="1"/>
  <c r="V137" i="1" s="1"/>
  <c r="W137" i="1" s="1"/>
  <c r="M137" i="1" a="1"/>
  <c r="M137" i="1" s="1"/>
  <c r="N137" i="1" s="1"/>
  <c r="O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 a="1"/>
  <c r="M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M129" i="1" a="1"/>
  <c r="M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6" i="1" a="1"/>
  <c r="L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L125" i="1" a="1"/>
  <c r="L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M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M123" i="1" a="1"/>
  <c r="M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M117" i="1" a="1"/>
  <c r="M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M113" i="1" a="1"/>
  <c r="M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L109" i="1" a="1"/>
  <c r="L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M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R99" i="1"/>
  <c r="S99" i="1" s="1"/>
  <c r="T99" i="1" s="1"/>
  <c r="U99" i="1" s="1"/>
  <c r="V99" i="1" s="1"/>
  <c r="W99" i="1" s="1"/>
  <c r="Q99" i="1"/>
  <c r="P99" i="1"/>
  <c r="N99" i="1"/>
  <c r="O99" i="1" s="1"/>
  <c r="M99" i="1" a="1"/>
  <c r="M99" i="1" s="1"/>
  <c r="L97" i="1" a="1"/>
  <c r="L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L96" i="1" a="1"/>
  <c r="L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L73" i="1" a="1"/>
  <c r="L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L72" i="1" a="1"/>
  <c r="L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N67" i="1"/>
  <c r="O67" i="1" s="1"/>
  <c r="M67" i="1" a="1"/>
  <c r="M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 a="1"/>
  <c r="L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L63" i="1" a="1"/>
  <c r="L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M60" i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60" i="1" a="1"/>
  <c r="N59" i="1"/>
  <c r="O59" i="1" s="1"/>
  <c r="P59" i="1" s="1"/>
  <c r="Q59" i="1" s="1"/>
  <c r="R59" i="1" s="1"/>
  <c r="S59" i="1" s="1"/>
  <c r="T59" i="1" s="1"/>
  <c r="U59" i="1" s="1"/>
  <c r="V59" i="1" s="1"/>
  <c r="W59" i="1" s="1"/>
  <c r="M59" i="1" a="1"/>
  <c r="M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2" i="1" a="1"/>
  <c r="L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L51" i="1" a="1"/>
  <c r="L51" i="1" s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L50" i="1" a="1"/>
  <c r="L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M48" i="1" a="1"/>
  <c r="M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L42" i="1" a="1"/>
  <c r="L42" i="1" s="1"/>
  <c r="M41" i="1" a="1"/>
  <c r="M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M39" i="1" a="1"/>
  <c r="M39" i="1" s="1"/>
  <c r="P38" i="1"/>
  <c r="Q38" i="1" s="1"/>
  <c r="R38" i="1" s="1"/>
  <c r="S38" i="1" s="1"/>
  <c r="T38" i="1" s="1"/>
  <c r="U38" i="1" s="1"/>
  <c r="V38" i="1" s="1"/>
  <c r="W38" i="1" s="1"/>
  <c r="N38" i="1"/>
  <c r="O38" i="1" s="1"/>
  <c r="M38" i="1" a="1"/>
  <c r="M38" i="1" s="1"/>
  <c r="P36" i="1"/>
  <c r="Q36" i="1" s="1"/>
  <c r="R36" i="1" s="1"/>
  <c r="S36" i="1" s="1"/>
  <c r="T36" i="1" s="1"/>
  <c r="U36" i="1" s="1"/>
  <c r="V36" i="1" s="1"/>
  <c r="W36" i="1" s="1"/>
  <c r="N36" i="1"/>
  <c r="O36" i="1" s="1"/>
  <c r="M36" i="1" a="1"/>
  <c r="M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/>
  <c r="R31" i="1" a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/>
  <c r="N30" i="1" a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/>
  <c r="W26" i="1" a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/>
  <c r="O26" i="1" a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/>
  <c r="W24" i="1" a="1"/>
  <c r="V24" i="1" a="1"/>
  <c r="V24" i="1" s="1"/>
  <c r="U24" i="1"/>
  <c r="U24" i="1" a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/>
  <c r="M24" i="1" a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/>
  <c r="P23" i="1" a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/>
  <c r="S22" i="1" a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/>
  <c r="V21" i="1" a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<sst xmlns="http://schemas.openxmlformats.org/spreadsheetml/2006/main" count="1368" uniqueCount="96">
  <si>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</si>
  <si>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</si>
  <si>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</si>
  <si>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</si>
  <si>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</si>
  <si>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</si>
  <si>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</si>
  <si>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</si>
  <si>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</si>
  <si>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</si>
  <si>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</si>
  <si>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</si>
  <si>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</si>
  <si>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</si>
  <si>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</si>
  <si>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</si>
  <si>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Agriculture</t>
  </si>
  <si>
    <t>Service requested</t>
  </si>
  <si>
    <t>CIMS.CAN.AT.Agriculture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</si>
  <si>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</si>
  <si>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</si>
  <si>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</si>
  <si>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</si>
  <si>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</si>
  <si>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</si>
  <si>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</si>
  <si>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</si>
  <si>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</si>
  <si>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</si>
  <si>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</si>
  <si>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</si>
  <si>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</si>
  <si>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</si>
  <si>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</si>
  <si>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</si>
  <si>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</si>
  <si>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</si>
  <si>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</si>
  <si>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</si>
  <si>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</si>
  <si>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</si>
  <si>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</si>
  <si>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</si>
  <si>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</si>
  <si>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</si>
  <si>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</si>
  <si>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CIMS.CAN.AT.Agriculture.Process</t>
  </si>
  <si>
    <t>Process</t>
  </si>
  <si>
    <t>Fixed Ratio</t>
  </si>
  <si>
    <t>CIMS.CAN.AT.Agriculture.Process.Enteric Fermentation and Manure Management</t>
  </si>
  <si>
    <t>CIMS.CAN.AT.Agriculture.Process.Soils</t>
  </si>
  <si>
    <t>CIMS.CAN.AT.Agriculture.Heat</t>
  </si>
  <si>
    <t>Enteric Fermentation and Manure Management</t>
  </si>
  <si>
    <t>Tech Compete</t>
  </si>
  <si>
    <t>Discount rate_financial</t>
  </si>
  <si>
    <t>tech_data_generic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</si>
  <si>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</si>
  <si>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</si>
  <si>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</si>
  <si>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</si>
  <si>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</si>
  <si>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</si>
  <si>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</si>
  <si>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</si>
  <si>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</si>
  <si>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</si>
  <si>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</si>
  <si>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CIMS.CAN.AT.Agriculture.Tractors</t>
  </si>
  <si>
    <t>tech_multi_generic</t>
  </si>
  <si>
    <t>Emissions</t>
  </si>
  <si>
    <t>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</si>
  <si>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</si>
  <si>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</si>
  <si>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</si>
  <si>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</si>
  <si>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</si>
  <si>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</si>
  <si>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</si>
  <si>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</si>
  <si>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</si>
  <si>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</si>
  <si>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</si>
  <si>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</si>
  <si>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</si>
  <si>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</si>
  <si>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</si>
  <si>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node unit</t>
  </si>
  <si>
    <t>CIMS.CAN.AT.Fuel Blends.Diesel_Transportation</t>
  </si>
  <si>
    <t>Diesel Medium Efficiency</t>
  </si>
  <si>
    <t>Hydrogen</t>
  </si>
  <si>
    <t>Heat</t>
  </si>
  <si>
    <t>Std fueled by NG</t>
  </si>
  <si>
    <t>CIMS.CAN.AT.Fuel Blends.Methane_Agriculture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</si>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</sst>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activity.xlsb" TargetMode="External"/><Relationship Id="rId1" Type="http://schemas.openxmlformats.org/officeDocument/2006/relationships/externalLinkPath" Target="/CIMS/dev/cims-models/sources/sectors/agriculture/agricultur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techs.xlsb" TargetMode="External"/><Relationship Id="rId1" Type="http://schemas.openxmlformats.org/officeDocument/2006/relationships/externalLinkPath" Target="/CIMS/dev/cims-models/sources/sectors/agriculture/agricultur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7"/>
      <definedName name="header" refersTo="='data'!$L$2:$DJ$2"/>
      <definedName name="index" refersTo="='data'!$DL$3:$DL$4987"/>
    </definedNames>
    <sheetDataSet>
      <sheetData sheetId="0"/>
      <sheetData sheetId="1">
        <row r="3">
          <cell r="M3" t="str">
            <v>tCO2e</v>
          </cell>
          <cell r="N3">
            <v>2929000</v>
          </cell>
          <cell r="O3">
            <v>2929000</v>
          </cell>
          <cell r="P3">
            <v>2929000</v>
          </cell>
          <cell r="Q3">
            <v>2929000</v>
          </cell>
          <cell r="R3">
            <v>2929000</v>
          </cell>
          <cell r="S3">
            <v>2870000</v>
          </cell>
          <cell r="T3">
            <v>2870000</v>
          </cell>
          <cell r="U3">
            <v>2870000</v>
          </cell>
          <cell r="V3">
            <v>2870000</v>
          </cell>
          <cell r="W3">
            <v>2870000</v>
          </cell>
          <cell r="X3">
            <v>2456000</v>
          </cell>
          <cell r="Y3">
            <v>2456000</v>
          </cell>
          <cell r="Z3">
            <v>2456000</v>
          </cell>
          <cell r="AA3">
            <v>2456000</v>
          </cell>
          <cell r="AB3">
            <v>2456000</v>
          </cell>
          <cell r="AC3">
            <v>2772000</v>
          </cell>
          <cell r="AD3">
            <v>2772000</v>
          </cell>
          <cell r="AE3">
            <v>2772000</v>
          </cell>
          <cell r="AF3">
            <v>2772000</v>
          </cell>
          <cell r="AG3">
            <v>2772000</v>
          </cell>
          <cell r="AH3">
            <v>3098000</v>
          </cell>
          <cell r="AI3">
            <v>3098000</v>
          </cell>
          <cell r="AJ3">
            <v>3098000</v>
          </cell>
          <cell r="AK3">
            <v>3098000</v>
          </cell>
          <cell r="AL3">
            <v>3098000</v>
          </cell>
          <cell r="AM3">
            <v>3098000</v>
          </cell>
          <cell r="AN3">
            <v>3098000</v>
          </cell>
          <cell r="AO3">
            <v>3098000</v>
          </cell>
          <cell r="AP3">
            <v>3098000</v>
          </cell>
          <cell r="AQ3">
            <v>3098000</v>
          </cell>
          <cell r="AR3">
            <v>3098000</v>
          </cell>
          <cell r="AS3">
            <v>3098000</v>
          </cell>
          <cell r="AT3">
            <v>3098000</v>
          </cell>
          <cell r="AU3">
            <v>3098000</v>
          </cell>
          <cell r="AV3">
            <v>3098000</v>
          </cell>
          <cell r="AW3">
            <v>3098000</v>
          </cell>
          <cell r="AX3">
            <v>3098000</v>
          </cell>
          <cell r="AY3">
            <v>3098000</v>
          </cell>
          <cell r="AZ3">
            <v>3098000</v>
          </cell>
          <cell r="BA3">
            <v>3098000</v>
          </cell>
          <cell r="BB3">
            <v>3098000</v>
          </cell>
          <cell r="BC3">
            <v>3098000</v>
          </cell>
          <cell r="BD3">
            <v>3098000</v>
          </cell>
          <cell r="BE3">
            <v>3098000</v>
          </cell>
          <cell r="BF3">
            <v>3098000</v>
          </cell>
          <cell r="BG3">
            <v>3098000</v>
          </cell>
          <cell r="BH3">
            <v>3098000</v>
          </cell>
          <cell r="BI3">
            <v>3098000</v>
          </cell>
          <cell r="BJ3">
            <v>3098000</v>
          </cell>
          <cell r="BK3">
            <v>3098000</v>
          </cell>
          <cell r="BL3">
            <v>3098000</v>
          </cell>
          <cell r="BM3">
            <v>3098000</v>
          </cell>
          <cell r="BN3">
            <v>3098000</v>
          </cell>
          <cell r="BO3">
            <v>3098000</v>
          </cell>
          <cell r="BP3">
            <v>3098000</v>
          </cell>
          <cell r="BQ3">
            <v>3098000</v>
          </cell>
          <cell r="BR3">
            <v>3098000</v>
          </cell>
          <cell r="BS3">
            <v>3098000</v>
          </cell>
          <cell r="BT3">
            <v>3098000</v>
          </cell>
          <cell r="BU3">
            <v>3098000</v>
          </cell>
          <cell r="BV3">
            <v>3098000</v>
          </cell>
          <cell r="BW3">
            <v>3098000</v>
          </cell>
          <cell r="BX3">
            <v>3098000</v>
          </cell>
          <cell r="BY3">
            <v>3098000</v>
          </cell>
          <cell r="BZ3">
            <v>3098000</v>
          </cell>
          <cell r="CA3">
            <v>3098000</v>
          </cell>
          <cell r="CB3">
            <v>3098000</v>
          </cell>
          <cell r="CC3">
            <v>3098000</v>
          </cell>
          <cell r="CD3">
            <v>3098000</v>
          </cell>
          <cell r="CE3">
            <v>3098000</v>
          </cell>
          <cell r="CF3">
            <v>3098000</v>
          </cell>
          <cell r="CG3">
            <v>3098000</v>
          </cell>
          <cell r="CH3">
            <v>3098000</v>
          </cell>
          <cell r="CI3">
            <v>3098000</v>
          </cell>
          <cell r="CJ3">
            <v>3098000</v>
          </cell>
          <cell r="CK3">
            <v>3098000</v>
          </cell>
          <cell r="CL3">
            <v>3098000</v>
          </cell>
          <cell r="CM3">
            <v>3098000</v>
          </cell>
          <cell r="CN3">
            <v>3098000</v>
          </cell>
          <cell r="CO3">
            <v>3098000</v>
          </cell>
          <cell r="CP3">
            <v>3098000</v>
          </cell>
          <cell r="CQ3">
            <v>3098000</v>
          </cell>
          <cell r="CR3">
            <v>3098000</v>
          </cell>
          <cell r="CS3">
            <v>3098000</v>
          </cell>
          <cell r="CT3">
            <v>3098000</v>
          </cell>
          <cell r="CU3">
            <v>3098000</v>
          </cell>
          <cell r="CV3">
            <v>3098000</v>
          </cell>
          <cell r="CW3">
            <v>3098000</v>
          </cell>
          <cell r="CX3">
            <v>3098000</v>
          </cell>
          <cell r="CY3">
            <v>3098000</v>
          </cell>
          <cell r="CZ3">
            <v>3098000</v>
          </cell>
          <cell r="DA3">
            <v>3098000</v>
          </cell>
          <cell r="DB3">
            <v>3098000</v>
          </cell>
          <cell r="DC3">
            <v>3098000</v>
          </cell>
          <cell r="DD3">
            <v>3098000</v>
          </cell>
          <cell r="DE3">
            <v>3098000</v>
          </cell>
          <cell r="DF3">
            <v>3098000</v>
          </cell>
          <cell r="DG3">
            <v>3098000</v>
          </cell>
          <cell r="DH3">
            <v>3098000</v>
          </cell>
          <cell r="DI3">
            <v>3098000</v>
          </cell>
          <cell r="DJ3">
            <v>3098000</v>
          </cell>
        </row>
        <row r="4">
          <cell r="M4" t="str">
            <v>tCO2e</v>
          </cell>
          <cell r="N4">
            <v>20376000</v>
          </cell>
          <cell r="O4">
            <v>20376000</v>
          </cell>
          <cell r="P4">
            <v>20376000</v>
          </cell>
          <cell r="Q4">
            <v>20376000</v>
          </cell>
          <cell r="R4">
            <v>20376000</v>
          </cell>
          <cell r="S4">
            <v>21114000</v>
          </cell>
          <cell r="T4">
            <v>21114000</v>
          </cell>
          <cell r="U4">
            <v>21114000</v>
          </cell>
          <cell r="V4">
            <v>21114000</v>
          </cell>
          <cell r="W4">
            <v>21114000</v>
          </cell>
          <cell r="X4">
            <v>19079000</v>
          </cell>
          <cell r="Y4">
            <v>19079000</v>
          </cell>
          <cell r="Z4">
            <v>19079000</v>
          </cell>
          <cell r="AA4">
            <v>19079000</v>
          </cell>
          <cell r="AB4">
            <v>19079000</v>
          </cell>
          <cell r="AC4">
            <v>19989000</v>
          </cell>
          <cell r="AD4">
            <v>19989000</v>
          </cell>
          <cell r="AE4">
            <v>19989000</v>
          </cell>
          <cell r="AF4">
            <v>19989000</v>
          </cell>
          <cell r="AG4">
            <v>19989000</v>
          </cell>
          <cell r="AH4">
            <v>20429000</v>
          </cell>
          <cell r="AI4">
            <v>20429000</v>
          </cell>
          <cell r="AJ4">
            <v>20429000</v>
          </cell>
          <cell r="AK4">
            <v>20429000</v>
          </cell>
          <cell r="AL4">
            <v>20429000</v>
          </cell>
          <cell r="AM4">
            <v>20429000</v>
          </cell>
          <cell r="AN4">
            <v>20429000</v>
          </cell>
          <cell r="AO4">
            <v>20429000</v>
          </cell>
          <cell r="AP4">
            <v>20429000</v>
          </cell>
          <cell r="AQ4">
            <v>20429000</v>
          </cell>
          <cell r="AR4">
            <v>20429000</v>
          </cell>
          <cell r="AS4">
            <v>20429000</v>
          </cell>
          <cell r="AT4">
            <v>20429000</v>
          </cell>
          <cell r="AU4">
            <v>20429000</v>
          </cell>
          <cell r="AV4">
            <v>20429000</v>
          </cell>
          <cell r="AW4">
            <v>20429000</v>
          </cell>
          <cell r="AX4">
            <v>20429000</v>
          </cell>
          <cell r="AY4">
            <v>20429000</v>
          </cell>
          <cell r="AZ4">
            <v>20429000</v>
          </cell>
          <cell r="BA4">
            <v>20429000</v>
          </cell>
          <cell r="BB4">
            <v>20429000</v>
          </cell>
          <cell r="BC4">
            <v>20429000</v>
          </cell>
          <cell r="BD4">
            <v>20429000</v>
          </cell>
          <cell r="BE4">
            <v>20429000</v>
          </cell>
          <cell r="BF4">
            <v>20429000</v>
          </cell>
          <cell r="BG4">
            <v>20429000</v>
          </cell>
          <cell r="BH4">
            <v>20429000</v>
          </cell>
          <cell r="BI4">
            <v>20429000</v>
          </cell>
          <cell r="BJ4">
            <v>20429000</v>
          </cell>
          <cell r="BK4">
            <v>20429000</v>
          </cell>
          <cell r="BL4">
            <v>20429000</v>
          </cell>
          <cell r="BM4">
            <v>20429000</v>
          </cell>
          <cell r="BN4">
            <v>20429000</v>
          </cell>
          <cell r="BO4">
            <v>20429000</v>
          </cell>
          <cell r="BP4">
            <v>20429000</v>
          </cell>
          <cell r="BQ4">
            <v>20429000</v>
          </cell>
          <cell r="BR4">
            <v>20429000</v>
          </cell>
          <cell r="BS4">
            <v>20429000</v>
          </cell>
          <cell r="BT4">
            <v>20429000</v>
          </cell>
          <cell r="BU4">
            <v>20429000</v>
          </cell>
          <cell r="BV4">
            <v>20429000</v>
          </cell>
          <cell r="BW4">
            <v>20429000</v>
          </cell>
          <cell r="BX4">
            <v>20429000</v>
          </cell>
          <cell r="BY4">
            <v>20429000</v>
          </cell>
          <cell r="BZ4">
            <v>20429000</v>
          </cell>
          <cell r="CA4">
            <v>20429000</v>
          </cell>
          <cell r="CB4">
            <v>20429000</v>
          </cell>
          <cell r="CC4">
            <v>20429000</v>
          </cell>
          <cell r="CD4">
            <v>20429000</v>
          </cell>
          <cell r="CE4">
            <v>20429000</v>
          </cell>
          <cell r="CF4">
            <v>20429000</v>
          </cell>
          <cell r="CG4">
            <v>20429000</v>
          </cell>
          <cell r="CH4">
            <v>20429000</v>
          </cell>
          <cell r="CI4">
            <v>20429000</v>
          </cell>
          <cell r="CJ4">
            <v>20429000</v>
          </cell>
          <cell r="CK4">
            <v>20429000</v>
          </cell>
          <cell r="CL4">
            <v>20429000</v>
          </cell>
          <cell r="CM4">
            <v>20429000</v>
          </cell>
          <cell r="CN4">
            <v>20429000</v>
          </cell>
          <cell r="CO4">
            <v>20429000</v>
          </cell>
          <cell r="CP4">
            <v>20429000</v>
          </cell>
          <cell r="CQ4">
            <v>20429000</v>
          </cell>
          <cell r="CR4">
            <v>20429000</v>
          </cell>
          <cell r="CS4">
            <v>20429000</v>
          </cell>
          <cell r="CT4">
            <v>20429000</v>
          </cell>
          <cell r="CU4">
            <v>20429000</v>
          </cell>
          <cell r="CV4">
            <v>20429000</v>
          </cell>
          <cell r="CW4">
            <v>20429000</v>
          </cell>
          <cell r="CX4">
            <v>20429000</v>
          </cell>
          <cell r="CY4">
            <v>20429000</v>
          </cell>
          <cell r="CZ4">
            <v>20429000</v>
          </cell>
          <cell r="DA4">
            <v>20429000</v>
          </cell>
          <cell r="DB4">
            <v>20429000</v>
          </cell>
          <cell r="DC4">
            <v>20429000</v>
          </cell>
          <cell r="DD4">
            <v>20429000</v>
          </cell>
          <cell r="DE4">
            <v>20429000</v>
          </cell>
          <cell r="DF4">
            <v>20429000</v>
          </cell>
          <cell r="DG4">
            <v>20429000</v>
          </cell>
          <cell r="DH4">
            <v>20429000</v>
          </cell>
          <cell r="DI4">
            <v>20429000</v>
          </cell>
          <cell r="DJ4">
            <v>20429000</v>
          </cell>
        </row>
        <row r="5">
          <cell r="M5" t="str">
            <v>tCO2e</v>
          </cell>
          <cell r="N5">
            <v>11772000</v>
          </cell>
          <cell r="O5">
            <v>11772000</v>
          </cell>
          <cell r="P5">
            <v>11772000</v>
          </cell>
          <cell r="Q5">
            <v>11772000</v>
          </cell>
          <cell r="R5">
            <v>11772000</v>
          </cell>
          <cell r="S5">
            <v>13848000</v>
          </cell>
          <cell r="T5">
            <v>13848000</v>
          </cell>
          <cell r="U5">
            <v>13848000</v>
          </cell>
          <cell r="V5">
            <v>13848000</v>
          </cell>
          <cell r="W5">
            <v>13848000</v>
          </cell>
          <cell r="X5">
            <v>12411000</v>
          </cell>
          <cell r="Y5">
            <v>12411000</v>
          </cell>
          <cell r="Z5">
            <v>12411000</v>
          </cell>
          <cell r="AA5">
            <v>12411000</v>
          </cell>
          <cell r="AB5">
            <v>12411000</v>
          </cell>
          <cell r="AC5">
            <v>15160000</v>
          </cell>
          <cell r="AD5">
            <v>15160000</v>
          </cell>
          <cell r="AE5">
            <v>15160000</v>
          </cell>
          <cell r="AF5">
            <v>15160000</v>
          </cell>
          <cell r="AG5">
            <v>15160000</v>
          </cell>
          <cell r="AH5">
            <v>16678000</v>
          </cell>
          <cell r="AI5">
            <v>16678000</v>
          </cell>
          <cell r="AJ5">
            <v>16678000</v>
          </cell>
          <cell r="AK5">
            <v>16678000</v>
          </cell>
          <cell r="AL5">
            <v>16678000</v>
          </cell>
          <cell r="AM5">
            <v>16678000</v>
          </cell>
          <cell r="AN5">
            <v>16678000</v>
          </cell>
          <cell r="AO5">
            <v>16678000</v>
          </cell>
          <cell r="AP5">
            <v>16678000</v>
          </cell>
          <cell r="AQ5">
            <v>16678000</v>
          </cell>
          <cell r="AR5">
            <v>16678000</v>
          </cell>
          <cell r="AS5">
            <v>16678000</v>
          </cell>
          <cell r="AT5">
            <v>16678000</v>
          </cell>
          <cell r="AU5">
            <v>16678000</v>
          </cell>
          <cell r="AV5">
            <v>16678000</v>
          </cell>
          <cell r="AW5">
            <v>16678000</v>
          </cell>
          <cell r="AX5">
            <v>16678000</v>
          </cell>
          <cell r="AY5">
            <v>16678000</v>
          </cell>
          <cell r="AZ5">
            <v>16678000</v>
          </cell>
          <cell r="BA5">
            <v>16678000</v>
          </cell>
          <cell r="BB5">
            <v>16678000</v>
          </cell>
          <cell r="BC5">
            <v>16678000</v>
          </cell>
          <cell r="BD5">
            <v>16678000</v>
          </cell>
          <cell r="BE5">
            <v>16678000</v>
          </cell>
          <cell r="BF5">
            <v>16678000</v>
          </cell>
          <cell r="BG5">
            <v>16678000</v>
          </cell>
          <cell r="BH5">
            <v>16678000</v>
          </cell>
          <cell r="BI5">
            <v>16678000</v>
          </cell>
          <cell r="BJ5">
            <v>16678000</v>
          </cell>
          <cell r="BK5">
            <v>16678000</v>
          </cell>
          <cell r="BL5">
            <v>16678000</v>
          </cell>
          <cell r="BM5">
            <v>16678000</v>
          </cell>
          <cell r="BN5">
            <v>16678000</v>
          </cell>
          <cell r="BO5">
            <v>16678000</v>
          </cell>
          <cell r="BP5">
            <v>16678000</v>
          </cell>
          <cell r="BQ5">
            <v>16678000</v>
          </cell>
          <cell r="BR5">
            <v>16678000</v>
          </cell>
          <cell r="BS5">
            <v>16678000</v>
          </cell>
          <cell r="BT5">
            <v>16678000</v>
          </cell>
          <cell r="BU5">
            <v>16678000</v>
          </cell>
          <cell r="BV5">
            <v>16678000</v>
          </cell>
          <cell r="BW5">
            <v>16678000</v>
          </cell>
          <cell r="BX5">
            <v>16678000</v>
          </cell>
          <cell r="BY5">
            <v>16678000</v>
          </cell>
          <cell r="BZ5">
            <v>16678000</v>
          </cell>
          <cell r="CA5">
            <v>16678000</v>
          </cell>
          <cell r="CB5">
            <v>16678000</v>
          </cell>
          <cell r="CC5">
            <v>16678000</v>
          </cell>
          <cell r="CD5">
            <v>16678000</v>
          </cell>
          <cell r="CE5">
            <v>16678000</v>
          </cell>
          <cell r="CF5">
            <v>16678000</v>
          </cell>
          <cell r="CG5">
            <v>16678000</v>
          </cell>
          <cell r="CH5">
            <v>16678000</v>
          </cell>
          <cell r="CI5">
            <v>16678000</v>
          </cell>
          <cell r="CJ5">
            <v>16678000</v>
          </cell>
          <cell r="CK5">
            <v>16678000</v>
          </cell>
          <cell r="CL5">
            <v>16678000</v>
          </cell>
          <cell r="CM5">
            <v>16678000</v>
          </cell>
          <cell r="CN5">
            <v>16678000</v>
          </cell>
          <cell r="CO5">
            <v>16678000</v>
          </cell>
          <cell r="CP5">
            <v>16678000</v>
          </cell>
          <cell r="CQ5">
            <v>16678000</v>
          </cell>
          <cell r="CR5">
            <v>16678000</v>
          </cell>
          <cell r="CS5">
            <v>16678000</v>
          </cell>
          <cell r="CT5">
            <v>16678000</v>
          </cell>
          <cell r="CU5">
            <v>16678000</v>
          </cell>
          <cell r="CV5">
            <v>16678000</v>
          </cell>
          <cell r="CW5">
            <v>16678000</v>
          </cell>
          <cell r="CX5">
            <v>16678000</v>
          </cell>
          <cell r="CY5">
            <v>16678000</v>
          </cell>
          <cell r="CZ5">
            <v>16678000</v>
          </cell>
          <cell r="DA5">
            <v>16678000</v>
          </cell>
          <cell r="DB5">
            <v>16678000</v>
          </cell>
          <cell r="DC5">
            <v>16678000</v>
          </cell>
          <cell r="DD5">
            <v>16678000</v>
          </cell>
          <cell r="DE5">
            <v>16678000</v>
          </cell>
          <cell r="DF5">
            <v>16678000</v>
          </cell>
          <cell r="DG5">
            <v>16678000</v>
          </cell>
          <cell r="DH5">
            <v>16678000</v>
          </cell>
          <cell r="DI5">
            <v>16678000</v>
          </cell>
          <cell r="DJ5">
            <v>16678000</v>
          </cell>
        </row>
        <row r="6">
          <cell r="M6" t="str">
            <v>tCO2e</v>
          </cell>
          <cell r="N6">
            <v>6433000</v>
          </cell>
          <cell r="O6">
            <v>6433000</v>
          </cell>
          <cell r="P6">
            <v>6433000</v>
          </cell>
          <cell r="Q6">
            <v>6433000</v>
          </cell>
          <cell r="R6">
            <v>6433000</v>
          </cell>
          <cell r="S6">
            <v>7030000</v>
          </cell>
          <cell r="T6">
            <v>7030000</v>
          </cell>
          <cell r="U6">
            <v>7030000</v>
          </cell>
          <cell r="V6">
            <v>7030000</v>
          </cell>
          <cell r="W6">
            <v>7030000</v>
          </cell>
          <cell r="X6">
            <v>6378000</v>
          </cell>
          <cell r="Y6">
            <v>6378000</v>
          </cell>
          <cell r="Z6">
            <v>6378000</v>
          </cell>
          <cell r="AA6">
            <v>6378000</v>
          </cell>
          <cell r="AB6">
            <v>6378000</v>
          </cell>
          <cell r="AC6">
            <v>6795000</v>
          </cell>
          <cell r="AD6">
            <v>6795000</v>
          </cell>
          <cell r="AE6">
            <v>6795000</v>
          </cell>
          <cell r="AF6">
            <v>6795000</v>
          </cell>
          <cell r="AG6">
            <v>6795000</v>
          </cell>
          <cell r="AH6">
            <v>7675000</v>
          </cell>
          <cell r="AI6">
            <v>7675000</v>
          </cell>
          <cell r="AJ6">
            <v>7675000</v>
          </cell>
          <cell r="AK6">
            <v>7675000</v>
          </cell>
          <cell r="AL6">
            <v>7675000</v>
          </cell>
          <cell r="AM6">
            <v>7675000</v>
          </cell>
          <cell r="AN6">
            <v>7675000</v>
          </cell>
          <cell r="AO6">
            <v>7675000</v>
          </cell>
          <cell r="AP6">
            <v>7675000</v>
          </cell>
          <cell r="AQ6">
            <v>7675000</v>
          </cell>
          <cell r="AR6">
            <v>7675000</v>
          </cell>
          <cell r="AS6">
            <v>7675000</v>
          </cell>
          <cell r="AT6">
            <v>7675000</v>
          </cell>
          <cell r="AU6">
            <v>7675000</v>
          </cell>
          <cell r="AV6">
            <v>7675000</v>
          </cell>
          <cell r="AW6">
            <v>7675000</v>
          </cell>
          <cell r="AX6">
            <v>7675000</v>
          </cell>
          <cell r="AY6">
            <v>7675000</v>
          </cell>
          <cell r="AZ6">
            <v>7675000</v>
          </cell>
          <cell r="BA6">
            <v>7675000</v>
          </cell>
          <cell r="BB6">
            <v>7675000</v>
          </cell>
          <cell r="BC6">
            <v>7675000</v>
          </cell>
          <cell r="BD6">
            <v>7675000</v>
          </cell>
          <cell r="BE6">
            <v>7675000</v>
          </cell>
          <cell r="BF6">
            <v>7675000</v>
          </cell>
          <cell r="BG6">
            <v>7675000</v>
          </cell>
          <cell r="BH6">
            <v>7675000</v>
          </cell>
          <cell r="BI6">
            <v>7675000</v>
          </cell>
          <cell r="BJ6">
            <v>7675000</v>
          </cell>
          <cell r="BK6">
            <v>7675000</v>
          </cell>
          <cell r="BL6">
            <v>7675000</v>
          </cell>
          <cell r="BM6">
            <v>7675000</v>
          </cell>
          <cell r="BN6">
            <v>7675000</v>
          </cell>
          <cell r="BO6">
            <v>7675000</v>
          </cell>
          <cell r="BP6">
            <v>7675000</v>
          </cell>
          <cell r="BQ6">
            <v>7675000</v>
          </cell>
          <cell r="BR6">
            <v>7675000</v>
          </cell>
          <cell r="BS6">
            <v>7675000</v>
          </cell>
          <cell r="BT6">
            <v>7675000</v>
          </cell>
          <cell r="BU6">
            <v>7675000</v>
          </cell>
          <cell r="BV6">
            <v>7675000</v>
          </cell>
          <cell r="BW6">
            <v>7675000</v>
          </cell>
          <cell r="BX6">
            <v>7675000</v>
          </cell>
          <cell r="BY6">
            <v>7675000</v>
          </cell>
          <cell r="BZ6">
            <v>7675000</v>
          </cell>
          <cell r="CA6">
            <v>7675000</v>
          </cell>
          <cell r="CB6">
            <v>7675000</v>
          </cell>
          <cell r="CC6">
            <v>7675000</v>
          </cell>
          <cell r="CD6">
            <v>7675000</v>
          </cell>
          <cell r="CE6">
            <v>7675000</v>
          </cell>
          <cell r="CF6">
            <v>7675000</v>
          </cell>
          <cell r="CG6">
            <v>7675000</v>
          </cell>
          <cell r="CH6">
            <v>7675000</v>
          </cell>
          <cell r="CI6">
            <v>7675000</v>
          </cell>
          <cell r="CJ6">
            <v>7675000</v>
          </cell>
          <cell r="CK6">
            <v>7675000</v>
          </cell>
          <cell r="CL6">
            <v>7675000</v>
          </cell>
          <cell r="CM6">
            <v>7675000</v>
          </cell>
          <cell r="CN6">
            <v>7675000</v>
          </cell>
          <cell r="CO6">
            <v>7675000</v>
          </cell>
          <cell r="CP6">
            <v>7675000</v>
          </cell>
          <cell r="CQ6">
            <v>7675000</v>
          </cell>
          <cell r="CR6">
            <v>7675000</v>
          </cell>
          <cell r="CS6">
            <v>7675000</v>
          </cell>
          <cell r="CT6">
            <v>7675000</v>
          </cell>
          <cell r="CU6">
            <v>7675000</v>
          </cell>
          <cell r="CV6">
            <v>7675000</v>
          </cell>
          <cell r="CW6">
            <v>7675000</v>
          </cell>
          <cell r="CX6">
            <v>7675000</v>
          </cell>
          <cell r="CY6">
            <v>7675000</v>
          </cell>
          <cell r="CZ6">
            <v>7675000</v>
          </cell>
          <cell r="DA6">
            <v>7675000</v>
          </cell>
          <cell r="DB6">
            <v>7675000</v>
          </cell>
          <cell r="DC6">
            <v>7675000</v>
          </cell>
          <cell r="DD6">
            <v>7675000</v>
          </cell>
          <cell r="DE6">
            <v>7675000</v>
          </cell>
          <cell r="DF6">
            <v>7675000</v>
          </cell>
          <cell r="DG6">
            <v>7675000</v>
          </cell>
          <cell r="DH6">
            <v>7675000</v>
          </cell>
          <cell r="DI6">
            <v>7675000</v>
          </cell>
          <cell r="DJ6">
            <v>7675000</v>
          </cell>
        </row>
        <row r="7">
          <cell r="M7" t="str">
            <v>tCO2e</v>
          </cell>
          <cell r="N7">
            <v>11070000</v>
          </cell>
          <cell r="O7">
            <v>11070000</v>
          </cell>
          <cell r="P7">
            <v>11070000</v>
          </cell>
          <cell r="Q7">
            <v>11070000</v>
          </cell>
          <cell r="R7">
            <v>11070000</v>
          </cell>
          <cell r="S7">
            <v>11000000</v>
          </cell>
          <cell r="T7">
            <v>11000000</v>
          </cell>
          <cell r="U7">
            <v>11000000</v>
          </cell>
          <cell r="V7">
            <v>11000000</v>
          </cell>
          <cell r="W7">
            <v>11000000</v>
          </cell>
          <cell r="X7">
            <v>10559000</v>
          </cell>
          <cell r="Y7">
            <v>10559000</v>
          </cell>
          <cell r="Z7">
            <v>10559000</v>
          </cell>
          <cell r="AA7">
            <v>10559000</v>
          </cell>
          <cell r="AB7">
            <v>10559000</v>
          </cell>
          <cell r="AC7">
            <v>10911000</v>
          </cell>
          <cell r="AD7">
            <v>10911000</v>
          </cell>
          <cell r="AE7">
            <v>10911000</v>
          </cell>
          <cell r="AF7">
            <v>10911000</v>
          </cell>
          <cell r="AG7">
            <v>10911000</v>
          </cell>
          <cell r="AH7">
            <v>12100000</v>
          </cell>
          <cell r="AI7">
            <v>12100000</v>
          </cell>
          <cell r="AJ7">
            <v>12100000</v>
          </cell>
          <cell r="AK7">
            <v>12100000</v>
          </cell>
          <cell r="AL7">
            <v>12100000</v>
          </cell>
          <cell r="AM7">
            <v>12100000</v>
          </cell>
          <cell r="AN7">
            <v>12100000</v>
          </cell>
          <cell r="AO7">
            <v>12100000</v>
          </cell>
          <cell r="AP7">
            <v>12100000</v>
          </cell>
          <cell r="AQ7">
            <v>12100000</v>
          </cell>
          <cell r="AR7">
            <v>12100000</v>
          </cell>
          <cell r="AS7">
            <v>12100000</v>
          </cell>
          <cell r="AT7">
            <v>12100000</v>
          </cell>
          <cell r="AU7">
            <v>12100000</v>
          </cell>
          <cell r="AV7">
            <v>12100000</v>
          </cell>
          <cell r="AW7">
            <v>12100000</v>
          </cell>
          <cell r="AX7">
            <v>12100000</v>
          </cell>
          <cell r="AY7">
            <v>12100000</v>
          </cell>
          <cell r="AZ7">
            <v>12100000</v>
          </cell>
          <cell r="BA7">
            <v>12100000</v>
          </cell>
          <cell r="BB7">
            <v>12100000</v>
          </cell>
          <cell r="BC7">
            <v>12100000</v>
          </cell>
          <cell r="BD7">
            <v>12100000</v>
          </cell>
          <cell r="BE7">
            <v>12100000</v>
          </cell>
          <cell r="BF7">
            <v>12100000</v>
          </cell>
          <cell r="BG7">
            <v>12100000</v>
          </cell>
          <cell r="BH7">
            <v>12100000</v>
          </cell>
          <cell r="BI7">
            <v>12100000</v>
          </cell>
          <cell r="BJ7">
            <v>12100000</v>
          </cell>
          <cell r="BK7">
            <v>12100000</v>
          </cell>
          <cell r="BL7">
            <v>12100000</v>
          </cell>
          <cell r="BM7">
            <v>12100000</v>
          </cell>
          <cell r="BN7">
            <v>12100000</v>
          </cell>
          <cell r="BO7">
            <v>12100000</v>
          </cell>
          <cell r="BP7">
            <v>12100000</v>
          </cell>
          <cell r="BQ7">
            <v>12100000</v>
          </cell>
          <cell r="BR7">
            <v>12100000</v>
          </cell>
          <cell r="BS7">
            <v>12100000</v>
          </cell>
          <cell r="BT7">
            <v>12100000</v>
          </cell>
          <cell r="BU7">
            <v>12100000</v>
          </cell>
          <cell r="BV7">
            <v>12100000</v>
          </cell>
          <cell r="BW7">
            <v>12100000</v>
          </cell>
          <cell r="BX7">
            <v>12100000</v>
          </cell>
          <cell r="BY7">
            <v>12100000</v>
          </cell>
          <cell r="BZ7">
            <v>12100000</v>
          </cell>
          <cell r="CA7">
            <v>12100000</v>
          </cell>
          <cell r="CB7">
            <v>12100000</v>
          </cell>
          <cell r="CC7">
            <v>12100000</v>
          </cell>
          <cell r="CD7">
            <v>12100000</v>
          </cell>
          <cell r="CE7">
            <v>12100000</v>
          </cell>
          <cell r="CF7">
            <v>12100000</v>
          </cell>
          <cell r="CG7">
            <v>12100000</v>
          </cell>
          <cell r="CH7">
            <v>12100000</v>
          </cell>
          <cell r="CI7">
            <v>12100000</v>
          </cell>
          <cell r="CJ7">
            <v>12100000</v>
          </cell>
          <cell r="CK7">
            <v>12100000</v>
          </cell>
          <cell r="CL7">
            <v>12100000</v>
          </cell>
          <cell r="CM7">
            <v>12100000</v>
          </cell>
          <cell r="CN7">
            <v>12100000</v>
          </cell>
          <cell r="CO7">
            <v>12100000</v>
          </cell>
          <cell r="CP7">
            <v>12100000</v>
          </cell>
          <cell r="CQ7">
            <v>12100000</v>
          </cell>
          <cell r="CR7">
            <v>12100000</v>
          </cell>
          <cell r="CS7">
            <v>12100000</v>
          </cell>
          <cell r="CT7">
            <v>12100000</v>
          </cell>
          <cell r="CU7">
            <v>12100000</v>
          </cell>
          <cell r="CV7">
            <v>12100000</v>
          </cell>
          <cell r="CW7">
            <v>12100000</v>
          </cell>
          <cell r="CX7">
            <v>12100000</v>
          </cell>
          <cell r="CY7">
            <v>12100000</v>
          </cell>
          <cell r="CZ7">
            <v>12100000</v>
          </cell>
          <cell r="DA7">
            <v>12100000</v>
          </cell>
          <cell r="DB7">
            <v>12100000</v>
          </cell>
          <cell r="DC7">
            <v>12100000</v>
          </cell>
          <cell r="DD7">
            <v>12100000</v>
          </cell>
          <cell r="DE7">
            <v>12100000</v>
          </cell>
          <cell r="DF7">
            <v>12100000</v>
          </cell>
          <cell r="DG7">
            <v>12100000</v>
          </cell>
          <cell r="DH7">
            <v>12100000</v>
          </cell>
          <cell r="DI7">
            <v>12100000</v>
          </cell>
          <cell r="DJ7">
            <v>12100000</v>
          </cell>
        </row>
        <row r="8">
          <cell r="M8" t="str">
            <v>tCO2e</v>
          </cell>
          <cell r="N8">
            <v>7789000</v>
          </cell>
          <cell r="O8">
            <v>7789000</v>
          </cell>
          <cell r="P8">
            <v>7789000</v>
          </cell>
          <cell r="Q8">
            <v>7789000</v>
          </cell>
          <cell r="R8">
            <v>7789000</v>
          </cell>
          <cell r="S8">
            <v>8192000</v>
          </cell>
          <cell r="T8">
            <v>8192000</v>
          </cell>
          <cell r="U8">
            <v>8192000</v>
          </cell>
          <cell r="V8">
            <v>8192000</v>
          </cell>
          <cell r="W8">
            <v>8192000</v>
          </cell>
          <cell r="X8">
            <v>8184000</v>
          </cell>
          <cell r="Y8">
            <v>8184000</v>
          </cell>
          <cell r="Z8">
            <v>8184000</v>
          </cell>
          <cell r="AA8">
            <v>8184000</v>
          </cell>
          <cell r="AB8">
            <v>8184000</v>
          </cell>
          <cell r="AC8">
            <v>8814000</v>
          </cell>
          <cell r="AD8">
            <v>8814000</v>
          </cell>
          <cell r="AE8">
            <v>8814000</v>
          </cell>
          <cell r="AF8">
            <v>8814000</v>
          </cell>
          <cell r="AG8">
            <v>8814000</v>
          </cell>
          <cell r="AH8">
            <v>8839000</v>
          </cell>
          <cell r="AI8">
            <v>8839000</v>
          </cell>
          <cell r="AJ8">
            <v>8839000</v>
          </cell>
          <cell r="AK8">
            <v>8839000</v>
          </cell>
          <cell r="AL8">
            <v>8839000</v>
          </cell>
          <cell r="AM8">
            <v>8839000</v>
          </cell>
          <cell r="AN8">
            <v>8839000</v>
          </cell>
          <cell r="AO8">
            <v>8839000</v>
          </cell>
          <cell r="AP8">
            <v>8839000</v>
          </cell>
          <cell r="AQ8">
            <v>8839000</v>
          </cell>
          <cell r="AR8">
            <v>8839000</v>
          </cell>
          <cell r="AS8">
            <v>8839000</v>
          </cell>
          <cell r="AT8">
            <v>8839000</v>
          </cell>
          <cell r="AU8">
            <v>8839000</v>
          </cell>
          <cell r="AV8">
            <v>8839000</v>
          </cell>
          <cell r="AW8">
            <v>8839000</v>
          </cell>
          <cell r="AX8">
            <v>8839000</v>
          </cell>
          <cell r="AY8">
            <v>8839000</v>
          </cell>
          <cell r="AZ8">
            <v>8839000</v>
          </cell>
          <cell r="BA8">
            <v>8839000</v>
          </cell>
          <cell r="BB8">
            <v>8839000</v>
          </cell>
          <cell r="BC8">
            <v>8839000</v>
          </cell>
          <cell r="BD8">
            <v>8839000</v>
          </cell>
          <cell r="BE8">
            <v>8839000</v>
          </cell>
          <cell r="BF8">
            <v>8839000</v>
          </cell>
          <cell r="BG8">
            <v>8839000</v>
          </cell>
          <cell r="BH8">
            <v>8839000</v>
          </cell>
          <cell r="BI8">
            <v>8839000</v>
          </cell>
          <cell r="BJ8">
            <v>8839000</v>
          </cell>
          <cell r="BK8">
            <v>8839000</v>
          </cell>
          <cell r="BL8">
            <v>8839000</v>
          </cell>
          <cell r="BM8">
            <v>8839000</v>
          </cell>
          <cell r="BN8">
            <v>8839000</v>
          </cell>
          <cell r="BO8">
            <v>8839000</v>
          </cell>
          <cell r="BP8">
            <v>8839000</v>
          </cell>
          <cell r="BQ8">
            <v>8839000</v>
          </cell>
          <cell r="BR8">
            <v>8839000</v>
          </cell>
          <cell r="BS8">
            <v>8839000</v>
          </cell>
          <cell r="BT8">
            <v>8839000</v>
          </cell>
          <cell r="BU8">
            <v>8839000</v>
          </cell>
          <cell r="BV8">
            <v>8839000</v>
          </cell>
          <cell r="BW8">
            <v>8839000</v>
          </cell>
          <cell r="BX8">
            <v>8839000</v>
          </cell>
          <cell r="BY8">
            <v>8839000</v>
          </cell>
          <cell r="BZ8">
            <v>8839000</v>
          </cell>
          <cell r="CA8">
            <v>8839000</v>
          </cell>
          <cell r="CB8">
            <v>8839000</v>
          </cell>
          <cell r="CC8">
            <v>8839000</v>
          </cell>
          <cell r="CD8">
            <v>8839000</v>
          </cell>
          <cell r="CE8">
            <v>8839000</v>
          </cell>
          <cell r="CF8">
            <v>8839000</v>
          </cell>
          <cell r="CG8">
            <v>8839000</v>
          </cell>
          <cell r="CH8">
            <v>8839000</v>
          </cell>
          <cell r="CI8">
            <v>8839000</v>
          </cell>
          <cell r="CJ8">
            <v>8839000</v>
          </cell>
          <cell r="CK8">
            <v>8839000</v>
          </cell>
          <cell r="CL8">
            <v>8839000</v>
          </cell>
          <cell r="CM8">
            <v>8839000</v>
          </cell>
          <cell r="CN8">
            <v>8839000</v>
          </cell>
          <cell r="CO8">
            <v>8839000</v>
          </cell>
          <cell r="CP8">
            <v>8839000</v>
          </cell>
          <cell r="CQ8">
            <v>8839000</v>
          </cell>
          <cell r="CR8">
            <v>8839000</v>
          </cell>
          <cell r="CS8">
            <v>8839000</v>
          </cell>
          <cell r="CT8">
            <v>8839000</v>
          </cell>
          <cell r="CU8">
            <v>8839000</v>
          </cell>
          <cell r="CV8">
            <v>8839000</v>
          </cell>
          <cell r="CW8">
            <v>8839000</v>
          </cell>
          <cell r="CX8">
            <v>8839000</v>
          </cell>
          <cell r="CY8">
            <v>8839000</v>
          </cell>
          <cell r="CZ8">
            <v>8839000</v>
          </cell>
          <cell r="DA8">
            <v>8839000</v>
          </cell>
          <cell r="DB8">
            <v>8839000</v>
          </cell>
          <cell r="DC8">
            <v>8839000</v>
          </cell>
          <cell r="DD8">
            <v>8839000</v>
          </cell>
          <cell r="DE8">
            <v>8839000</v>
          </cell>
          <cell r="DF8">
            <v>8839000</v>
          </cell>
          <cell r="DG8">
            <v>8839000</v>
          </cell>
          <cell r="DH8">
            <v>8839000</v>
          </cell>
          <cell r="DI8">
            <v>8839000</v>
          </cell>
          <cell r="DJ8">
            <v>8839000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1822000</v>
          </cell>
          <cell r="O16">
            <v>1822000</v>
          </cell>
          <cell r="P16">
            <v>1822000</v>
          </cell>
          <cell r="Q16">
            <v>1822000</v>
          </cell>
          <cell r="R16">
            <v>1822000</v>
          </cell>
          <cell r="S16">
            <v>1564000</v>
          </cell>
          <cell r="T16">
            <v>1564000</v>
          </cell>
          <cell r="U16">
            <v>1564000</v>
          </cell>
          <cell r="V16">
            <v>1564000</v>
          </cell>
          <cell r="W16">
            <v>1564000</v>
          </cell>
          <cell r="X16">
            <v>1506000</v>
          </cell>
          <cell r="Y16">
            <v>1506000</v>
          </cell>
          <cell r="Z16">
            <v>1506000</v>
          </cell>
          <cell r="AA16">
            <v>1506000</v>
          </cell>
          <cell r="AB16">
            <v>1506000</v>
          </cell>
          <cell r="AC16">
            <v>1256000</v>
          </cell>
          <cell r="AD16">
            <v>1256000</v>
          </cell>
          <cell r="AE16">
            <v>1256000</v>
          </cell>
          <cell r="AF16">
            <v>1256000</v>
          </cell>
          <cell r="AG16">
            <v>1256000</v>
          </cell>
          <cell r="AH16">
            <v>1319000</v>
          </cell>
          <cell r="AI16">
            <v>1319000</v>
          </cell>
          <cell r="AJ16">
            <v>1319000</v>
          </cell>
          <cell r="AK16">
            <v>1319000</v>
          </cell>
          <cell r="AL16">
            <v>1319000</v>
          </cell>
          <cell r="AM16">
            <v>1319000</v>
          </cell>
          <cell r="AN16">
            <v>1319000</v>
          </cell>
          <cell r="AO16">
            <v>1319000</v>
          </cell>
          <cell r="AP16">
            <v>1319000</v>
          </cell>
          <cell r="AQ16">
            <v>1319000</v>
          </cell>
          <cell r="AR16">
            <v>1319000</v>
          </cell>
          <cell r="AS16">
            <v>1319000</v>
          </cell>
          <cell r="AT16">
            <v>1319000</v>
          </cell>
          <cell r="AU16">
            <v>1319000</v>
          </cell>
          <cell r="AV16">
            <v>1319000</v>
          </cell>
          <cell r="AW16">
            <v>1319000</v>
          </cell>
          <cell r="AX16">
            <v>1319000</v>
          </cell>
          <cell r="AY16">
            <v>1319000</v>
          </cell>
          <cell r="AZ16">
            <v>1319000</v>
          </cell>
          <cell r="BA16">
            <v>1319000</v>
          </cell>
          <cell r="BB16">
            <v>1319000</v>
          </cell>
          <cell r="BC16">
            <v>1319000</v>
          </cell>
          <cell r="BD16">
            <v>1319000</v>
          </cell>
          <cell r="BE16">
            <v>1319000</v>
          </cell>
          <cell r="BF16">
            <v>1319000</v>
          </cell>
          <cell r="BG16">
            <v>1319000</v>
          </cell>
          <cell r="BH16">
            <v>1319000</v>
          </cell>
          <cell r="BI16">
            <v>1319000</v>
          </cell>
          <cell r="BJ16">
            <v>1319000</v>
          </cell>
          <cell r="BK16">
            <v>1319000</v>
          </cell>
          <cell r="BL16">
            <v>1319000</v>
          </cell>
          <cell r="BM16">
            <v>1319000</v>
          </cell>
          <cell r="BN16">
            <v>1319000</v>
          </cell>
          <cell r="BO16">
            <v>1319000</v>
          </cell>
          <cell r="BP16">
            <v>1319000</v>
          </cell>
          <cell r="BQ16">
            <v>1319000</v>
          </cell>
          <cell r="BR16">
            <v>1319000</v>
          </cell>
          <cell r="BS16">
            <v>1319000</v>
          </cell>
          <cell r="BT16">
            <v>1319000</v>
          </cell>
          <cell r="BU16">
            <v>1319000</v>
          </cell>
          <cell r="BV16">
            <v>1319000</v>
          </cell>
          <cell r="BW16">
            <v>1319000</v>
          </cell>
          <cell r="BX16">
            <v>1319000</v>
          </cell>
          <cell r="BY16">
            <v>1319000</v>
          </cell>
          <cell r="BZ16">
            <v>1319000</v>
          </cell>
          <cell r="CA16">
            <v>1319000</v>
          </cell>
          <cell r="CB16">
            <v>1319000</v>
          </cell>
          <cell r="CC16">
            <v>1319000</v>
          </cell>
          <cell r="CD16">
            <v>1319000</v>
          </cell>
          <cell r="CE16">
            <v>1319000</v>
          </cell>
          <cell r="CF16">
            <v>1319000</v>
          </cell>
          <cell r="CG16">
            <v>1319000</v>
          </cell>
          <cell r="CH16">
            <v>1319000</v>
          </cell>
          <cell r="CI16">
            <v>1319000</v>
          </cell>
          <cell r="CJ16">
            <v>1319000</v>
          </cell>
          <cell r="CK16">
            <v>1319000</v>
          </cell>
          <cell r="CL16">
            <v>1319000</v>
          </cell>
          <cell r="CM16">
            <v>1319000</v>
          </cell>
          <cell r="CN16">
            <v>1319000</v>
          </cell>
          <cell r="CO16">
            <v>1319000</v>
          </cell>
          <cell r="CP16">
            <v>1319000</v>
          </cell>
          <cell r="CQ16">
            <v>1319000</v>
          </cell>
          <cell r="CR16">
            <v>1319000</v>
          </cell>
          <cell r="CS16">
            <v>1319000</v>
          </cell>
          <cell r="CT16">
            <v>1319000</v>
          </cell>
          <cell r="CU16">
            <v>1319000</v>
          </cell>
          <cell r="CV16">
            <v>1319000</v>
          </cell>
          <cell r="CW16">
            <v>1319000</v>
          </cell>
          <cell r="CX16">
            <v>1319000</v>
          </cell>
          <cell r="CY16">
            <v>1319000</v>
          </cell>
          <cell r="CZ16">
            <v>1319000</v>
          </cell>
          <cell r="DA16">
            <v>1319000</v>
          </cell>
          <cell r="DB16">
            <v>1319000</v>
          </cell>
          <cell r="DC16">
            <v>1319000</v>
          </cell>
          <cell r="DD16">
            <v>1319000</v>
          </cell>
          <cell r="DE16">
            <v>1319000</v>
          </cell>
          <cell r="DF16">
            <v>1319000</v>
          </cell>
          <cell r="DG16">
            <v>1319000</v>
          </cell>
          <cell r="DH16">
            <v>1319000</v>
          </cell>
          <cell r="DI16">
            <v>1319000</v>
          </cell>
          <cell r="DJ16">
            <v>1319000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vkm</v>
          </cell>
        </row>
        <row r="25">
          <cell r="M25" t="str">
            <v>GJ</v>
          </cell>
        </row>
        <row r="28">
          <cell r="M28" t="str">
            <v>tCO2e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1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1</v>
          </cell>
          <cell r="BN28">
            <v>1</v>
          </cell>
          <cell r="BO28">
            <v>1</v>
          </cell>
          <cell r="BP28">
            <v>1</v>
          </cell>
          <cell r="BQ28">
            <v>1</v>
          </cell>
          <cell r="BR28">
            <v>1</v>
          </cell>
          <cell r="BS28">
            <v>1</v>
          </cell>
          <cell r="BT28">
            <v>1</v>
          </cell>
          <cell r="BU28">
            <v>1</v>
          </cell>
          <cell r="BV28">
            <v>1</v>
          </cell>
          <cell r="BW28">
            <v>1</v>
          </cell>
          <cell r="BX28">
            <v>1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  <cell r="DG28">
            <v>1</v>
          </cell>
          <cell r="DH28">
            <v>1</v>
          </cell>
          <cell r="DI28">
            <v>1</v>
          </cell>
          <cell r="DJ28">
            <v>1</v>
          </cell>
        </row>
        <row r="30">
          <cell r="M30" t="str">
            <v>tCO2e</v>
          </cell>
          <cell r="N30">
            <v>0.80266302492317998</v>
          </cell>
          <cell r="O30">
            <v>0.80266302492317998</v>
          </cell>
          <cell r="P30">
            <v>0.80266302492317998</v>
          </cell>
          <cell r="Q30">
            <v>0.80266302492317998</v>
          </cell>
          <cell r="R30">
            <v>0.80266302492317998</v>
          </cell>
          <cell r="S30">
            <v>0.79485212729673005</v>
          </cell>
          <cell r="T30">
            <v>0.79485212729673005</v>
          </cell>
          <cell r="U30">
            <v>0.79485212729673005</v>
          </cell>
          <cell r="V30">
            <v>0.79485212729673005</v>
          </cell>
          <cell r="W30">
            <v>0.79485212729673005</v>
          </cell>
          <cell r="X30">
            <v>0.77931596091205002</v>
          </cell>
          <cell r="Y30">
            <v>0.77931596091205002</v>
          </cell>
          <cell r="Z30">
            <v>0.77931596091205002</v>
          </cell>
          <cell r="AA30">
            <v>0.77931596091205002</v>
          </cell>
          <cell r="AB30">
            <v>0.77931596091205002</v>
          </cell>
          <cell r="AC30">
            <v>0.73124098124098003</v>
          </cell>
          <cell r="AD30">
            <v>0.73124098124098003</v>
          </cell>
          <cell r="AE30">
            <v>0.73124098124098003</v>
          </cell>
          <cell r="AF30">
            <v>0.73124098124098003</v>
          </cell>
          <cell r="AG30">
            <v>0.73124098124098003</v>
          </cell>
          <cell r="AH30">
            <v>0.67366042608134002</v>
          </cell>
          <cell r="AI30">
            <v>0.67366042608134002</v>
          </cell>
          <cell r="AJ30">
            <v>0.67366042608134002</v>
          </cell>
          <cell r="AK30">
            <v>0.67366042608134002</v>
          </cell>
          <cell r="AL30">
            <v>0.67366042608134002</v>
          </cell>
          <cell r="AM30">
            <v>0.67366042608134002</v>
          </cell>
          <cell r="AN30">
            <v>0.67366042608134002</v>
          </cell>
          <cell r="AO30">
            <v>0.67366042608134002</v>
          </cell>
          <cell r="AP30">
            <v>0.67366042608134002</v>
          </cell>
          <cell r="AQ30">
            <v>0.67366042608134002</v>
          </cell>
          <cell r="AR30">
            <v>0.67366042608134002</v>
          </cell>
          <cell r="AS30">
            <v>0.67366042608134002</v>
          </cell>
          <cell r="AT30">
            <v>0.67366042608134002</v>
          </cell>
          <cell r="AU30">
            <v>0.67366042608134002</v>
          </cell>
          <cell r="AV30">
            <v>0.67366042608134002</v>
          </cell>
          <cell r="AW30">
            <v>0.67366042608134002</v>
          </cell>
          <cell r="AX30">
            <v>0.67366042608134002</v>
          </cell>
          <cell r="AY30">
            <v>0.67366042608134002</v>
          </cell>
          <cell r="AZ30">
            <v>0.67366042608134002</v>
          </cell>
          <cell r="BA30">
            <v>0.67366042608134002</v>
          </cell>
          <cell r="BB30">
            <v>0.67366042608134002</v>
          </cell>
          <cell r="BC30">
            <v>0.67366042608134002</v>
          </cell>
          <cell r="BD30">
            <v>0.67366042608134002</v>
          </cell>
          <cell r="BE30">
            <v>0.67366042608134002</v>
          </cell>
          <cell r="BF30">
            <v>0.67366042608134002</v>
          </cell>
          <cell r="BG30">
            <v>0.67366042608134002</v>
          </cell>
          <cell r="BH30">
            <v>0.67366042608134002</v>
          </cell>
          <cell r="BI30">
            <v>0.67366042608134002</v>
          </cell>
          <cell r="BJ30">
            <v>0.67366042608134002</v>
          </cell>
          <cell r="BK30">
            <v>0.67366042608134002</v>
          </cell>
          <cell r="BL30">
            <v>0.67366042608134002</v>
          </cell>
          <cell r="BM30">
            <v>0.67366042608134002</v>
          </cell>
          <cell r="BN30">
            <v>0.67366042608134002</v>
          </cell>
          <cell r="BO30">
            <v>0.67366042608134002</v>
          </cell>
          <cell r="BP30">
            <v>0.67366042608134002</v>
          </cell>
          <cell r="BQ30">
            <v>0.67366042608134002</v>
          </cell>
          <cell r="BR30">
            <v>0.67366042608134002</v>
          </cell>
          <cell r="BS30">
            <v>0.67366042608134002</v>
          </cell>
          <cell r="BT30">
            <v>0.67366042608134002</v>
          </cell>
          <cell r="BU30">
            <v>0.67366042608134002</v>
          </cell>
          <cell r="BV30">
            <v>0.67366042608134002</v>
          </cell>
          <cell r="BW30">
            <v>0.67366042608134002</v>
          </cell>
          <cell r="BX30">
            <v>0.67366042608134002</v>
          </cell>
          <cell r="BY30">
            <v>0.67366042608134002</v>
          </cell>
          <cell r="BZ30">
            <v>0.67366042608134002</v>
          </cell>
          <cell r="CA30">
            <v>0.67366042608134002</v>
          </cell>
          <cell r="CB30">
            <v>0.67366042608134002</v>
          </cell>
          <cell r="CC30">
            <v>0.67366042608134002</v>
          </cell>
          <cell r="CD30">
            <v>0.67366042608134002</v>
          </cell>
          <cell r="CE30">
            <v>0.67366042608134002</v>
          </cell>
          <cell r="CF30">
            <v>0.67366042608134002</v>
          </cell>
          <cell r="CG30">
            <v>0.67366042608134002</v>
          </cell>
          <cell r="CH30">
            <v>0.67366042608134002</v>
          </cell>
          <cell r="CI30">
            <v>0.67366042608134002</v>
          </cell>
          <cell r="CJ30">
            <v>0.67366042608134002</v>
          </cell>
          <cell r="CK30">
            <v>0.67366042608134002</v>
          </cell>
          <cell r="CL30">
            <v>0.67366042608134002</v>
          </cell>
          <cell r="CM30">
            <v>0.67366042608134002</v>
          </cell>
          <cell r="CN30">
            <v>0.67366042608134002</v>
          </cell>
          <cell r="CO30">
            <v>0.67366042608134002</v>
          </cell>
          <cell r="CP30">
            <v>0.67366042608134002</v>
          </cell>
          <cell r="CQ30">
            <v>0.67366042608134002</v>
          </cell>
          <cell r="CR30">
            <v>0.67366042608134002</v>
          </cell>
          <cell r="CS30">
            <v>0.67366042608134002</v>
          </cell>
          <cell r="CT30">
            <v>0.67366042608134002</v>
          </cell>
          <cell r="CU30">
            <v>0.67366042608134002</v>
          </cell>
          <cell r="CV30">
            <v>0.67366042608134002</v>
          </cell>
          <cell r="CW30">
            <v>0.67366042608134002</v>
          </cell>
          <cell r="CX30">
            <v>0.67366042608134002</v>
          </cell>
          <cell r="CY30">
            <v>0.67366042608134002</v>
          </cell>
          <cell r="CZ30">
            <v>0.67366042608134002</v>
          </cell>
          <cell r="DA30">
            <v>0.67366042608134002</v>
          </cell>
          <cell r="DB30">
            <v>0.67366042608134002</v>
          </cell>
          <cell r="DC30">
            <v>0.67366042608134002</v>
          </cell>
          <cell r="DD30">
            <v>0.67366042608134002</v>
          </cell>
          <cell r="DE30">
            <v>0.67366042608134002</v>
          </cell>
          <cell r="DF30">
            <v>0.67366042608134002</v>
          </cell>
          <cell r="DG30">
            <v>0.67366042608134002</v>
          </cell>
          <cell r="DH30">
            <v>0.67366042608134002</v>
          </cell>
          <cell r="DI30">
            <v>0.67366042608134002</v>
          </cell>
          <cell r="DJ30">
            <v>0.67366042608134002</v>
          </cell>
        </row>
        <row r="31">
          <cell r="M31" t="str">
            <v>tCO2e</v>
          </cell>
          <cell r="N31">
            <v>4.6090815978149999E-2</v>
          </cell>
          <cell r="O31">
            <v>4.6090815978149999E-2</v>
          </cell>
          <cell r="P31">
            <v>4.6090815978149999E-2</v>
          </cell>
          <cell r="Q31">
            <v>4.6090815978149999E-2</v>
          </cell>
          <cell r="R31">
            <v>4.6090815978149999E-2</v>
          </cell>
          <cell r="S31">
            <v>4.3205574912890003E-2</v>
          </cell>
          <cell r="T31">
            <v>4.3205574912890003E-2</v>
          </cell>
          <cell r="U31">
            <v>4.3205574912890003E-2</v>
          </cell>
          <cell r="V31">
            <v>4.3205574912890003E-2</v>
          </cell>
          <cell r="W31">
            <v>4.3205574912890003E-2</v>
          </cell>
          <cell r="X31">
            <v>4.8045602605860001E-2</v>
          </cell>
          <cell r="Y31">
            <v>4.8045602605860001E-2</v>
          </cell>
          <cell r="Z31">
            <v>4.8045602605860001E-2</v>
          </cell>
          <cell r="AA31">
            <v>4.8045602605860001E-2</v>
          </cell>
          <cell r="AB31">
            <v>4.8045602605860001E-2</v>
          </cell>
          <cell r="AC31">
            <v>4.94227994228E-2</v>
          </cell>
          <cell r="AD31">
            <v>4.94227994228E-2</v>
          </cell>
          <cell r="AE31">
            <v>4.94227994228E-2</v>
          </cell>
          <cell r="AF31">
            <v>4.94227994228E-2</v>
          </cell>
          <cell r="AG31">
            <v>4.94227994228E-2</v>
          </cell>
          <cell r="AH31">
            <v>5.9393156875399998E-2</v>
          </cell>
          <cell r="AI31">
            <v>5.9393156875399998E-2</v>
          </cell>
          <cell r="AJ31">
            <v>5.9393156875399998E-2</v>
          </cell>
          <cell r="AK31">
            <v>5.9393156875399998E-2</v>
          </cell>
          <cell r="AL31">
            <v>5.9393156875399998E-2</v>
          </cell>
          <cell r="AM31">
            <v>5.9393156875399998E-2</v>
          </cell>
          <cell r="AN31">
            <v>5.9393156875399998E-2</v>
          </cell>
          <cell r="AO31">
            <v>5.9393156875399998E-2</v>
          </cell>
          <cell r="AP31">
            <v>5.9393156875399998E-2</v>
          </cell>
          <cell r="AQ31">
            <v>5.9393156875399998E-2</v>
          </cell>
          <cell r="AR31">
            <v>5.9393156875399998E-2</v>
          </cell>
          <cell r="AS31">
            <v>5.9393156875399998E-2</v>
          </cell>
          <cell r="AT31">
            <v>5.9393156875399998E-2</v>
          </cell>
          <cell r="AU31">
            <v>5.9393156875399998E-2</v>
          </cell>
          <cell r="AV31">
            <v>5.9393156875399998E-2</v>
          </cell>
          <cell r="AW31">
            <v>5.9393156875399998E-2</v>
          </cell>
          <cell r="AX31">
            <v>5.9393156875399998E-2</v>
          </cell>
          <cell r="AY31">
            <v>5.9393156875399998E-2</v>
          </cell>
          <cell r="AZ31">
            <v>5.9393156875399998E-2</v>
          </cell>
          <cell r="BA31">
            <v>5.9393156875399998E-2</v>
          </cell>
          <cell r="BB31">
            <v>5.9393156875399998E-2</v>
          </cell>
          <cell r="BC31">
            <v>5.9393156875399998E-2</v>
          </cell>
          <cell r="BD31">
            <v>5.9393156875399998E-2</v>
          </cell>
          <cell r="BE31">
            <v>5.9393156875399998E-2</v>
          </cell>
          <cell r="BF31">
            <v>5.9393156875399998E-2</v>
          </cell>
          <cell r="BG31">
            <v>5.9393156875399998E-2</v>
          </cell>
          <cell r="BH31">
            <v>5.9393156875399998E-2</v>
          </cell>
          <cell r="BI31">
            <v>5.9393156875399998E-2</v>
          </cell>
          <cell r="BJ31">
            <v>5.9393156875399998E-2</v>
          </cell>
          <cell r="BK31">
            <v>5.9393156875399998E-2</v>
          </cell>
          <cell r="BL31">
            <v>5.9393156875399998E-2</v>
          </cell>
          <cell r="BM31">
            <v>5.9393156875399998E-2</v>
          </cell>
          <cell r="BN31">
            <v>5.9393156875399998E-2</v>
          </cell>
          <cell r="BO31">
            <v>5.9393156875399998E-2</v>
          </cell>
          <cell r="BP31">
            <v>5.9393156875399998E-2</v>
          </cell>
          <cell r="BQ31">
            <v>5.9393156875399998E-2</v>
          </cell>
          <cell r="BR31">
            <v>5.9393156875399998E-2</v>
          </cell>
          <cell r="BS31">
            <v>5.9393156875399998E-2</v>
          </cell>
          <cell r="BT31">
            <v>5.9393156875399998E-2</v>
          </cell>
          <cell r="BU31">
            <v>5.9393156875399998E-2</v>
          </cell>
          <cell r="BV31">
            <v>5.9393156875399998E-2</v>
          </cell>
          <cell r="BW31">
            <v>5.9393156875399998E-2</v>
          </cell>
          <cell r="BX31">
            <v>5.9393156875399998E-2</v>
          </cell>
          <cell r="BY31">
            <v>5.9393156875399998E-2</v>
          </cell>
          <cell r="BZ31">
            <v>5.9393156875399998E-2</v>
          </cell>
          <cell r="CA31">
            <v>5.9393156875399998E-2</v>
          </cell>
          <cell r="CB31">
            <v>5.9393156875399998E-2</v>
          </cell>
          <cell r="CC31">
            <v>5.9393156875399998E-2</v>
          </cell>
          <cell r="CD31">
            <v>5.9393156875399998E-2</v>
          </cell>
          <cell r="CE31">
            <v>5.9393156875399998E-2</v>
          </cell>
          <cell r="CF31">
            <v>5.9393156875399998E-2</v>
          </cell>
          <cell r="CG31">
            <v>5.9393156875399998E-2</v>
          </cell>
          <cell r="CH31">
            <v>5.9393156875399998E-2</v>
          </cell>
          <cell r="CI31">
            <v>5.9393156875399998E-2</v>
          </cell>
          <cell r="CJ31">
            <v>5.9393156875399998E-2</v>
          </cell>
          <cell r="CK31">
            <v>5.9393156875399998E-2</v>
          </cell>
          <cell r="CL31">
            <v>5.9393156875399998E-2</v>
          </cell>
          <cell r="CM31">
            <v>5.9393156875399998E-2</v>
          </cell>
          <cell r="CN31">
            <v>5.9393156875399998E-2</v>
          </cell>
          <cell r="CO31">
            <v>5.9393156875399998E-2</v>
          </cell>
          <cell r="CP31">
            <v>5.9393156875399998E-2</v>
          </cell>
          <cell r="CQ31">
            <v>5.9393156875399998E-2</v>
          </cell>
          <cell r="CR31">
            <v>5.9393156875399998E-2</v>
          </cell>
          <cell r="CS31">
            <v>5.9393156875399998E-2</v>
          </cell>
          <cell r="CT31">
            <v>5.9393156875399998E-2</v>
          </cell>
          <cell r="CU31">
            <v>5.9393156875399998E-2</v>
          </cell>
          <cell r="CV31">
            <v>5.9393156875399998E-2</v>
          </cell>
          <cell r="CW31">
            <v>5.9393156875399998E-2</v>
          </cell>
          <cell r="CX31">
            <v>5.9393156875399998E-2</v>
          </cell>
          <cell r="CY31">
            <v>5.9393156875399998E-2</v>
          </cell>
          <cell r="CZ31">
            <v>5.9393156875399998E-2</v>
          </cell>
          <cell r="DA31">
            <v>5.9393156875399998E-2</v>
          </cell>
          <cell r="DB31">
            <v>5.9393156875399998E-2</v>
          </cell>
          <cell r="DC31">
            <v>5.9393156875399998E-2</v>
          </cell>
          <cell r="DD31">
            <v>5.9393156875399998E-2</v>
          </cell>
          <cell r="DE31">
            <v>5.9393156875399998E-2</v>
          </cell>
          <cell r="DF31">
            <v>5.9393156875399998E-2</v>
          </cell>
          <cell r="DG31">
            <v>5.9393156875399998E-2</v>
          </cell>
          <cell r="DH31">
            <v>5.9393156875399998E-2</v>
          </cell>
          <cell r="DI31">
            <v>5.9393156875399998E-2</v>
          </cell>
          <cell r="DJ31">
            <v>5.9393156875399998E-2</v>
          </cell>
        </row>
        <row r="32">
          <cell r="L32" t="str">
            <v>Estimate 2005 using average of 2000 &amp; 2010 due to odd historical data</v>
          </cell>
          <cell r="M32" t="str">
            <v>tCO2e</v>
          </cell>
          <cell r="N32">
            <v>0.15124615909867001</v>
          </cell>
          <cell r="O32">
            <v>0.15124615909867001</v>
          </cell>
          <cell r="P32">
            <v>0.15124615909867001</v>
          </cell>
          <cell r="Q32">
            <v>0.15124615909867001</v>
          </cell>
          <cell r="R32">
            <v>0.15124615909867001</v>
          </cell>
          <cell r="S32">
            <v>0.16194229779038</v>
          </cell>
          <cell r="T32">
            <v>0.16194229779038</v>
          </cell>
          <cell r="U32">
            <v>0.16194229779038</v>
          </cell>
          <cell r="V32">
            <v>0.16194229779038</v>
          </cell>
          <cell r="W32">
            <v>0.16194229779038</v>
          </cell>
          <cell r="X32">
            <v>0.17263843648209001</v>
          </cell>
          <cell r="Y32">
            <v>0.17263843648209001</v>
          </cell>
          <cell r="Z32">
            <v>0.17263843648209001</v>
          </cell>
          <cell r="AA32">
            <v>0.17263843648209001</v>
          </cell>
          <cell r="AB32">
            <v>0.17263843648209001</v>
          </cell>
          <cell r="AC32">
            <v>0.21933621933622</v>
          </cell>
          <cell r="AD32">
            <v>0.21933621933622</v>
          </cell>
          <cell r="AE32">
            <v>0.21933621933622</v>
          </cell>
          <cell r="AF32">
            <v>0.21933621933622</v>
          </cell>
          <cell r="AG32">
            <v>0.21933621933622</v>
          </cell>
          <cell r="AH32">
            <v>0.26694641704325001</v>
          </cell>
          <cell r="AI32">
            <v>0.26694641704325001</v>
          </cell>
          <cell r="AJ32">
            <v>0.26694641704325001</v>
          </cell>
          <cell r="AK32">
            <v>0.26694641704325001</v>
          </cell>
          <cell r="AL32">
            <v>0.26694641704325001</v>
          </cell>
          <cell r="AM32">
            <v>0.26694641704325001</v>
          </cell>
          <cell r="AN32">
            <v>0.26694641704325001</v>
          </cell>
          <cell r="AO32">
            <v>0.26694641704325001</v>
          </cell>
          <cell r="AP32">
            <v>0.26694641704325001</v>
          </cell>
          <cell r="AQ32">
            <v>0.26694641704325001</v>
          </cell>
          <cell r="AR32">
            <v>0.26694641704325001</v>
          </cell>
          <cell r="AS32">
            <v>0.26694641704325001</v>
          </cell>
          <cell r="AT32">
            <v>0.26694641704325001</v>
          </cell>
          <cell r="AU32">
            <v>0.26694641704325001</v>
          </cell>
          <cell r="AV32">
            <v>0.26694641704325001</v>
          </cell>
          <cell r="AW32">
            <v>0.26694641704325001</v>
          </cell>
          <cell r="AX32">
            <v>0.26694641704325001</v>
          </cell>
          <cell r="AY32">
            <v>0.26694641704325001</v>
          </cell>
          <cell r="AZ32">
            <v>0.26694641704325001</v>
          </cell>
          <cell r="BA32">
            <v>0.26694641704325001</v>
          </cell>
          <cell r="BB32">
            <v>0.26694641704325001</v>
          </cell>
          <cell r="BC32">
            <v>0.26694641704325001</v>
          </cell>
          <cell r="BD32">
            <v>0.26694641704325001</v>
          </cell>
          <cell r="BE32">
            <v>0.26694641704325001</v>
          </cell>
          <cell r="BF32">
            <v>0.26694641704325001</v>
          </cell>
          <cell r="BG32">
            <v>0.26694641704325001</v>
          </cell>
          <cell r="BH32">
            <v>0.26694641704325001</v>
          </cell>
          <cell r="BI32">
            <v>0.26694641704325001</v>
          </cell>
          <cell r="BJ32">
            <v>0.26694641704325001</v>
          </cell>
          <cell r="BK32">
            <v>0.26694641704325001</v>
          </cell>
          <cell r="BL32">
            <v>0.26694641704325001</v>
          </cell>
          <cell r="BM32">
            <v>0.26694641704325001</v>
          </cell>
          <cell r="BN32">
            <v>0.26694641704325001</v>
          </cell>
          <cell r="BO32">
            <v>0.26694641704325001</v>
          </cell>
          <cell r="BP32">
            <v>0.26694641704325001</v>
          </cell>
          <cell r="BQ32">
            <v>0.26694641704325001</v>
          </cell>
          <cell r="BR32">
            <v>0.26694641704325001</v>
          </cell>
          <cell r="BS32">
            <v>0.26694641704325001</v>
          </cell>
          <cell r="BT32">
            <v>0.26694641704325001</v>
          </cell>
          <cell r="BU32">
            <v>0.26694641704325001</v>
          </cell>
          <cell r="BV32">
            <v>0.26694641704325001</v>
          </cell>
          <cell r="BW32">
            <v>0.26694641704325001</v>
          </cell>
          <cell r="BX32">
            <v>0.26694641704325001</v>
          </cell>
          <cell r="BY32">
            <v>0.26694641704325001</v>
          </cell>
          <cell r="BZ32">
            <v>0.26694641704325001</v>
          </cell>
          <cell r="CA32">
            <v>0.26694641704325001</v>
          </cell>
          <cell r="CB32">
            <v>0.26694641704325001</v>
          </cell>
          <cell r="CC32">
            <v>0.26694641704325001</v>
          </cell>
          <cell r="CD32">
            <v>0.26694641704325001</v>
          </cell>
          <cell r="CE32">
            <v>0.26694641704325001</v>
          </cell>
          <cell r="CF32">
            <v>0.26694641704325001</v>
          </cell>
          <cell r="CG32">
            <v>0.26694641704325001</v>
          </cell>
          <cell r="CH32">
            <v>0.26694641704325001</v>
          </cell>
          <cell r="CI32">
            <v>0.26694641704325001</v>
          </cell>
          <cell r="CJ32">
            <v>0.26694641704325001</v>
          </cell>
          <cell r="CK32">
            <v>0.26694641704325001</v>
          </cell>
          <cell r="CL32">
            <v>0.26694641704325001</v>
          </cell>
          <cell r="CM32">
            <v>0.26694641704325001</v>
          </cell>
          <cell r="CN32">
            <v>0.26694641704325001</v>
          </cell>
          <cell r="CO32">
            <v>0.26694641704325001</v>
          </cell>
          <cell r="CP32">
            <v>0.26694641704325001</v>
          </cell>
          <cell r="CQ32">
            <v>0.26694641704325001</v>
          </cell>
          <cell r="CR32">
            <v>0.26694641704325001</v>
          </cell>
          <cell r="CS32">
            <v>0.26694641704325001</v>
          </cell>
          <cell r="CT32">
            <v>0.26694641704325001</v>
          </cell>
          <cell r="CU32">
            <v>0.26694641704325001</v>
          </cell>
          <cell r="CV32">
            <v>0.26694641704325001</v>
          </cell>
          <cell r="CW32">
            <v>0.26694641704325001</v>
          </cell>
          <cell r="CX32">
            <v>0.26694641704325001</v>
          </cell>
          <cell r="CY32">
            <v>0.26694641704325001</v>
          </cell>
          <cell r="CZ32">
            <v>0.26694641704325001</v>
          </cell>
          <cell r="DA32">
            <v>0.26694641704325001</v>
          </cell>
          <cell r="DB32">
            <v>0.26694641704325001</v>
          </cell>
          <cell r="DC32">
            <v>0.26694641704325001</v>
          </cell>
          <cell r="DD32">
            <v>0.26694641704325001</v>
          </cell>
          <cell r="DE32">
            <v>0.26694641704325001</v>
          </cell>
          <cell r="DF32">
            <v>0.26694641704325001</v>
          </cell>
          <cell r="DG32">
            <v>0.26694641704325001</v>
          </cell>
          <cell r="DH32">
            <v>0.26694641704325001</v>
          </cell>
          <cell r="DI32">
            <v>0.26694641704325001</v>
          </cell>
          <cell r="DJ32">
            <v>0.26694641704325001</v>
          </cell>
        </row>
        <row r="34">
          <cell r="M34" t="str">
            <v>tCO2e</v>
          </cell>
          <cell r="N34">
            <v>0.73591480172752</v>
          </cell>
          <cell r="O34">
            <v>0.73591480172752</v>
          </cell>
          <cell r="P34">
            <v>0.73591480172752</v>
          </cell>
          <cell r="Q34">
            <v>0.73591480172752</v>
          </cell>
          <cell r="R34">
            <v>0.73591480172752</v>
          </cell>
          <cell r="S34">
            <v>0.73429773829066003</v>
          </cell>
          <cell r="T34">
            <v>0.73429773829066003</v>
          </cell>
          <cell r="U34">
            <v>0.73429773829066003</v>
          </cell>
          <cell r="V34">
            <v>0.73429773829066003</v>
          </cell>
          <cell r="W34">
            <v>0.73429773829066003</v>
          </cell>
          <cell r="X34">
            <v>0.67970019393049996</v>
          </cell>
          <cell r="Y34">
            <v>0.67970019393049996</v>
          </cell>
          <cell r="Z34">
            <v>0.67970019393049996</v>
          </cell>
          <cell r="AA34">
            <v>0.67970019393049996</v>
          </cell>
          <cell r="AB34">
            <v>0.67970019393049996</v>
          </cell>
          <cell r="AC34">
            <v>0.63619990995047004</v>
          </cell>
          <cell r="AD34">
            <v>0.63619990995047004</v>
          </cell>
          <cell r="AE34">
            <v>0.63619990995047004</v>
          </cell>
          <cell r="AF34">
            <v>0.63619990995047004</v>
          </cell>
          <cell r="AG34">
            <v>0.63619990995047004</v>
          </cell>
          <cell r="AH34">
            <v>0.64623819080719003</v>
          </cell>
          <cell r="AI34">
            <v>0.64623819080719003</v>
          </cell>
          <cell r="AJ34">
            <v>0.64623819080719003</v>
          </cell>
          <cell r="AK34">
            <v>0.64623819080719003</v>
          </cell>
          <cell r="AL34">
            <v>0.64623819080719003</v>
          </cell>
          <cell r="AM34">
            <v>0.64623819080719003</v>
          </cell>
          <cell r="AN34">
            <v>0.64623819080719003</v>
          </cell>
          <cell r="AO34">
            <v>0.64623819080719003</v>
          </cell>
          <cell r="AP34">
            <v>0.64623819080719003</v>
          </cell>
          <cell r="AQ34">
            <v>0.64623819080719003</v>
          </cell>
          <cell r="AR34">
            <v>0.64623819080719003</v>
          </cell>
          <cell r="AS34">
            <v>0.64623819080719003</v>
          </cell>
          <cell r="AT34">
            <v>0.64623819080719003</v>
          </cell>
          <cell r="AU34">
            <v>0.64623819080719003</v>
          </cell>
          <cell r="AV34">
            <v>0.64623819080719003</v>
          </cell>
          <cell r="AW34">
            <v>0.64623819080719003</v>
          </cell>
          <cell r="AX34">
            <v>0.64623819080719003</v>
          </cell>
          <cell r="AY34">
            <v>0.64623819080719003</v>
          </cell>
          <cell r="AZ34">
            <v>0.64623819080719003</v>
          </cell>
          <cell r="BA34">
            <v>0.64623819080719003</v>
          </cell>
          <cell r="BB34">
            <v>0.64623819080719003</v>
          </cell>
          <cell r="BC34">
            <v>0.64623819080719003</v>
          </cell>
          <cell r="BD34">
            <v>0.64623819080719003</v>
          </cell>
          <cell r="BE34">
            <v>0.64623819080719003</v>
          </cell>
          <cell r="BF34">
            <v>0.64623819080719003</v>
          </cell>
          <cell r="BG34">
            <v>0.64623819080719003</v>
          </cell>
          <cell r="BH34">
            <v>0.64623819080719003</v>
          </cell>
          <cell r="BI34">
            <v>0.64623819080719003</v>
          </cell>
          <cell r="BJ34">
            <v>0.64623819080719003</v>
          </cell>
          <cell r="BK34">
            <v>0.64623819080719003</v>
          </cell>
          <cell r="BL34">
            <v>0.64623819080719003</v>
          </cell>
          <cell r="BM34">
            <v>0.64623819080719003</v>
          </cell>
          <cell r="BN34">
            <v>0.64623819080719003</v>
          </cell>
          <cell r="BO34">
            <v>0.64623819080719003</v>
          </cell>
          <cell r="BP34">
            <v>0.64623819080719003</v>
          </cell>
          <cell r="BQ34">
            <v>0.64623819080719003</v>
          </cell>
          <cell r="BR34">
            <v>0.64623819080719003</v>
          </cell>
          <cell r="BS34">
            <v>0.64623819080719003</v>
          </cell>
          <cell r="BT34">
            <v>0.64623819080719003</v>
          </cell>
          <cell r="BU34">
            <v>0.64623819080719003</v>
          </cell>
          <cell r="BV34">
            <v>0.64623819080719003</v>
          </cell>
          <cell r="BW34">
            <v>0.64623819080719003</v>
          </cell>
          <cell r="BX34">
            <v>0.64623819080719003</v>
          </cell>
          <cell r="BY34">
            <v>0.64623819080719003</v>
          </cell>
          <cell r="BZ34">
            <v>0.64623819080719003</v>
          </cell>
          <cell r="CA34">
            <v>0.64623819080719003</v>
          </cell>
          <cell r="CB34">
            <v>0.64623819080719003</v>
          </cell>
          <cell r="CC34">
            <v>0.64623819080719003</v>
          </cell>
          <cell r="CD34">
            <v>0.64623819080719003</v>
          </cell>
          <cell r="CE34">
            <v>0.64623819080719003</v>
          </cell>
          <cell r="CF34">
            <v>0.64623819080719003</v>
          </cell>
          <cell r="CG34">
            <v>0.64623819080719003</v>
          </cell>
          <cell r="CH34">
            <v>0.64623819080719003</v>
          </cell>
          <cell r="CI34">
            <v>0.64623819080719003</v>
          </cell>
          <cell r="CJ34">
            <v>0.64623819080719003</v>
          </cell>
          <cell r="CK34">
            <v>0.64623819080719003</v>
          </cell>
          <cell r="CL34">
            <v>0.64623819080719003</v>
          </cell>
          <cell r="CM34">
            <v>0.64623819080719003</v>
          </cell>
          <cell r="CN34">
            <v>0.64623819080719003</v>
          </cell>
          <cell r="CO34">
            <v>0.64623819080719003</v>
          </cell>
          <cell r="CP34">
            <v>0.64623819080719003</v>
          </cell>
          <cell r="CQ34">
            <v>0.64623819080719003</v>
          </cell>
          <cell r="CR34">
            <v>0.64623819080719003</v>
          </cell>
          <cell r="CS34">
            <v>0.64623819080719003</v>
          </cell>
          <cell r="CT34">
            <v>0.64623819080719003</v>
          </cell>
          <cell r="CU34">
            <v>0.64623819080719003</v>
          </cell>
          <cell r="CV34">
            <v>0.64623819080719003</v>
          </cell>
          <cell r="CW34">
            <v>0.64623819080719003</v>
          </cell>
          <cell r="CX34">
            <v>0.64623819080719003</v>
          </cell>
          <cell r="CY34">
            <v>0.64623819080719003</v>
          </cell>
          <cell r="CZ34">
            <v>0.64623819080719003</v>
          </cell>
          <cell r="DA34">
            <v>0.64623819080719003</v>
          </cell>
          <cell r="DB34">
            <v>0.64623819080719003</v>
          </cell>
          <cell r="DC34">
            <v>0.64623819080719003</v>
          </cell>
          <cell r="DD34">
            <v>0.64623819080719003</v>
          </cell>
          <cell r="DE34">
            <v>0.64623819080719003</v>
          </cell>
          <cell r="DF34">
            <v>0.64623819080719003</v>
          </cell>
          <cell r="DG34">
            <v>0.64623819080719003</v>
          </cell>
          <cell r="DH34">
            <v>0.64623819080719003</v>
          </cell>
          <cell r="DI34">
            <v>0.64623819080719003</v>
          </cell>
          <cell r="DJ34">
            <v>0.64623819080719003</v>
          </cell>
        </row>
        <row r="35">
          <cell r="M35" t="str">
            <v>tCO2e</v>
          </cell>
          <cell r="N35">
            <v>0.12627601099333</v>
          </cell>
          <cell r="O35">
            <v>0.12627601099333</v>
          </cell>
          <cell r="P35">
            <v>0.12627601099333</v>
          </cell>
          <cell r="Q35">
            <v>0.12627601099333</v>
          </cell>
          <cell r="R35">
            <v>0.12627601099333</v>
          </cell>
          <cell r="S35">
            <v>0.11783650658331001</v>
          </cell>
          <cell r="T35">
            <v>0.11783650658331001</v>
          </cell>
          <cell r="U35">
            <v>0.11783650658331001</v>
          </cell>
          <cell r="V35">
            <v>0.11783650658331001</v>
          </cell>
          <cell r="W35">
            <v>0.11783650658331001</v>
          </cell>
          <cell r="X35">
            <v>0.16237748309659999</v>
          </cell>
          <cell r="Y35">
            <v>0.16237748309659999</v>
          </cell>
          <cell r="Z35">
            <v>0.16237748309659999</v>
          </cell>
          <cell r="AA35">
            <v>0.16237748309659999</v>
          </cell>
          <cell r="AB35">
            <v>0.16237748309659999</v>
          </cell>
          <cell r="AC35">
            <v>0.20971534343889001</v>
          </cell>
          <cell r="AD35">
            <v>0.20971534343889001</v>
          </cell>
          <cell r="AE35">
            <v>0.20971534343889001</v>
          </cell>
          <cell r="AF35">
            <v>0.20971534343889001</v>
          </cell>
          <cell r="AG35">
            <v>0.20971534343889001</v>
          </cell>
          <cell r="AH35">
            <v>0.21361789612804999</v>
          </cell>
          <cell r="AI35">
            <v>0.21361789612804999</v>
          </cell>
          <cell r="AJ35">
            <v>0.21361789612804999</v>
          </cell>
          <cell r="AK35">
            <v>0.21361789612804999</v>
          </cell>
          <cell r="AL35">
            <v>0.21361789612804999</v>
          </cell>
          <cell r="AM35">
            <v>0.21361789612804999</v>
          </cell>
          <cell r="AN35">
            <v>0.21361789612804999</v>
          </cell>
          <cell r="AO35">
            <v>0.21361789612804999</v>
          </cell>
          <cell r="AP35">
            <v>0.21361789612804999</v>
          </cell>
          <cell r="AQ35">
            <v>0.21361789612804999</v>
          </cell>
          <cell r="AR35">
            <v>0.21361789612804999</v>
          </cell>
          <cell r="AS35">
            <v>0.21361789612804999</v>
          </cell>
          <cell r="AT35">
            <v>0.21361789612804999</v>
          </cell>
          <cell r="AU35">
            <v>0.21361789612804999</v>
          </cell>
          <cell r="AV35">
            <v>0.21361789612804999</v>
          </cell>
          <cell r="AW35">
            <v>0.21361789612804999</v>
          </cell>
          <cell r="AX35">
            <v>0.21361789612804999</v>
          </cell>
          <cell r="AY35">
            <v>0.21361789612804999</v>
          </cell>
          <cell r="AZ35">
            <v>0.21361789612804999</v>
          </cell>
          <cell r="BA35">
            <v>0.21361789612804999</v>
          </cell>
          <cell r="BB35">
            <v>0.21361789612804999</v>
          </cell>
          <cell r="BC35">
            <v>0.21361789612804999</v>
          </cell>
          <cell r="BD35">
            <v>0.21361789612804999</v>
          </cell>
          <cell r="BE35">
            <v>0.21361789612804999</v>
          </cell>
          <cell r="BF35">
            <v>0.21361789612804999</v>
          </cell>
          <cell r="BG35">
            <v>0.21361789612804999</v>
          </cell>
          <cell r="BH35">
            <v>0.21361789612804999</v>
          </cell>
          <cell r="BI35">
            <v>0.21361789612804999</v>
          </cell>
          <cell r="BJ35">
            <v>0.21361789612804999</v>
          </cell>
          <cell r="BK35">
            <v>0.21361789612804999</v>
          </cell>
          <cell r="BL35">
            <v>0.21361789612804999</v>
          </cell>
          <cell r="BM35">
            <v>0.21361789612804999</v>
          </cell>
          <cell r="BN35">
            <v>0.21361789612804999</v>
          </cell>
          <cell r="BO35">
            <v>0.21361789612804999</v>
          </cell>
          <cell r="BP35">
            <v>0.21361789612804999</v>
          </cell>
          <cell r="BQ35">
            <v>0.21361789612804999</v>
          </cell>
          <cell r="BR35">
            <v>0.21361789612804999</v>
          </cell>
          <cell r="BS35">
            <v>0.21361789612804999</v>
          </cell>
          <cell r="BT35">
            <v>0.21361789612804999</v>
          </cell>
          <cell r="BU35">
            <v>0.21361789612804999</v>
          </cell>
          <cell r="BV35">
            <v>0.21361789612804999</v>
          </cell>
          <cell r="BW35">
            <v>0.21361789612804999</v>
          </cell>
          <cell r="BX35">
            <v>0.21361789612804999</v>
          </cell>
          <cell r="BY35">
            <v>0.21361789612804999</v>
          </cell>
          <cell r="BZ35">
            <v>0.21361789612804999</v>
          </cell>
          <cell r="CA35">
            <v>0.21361789612804999</v>
          </cell>
          <cell r="CB35">
            <v>0.21361789612804999</v>
          </cell>
          <cell r="CC35">
            <v>0.21361789612804999</v>
          </cell>
          <cell r="CD35">
            <v>0.21361789612804999</v>
          </cell>
          <cell r="CE35">
            <v>0.21361789612804999</v>
          </cell>
          <cell r="CF35">
            <v>0.21361789612804999</v>
          </cell>
          <cell r="CG35">
            <v>0.21361789612804999</v>
          </cell>
          <cell r="CH35">
            <v>0.21361789612804999</v>
          </cell>
          <cell r="CI35">
            <v>0.21361789612804999</v>
          </cell>
          <cell r="CJ35">
            <v>0.21361789612804999</v>
          </cell>
          <cell r="CK35">
            <v>0.21361789612804999</v>
          </cell>
          <cell r="CL35">
            <v>0.21361789612804999</v>
          </cell>
          <cell r="CM35">
            <v>0.21361789612804999</v>
          </cell>
          <cell r="CN35">
            <v>0.21361789612804999</v>
          </cell>
          <cell r="CO35">
            <v>0.21361789612804999</v>
          </cell>
          <cell r="CP35">
            <v>0.21361789612804999</v>
          </cell>
          <cell r="CQ35">
            <v>0.21361789612804999</v>
          </cell>
          <cell r="CR35">
            <v>0.21361789612804999</v>
          </cell>
          <cell r="CS35">
            <v>0.21361789612804999</v>
          </cell>
          <cell r="CT35">
            <v>0.21361789612804999</v>
          </cell>
          <cell r="CU35">
            <v>0.21361789612804999</v>
          </cell>
          <cell r="CV35">
            <v>0.21361789612804999</v>
          </cell>
          <cell r="CW35">
            <v>0.21361789612804999</v>
          </cell>
          <cell r="CX35">
            <v>0.21361789612804999</v>
          </cell>
          <cell r="CY35">
            <v>0.21361789612804999</v>
          </cell>
          <cell r="CZ35">
            <v>0.21361789612804999</v>
          </cell>
          <cell r="DA35">
            <v>0.21361789612804999</v>
          </cell>
          <cell r="DB35">
            <v>0.21361789612804999</v>
          </cell>
          <cell r="DC35">
            <v>0.21361789612804999</v>
          </cell>
          <cell r="DD35">
            <v>0.21361789612804999</v>
          </cell>
          <cell r="DE35">
            <v>0.21361789612804999</v>
          </cell>
          <cell r="DF35">
            <v>0.21361789612804999</v>
          </cell>
          <cell r="DG35">
            <v>0.21361789612804999</v>
          </cell>
          <cell r="DH35">
            <v>0.21361789612804999</v>
          </cell>
          <cell r="DI35">
            <v>0.21361789612804999</v>
          </cell>
          <cell r="DJ35">
            <v>0.21361789612804999</v>
          </cell>
        </row>
        <row r="36">
          <cell r="L36" t="str">
            <v>Estimate 2005 using average of 2000 &amp; 2010 due to odd historical data</v>
          </cell>
          <cell r="M36" t="str">
            <v>tCO2e</v>
          </cell>
          <cell r="N36">
            <v>0.13780918727915001</v>
          </cell>
          <cell r="O36">
            <v>0.13780918727915001</v>
          </cell>
          <cell r="P36">
            <v>0.13780918727915001</v>
          </cell>
          <cell r="Q36">
            <v>0.13780918727915001</v>
          </cell>
          <cell r="R36">
            <v>0.13780918727915001</v>
          </cell>
          <cell r="S36">
            <v>0.14786575512603001</v>
          </cell>
          <cell r="T36">
            <v>0.14786575512603001</v>
          </cell>
          <cell r="U36">
            <v>0.14786575512603001</v>
          </cell>
          <cell r="V36">
            <v>0.14786575512603001</v>
          </cell>
          <cell r="W36">
            <v>0.14786575512603001</v>
          </cell>
          <cell r="X36">
            <v>0.15792232297289999</v>
          </cell>
          <cell r="Y36">
            <v>0.15792232297289999</v>
          </cell>
          <cell r="Z36">
            <v>0.15792232297289999</v>
          </cell>
          <cell r="AA36">
            <v>0.15792232297289999</v>
          </cell>
          <cell r="AB36">
            <v>0.15792232297289999</v>
          </cell>
          <cell r="AC36">
            <v>0.15408474661064001</v>
          </cell>
          <cell r="AD36">
            <v>0.15408474661064001</v>
          </cell>
          <cell r="AE36">
            <v>0.15408474661064001</v>
          </cell>
          <cell r="AF36">
            <v>0.15408474661064001</v>
          </cell>
          <cell r="AG36">
            <v>0.15408474661064001</v>
          </cell>
          <cell r="AH36">
            <v>0.14014391306476001</v>
          </cell>
          <cell r="AI36">
            <v>0.14014391306476001</v>
          </cell>
          <cell r="AJ36">
            <v>0.14014391306476001</v>
          </cell>
          <cell r="AK36">
            <v>0.14014391306476001</v>
          </cell>
          <cell r="AL36">
            <v>0.14014391306476001</v>
          </cell>
          <cell r="AM36">
            <v>0.14014391306476001</v>
          </cell>
          <cell r="AN36">
            <v>0.14014391306476001</v>
          </cell>
          <cell r="AO36">
            <v>0.14014391306476001</v>
          </cell>
          <cell r="AP36">
            <v>0.14014391306476001</v>
          </cell>
          <cell r="AQ36">
            <v>0.14014391306476001</v>
          </cell>
          <cell r="AR36">
            <v>0.14014391306476001</v>
          </cell>
          <cell r="AS36">
            <v>0.14014391306476001</v>
          </cell>
          <cell r="AT36">
            <v>0.14014391306476001</v>
          </cell>
          <cell r="AU36">
            <v>0.14014391306476001</v>
          </cell>
          <cell r="AV36">
            <v>0.14014391306476001</v>
          </cell>
          <cell r="AW36">
            <v>0.14014391306476001</v>
          </cell>
          <cell r="AX36">
            <v>0.14014391306476001</v>
          </cell>
          <cell r="AY36">
            <v>0.14014391306476001</v>
          </cell>
          <cell r="AZ36">
            <v>0.14014391306476001</v>
          </cell>
          <cell r="BA36">
            <v>0.14014391306476001</v>
          </cell>
          <cell r="BB36">
            <v>0.14014391306476001</v>
          </cell>
          <cell r="BC36">
            <v>0.14014391306476001</v>
          </cell>
          <cell r="BD36">
            <v>0.14014391306476001</v>
          </cell>
          <cell r="BE36">
            <v>0.14014391306476001</v>
          </cell>
          <cell r="BF36">
            <v>0.14014391306476001</v>
          </cell>
          <cell r="BG36">
            <v>0.14014391306476001</v>
          </cell>
          <cell r="BH36">
            <v>0.14014391306476001</v>
          </cell>
          <cell r="BI36">
            <v>0.14014391306476001</v>
          </cell>
          <cell r="BJ36">
            <v>0.14014391306476001</v>
          </cell>
          <cell r="BK36">
            <v>0.14014391306476001</v>
          </cell>
          <cell r="BL36">
            <v>0.14014391306476001</v>
          </cell>
          <cell r="BM36">
            <v>0.14014391306476001</v>
          </cell>
          <cell r="BN36">
            <v>0.14014391306476001</v>
          </cell>
          <cell r="BO36">
            <v>0.14014391306476001</v>
          </cell>
          <cell r="BP36">
            <v>0.14014391306476001</v>
          </cell>
          <cell r="BQ36">
            <v>0.14014391306476001</v>
          </cell>
          <cell r="BR36">
            <v>0.14014391306476001</v>
          </cell>
          <cell r="BS36">
            <v>0.14014391306476001</v>
          </cell>
          <cell r="BT36">
            <v>0.14014391306476001</v>
          </cell>
          <cell r="BU36">
            <v>0.14014391306476001</v>
          </cell>
          <cell r="BV36">
            <v>0.14014391306476001</v>
          </cell>
          <cell r="BW36">
            <v>0.14014391306476001</v>
          </cell>
          <cell r="BX36">
            <v>0.14014391306476001</v>
          </cell>
          <cell r="BY36">
            <v>0.14014391306476001</v>
          </cell>
          <cell r="BZ36">
            <v>0.14014391306476001</v>
          </cell>
          <cell r="CA36">
            <v>0.14014391306476001</v>
          </cell>
          <cell r="CB36">
            <v>0.14014391306476001</v>
          </cell>
          <cell r="CC36">
            <v>0.14014391306476001</v>
          </cell>
          <cell r="CD36">
            <v>0.14014391306476001</v>
          </cell>
          <cell r="CE36">
            <v>0.14014391306476001</v>
          </cell>
          <cell r="CF36">
            <v>0.14014391306476001</v>
          </cell>
          <cell r="CG36">
            <v>0.14014391306476001</v>
          </cell>
          <cell r="CH36">
            <v>0.14014391306476001</v>
          </cell>
          <cell r="CI36">
            <v>0.14014391306476001</v>
          </cell>
          <cell r="CJ36">
            <v>0.14014391306476001</v>
          </cell>
          <cell r="CK36">
            <v>0.14014391306476001</v>
          </cell>
          <cell r="CL36">
            <v>0.14014391306476001</v>
          </cell>
          <cell r="CM36">
            <v>0.14014391306476001</v>
          </cell>
          <cell r="CN36">
            <v>0.14014391306476001</v>
          </cell>
          <cell r="CO36">
            <v>0.14014391306476001</v>
          </cell>
          <cell r="CP36">
            <v>0.14014391306476001</v>
          </cell>
          <cell r="CQ36">
            <v>0.14014391306476001</v>
          </cell>
          <cell r="CR36">
            <v>0.14014391306476001</v>
          </cell>
          <cell r="CS36">
            <v>0.14014391306476001</v>
          </cell>
          <cell r="CT36">
            <v>0.14014391306476001</v>
          </cell>
          <cell r="CU36">
            <v>0.14014391306476001</v>
          </cell>
          <cell r="CV36">
            <v>0.14014391306476001</v>
          </cell>
          <cell r="CW36">
            <v>0.14014391306476001</v>
          </cell>
          <cell r="CX36">
            <v>0.14014391306476001</v>
          </cell>
          <cell r="CY36">
            <v>0.14014391306476001</v>
          </cell>
          <cell r="CZ36">
            <v>0.14014391306476001</v>
          </cell>
          <cell r="DA36">
            <v>0.14014391306476001</v>
          </cell>
          <cell r="DB36">
            <v>0.14014391306476001</v>
          </cell>
          <cell r="DC36">
            <v>0.14014391306476001</v>
          </cell>
          <cell r="DD36">
            <v>0.14014391306476001</v>
          </cell>
          <cell r="DE36">
            <v>0.14014391306476001</v>
          </cell>
          <cell r="DF36">
            <v>0.14014391306476001</v>
          </cell>
          <cell r="DG36">
            <v>0.14014391306476001</v>
          </cell>
          <cell r="DH36">
            <v>0.14014391306476001</v>
          </cell>
          <cell r="DI36">
            <v>0.14014391306476001</v>
          </cell>
          <cell r="DJ36">
            <v>0.14014391306476001</v>
          </cell>
        </row>
        <row r="38">
          <cell r="M38" t="str">
            <v>tCO2e</v>
          </cell>
          <cell r="N38">
            <v>0.54145429833503</v>
          </cell>
          <cell r="O38">
            <v>0.54145429833503</v>
          </cell>
          <cell r="P38">
            <v>0.54145429833503</v>
          </cell>
          <cell r="Q38">
            <v>0.54145429833503</v>
          </cell>
          <cell r="R38">
            <v>0.54145429833503</v>
          </cell>
          <cell r="S38">
            <v>0.57139517265216999</v>
          </cell>
          <cell r="T38">
            <v>0.57139517265216999</v>
          </cell>
          <cell r="U38">
            <v>0.57139517265216999</v>
          </cell>
          <cell r="V38">
            <v>0.57139517265216999</v>
          </cell>
          <cell r="W38">
            <v>0.57139517265216999</v>
          </cell>
          <cell r="X38">
            <v>0.53629844492789003</v>
          </cell>
          <cell r="Y38">
            <v>0.53629844492789003</v>
          </cell>
          <cell r="Z38">
            <v>0.53629844492789003</v>
          </cell>
          <cell r="AA38">
            <v>0.53629844492789003</v>
          </cell>
          <cell r="AB38">
            <v>0.53629844492789003</v>
          </cell>
          <cell r="AC38">
            <v>0.40982849604221999</v>
          </cell>
          <cell r="AD38">
            <v>0.40982849604221999</v>
          </cell>
          <cell r="AE38">
            <v>0.40982849604221999</v>
          </cell>
          <cell r="AF38">
            <v>0.40982849604221999</v>
          </cell>
          <cell r="AG38">
            <v>0.40982849604221999</v>
          </cell>
          <cell r="AH38">
            <v>0.37390574409402</v>
          </cell>
          <cell r="AI38">
            <v>0.37390574409402</v>
          </cell>
          <cell r="AJ38">
            <v>0.37390574409402</v>
          </cell>
          <cell r="AK38">
            <v>0.37390574409402</v>
          </cell>
          <cell r="AL38">
            <v>0.37390574409402</v>
          </cell>
          <cell r="AM38">
            <v>0.37390574409402</v>
          </cell>
          <cell r="AN38">
            <v>0.37390574409402</v>
          </cell>
          <cell r="AO38">
            <v>0.37390574409402</v>
          </cell>
          <cell r="AP38">
            <v>0.37390574409402</v>
          </cell>
          <cell r="AQ38">
            <v>0.37390574409402</v>
          </cell>
          <cell r="AR38">
            <v>0.37390574409402</v>
          </cell>
          <cell r="AS38">
            <v>0.37390574409402</v>
          </cell>
          <cell r="AT38">
            <v>0.37390574409402</v>
          </cell>
          <cell r="AU38">
            <v>0.37390574409402</v>
          </cell>
          <cell r="AV38">
            <v>0.37390574409402</v>
          </cell>
          <cell r="AW38">
            <v>0.37390574409402</v>
          </cell>
          <cell r="AX38">
            <v>0.37390574409402</v>
          </cell>
          <cell r="AY38">
            <v>0.37390574409402</v>
          </cell>
          <cell r="AZ38">
            <v>0.37390574409402</v>
          </cell>
          <cell r="BA38">
            <v>0.37390574409402</v>
          </cell>
          <cell r="BB38">
            <v>0.37390574409402</v>
          </cell>
          <cell r="BC38">
            <v>0.37390574409402</v>
          </cell>
          <cell r="BD38">
            <v>0.37390574409402</v>
          </cell>
          <cell r="BE38">
            <v>0.37390574409402</v>
          </cell>
          <cell r="BF38">
            <v>0.37390574409402</v>
          </cell>
          <cell r="BG38">
            <v>0.37390574409402</v>
          </cell>
          <cell r="BH38">
            <v>0.37390574409402</v>
          </cell>
          <cell r="BI38">
            <v>0.37390574409402</v>
          </cell>
          <cell r="BJ38">
            <v>0.37390574409402</v>
          </cell>
          <cell r="BK38">
            <v>0.37390574409402</v>
          </cell>
          <cell r="BL38">
            <v>0.37390574409402</v>
          </cell>
          <cell r="BM38">
            <v>0.37390574409402</v>
          </cell>
          <cell r="BN38">
            <v>0.37390574409402</v>
          </cell>
          <cell r="BO38">
            <v>0.37390574409402</v>
          </cell>
          <cell r="BP38">
            <v>0.37390574409402</v>
          </cell>
          <cell r="BQ38">
            <v>0.37390574409402</v>
          </cell>
          <cell r="BR38">
            <v>0.37390574409402</v>
          </cell>
          <cell r="BS38">
            <v>0.37390574409402</v>
          </cell>
          <cell r="BT38">
            <v>0.37390574409402</v>
          </cell>
          <cell r="BU38">
            <v>0.37390574409402</v>
          </cell>
          <cell r="BV38">
            <v>0.37390574409402</v>
          </cell>
          <cell r="BW38">
            <v>0.37390574409402</v>
          </cell>
          <cell r="BX38">
            <v>0.37390574409402</v>
          </cell>
          <cell r="BY38">
            <v>0.37390574409402</v>
          </cell>
          <cell r="BZ38">
            <v>0.37390574409402</v>
          </cell>
          <cell r="CA38">
            <v>0.37390574409402</v>
          </cell>
          <cell r="CB38">
            <v>0.37390574409402</v>
          </cell>
          <cell r="CC38">
            <v>0.37390574409402</v>
          </cell>
          <cell r="CD38">
            <v>0.37390574409402</v>
          </cell>
          <cell r="CE38">
            <v>0.37390574409402</v>
          </cell>
          <cell r="CF38">
            <v>0.37390574409402</v>
          </cell>
          <cell r="CG38">
            <v>0.37390574409402</v>
          </cell>
          <cell r="CH38">
            <v>0.37390574409402</v>
          </cell>
          <cell r="CI38">
            <v>0.37390574409402</v>
          </cell>
          <cell r="CJ38">
            <v>0.37390574409402</v>
          </cell>
          <cell r="CK38">
            <v>0.37390574409402</v>
          </cell>
          <cell r="CL38">
            <v>0.37390574409402</v>
          </cell>
          <cell r="CM38">
            <v>0.37390574409402</v>
          </cell>
          <cell r="CN38">
            <v>0.37390574409402</v>
          </cell>
          <cell r="CO38">
            <v>0.37390574409402</v>
          </cell>
          <cell r="CP38">
            <v>0.37390574409402</v>
          </cell>
          <cell r="CQ38">
            <v>0.37390574409402</v>
          </cell>
          <cell r="CR38">
            <v>0.37390574409402</v>
          </cell>
          <cell r="CS38">
            <v>0.37390574409402</v>
          </cell>
          <cell r="CT38">
            <v>0.37390574409402</v>
          </cell>
          <cell r="CU38">
            <v>0.37390574409402</v>
          </cell>
          <cell r="CV38">
            <v>0.37390574409402</v>
          </cell>
          <cell r="CW38">
            <v>0.37390574409402</v>
          </cell>
          <cell r="CX38">
            <v>0.37390574409402</v>
          </cell>
          <cell r="CY38">
            <v>0.37390574409402</v>
          </cell>
          <cell r="CZ38">
            <v>0.37390574409402</v>
          </cell>
          <cell r="DA38">
            <v>0.37390574409402</v>
          </cell>
          <cell r="DB38">
            <v>0.37390574409402</v>
          </cell>
          <cell r="DC38">
            <v>0.37390574409402</v>
          </cell>
          <cell r="DD38">
            <v>0.37390574409402</v>
          </cell>
          <cell r="DE38">
            <v>0.37390574409402</v>
          </cell>
          <cell r="DF38">
            <v>0.37390574409402</v>
          </cell>
          <cell r="DG38">
            <v>0.37390574409402</v>
          </cell>
          <cell r="DH38">
            <v>0.37390574409402</v>
          </cell>
          <cell r="DI38">
            <v>0.37390574409402</v>
          </cell>
          <cell r="DJ38">
            <v>0.37390574409402</v>
          </cell>
        </row>
        <row r="39">
          <cell r="M39" t="str">
            <v>tCO2e</v>
          </cell>
          <cell r="N39">
            <v>0.22443085287122</v>
          </cell>
          <cell r="O39">
            <v>0.22443085287122</v>
          </cell>
          <cell r="P39">
            <v>0.22443085287122</v>
          </cell>
          <cell r="Q39">
            <v>0.22443085287122</v>
          </cell>
          <cell r="R39">
            <v>0.22443085287122</v>
          </cell>
          <cell r="S39">
            <v>0.19511842865396001</v>
          </cell>
          <cell r="T39">
            <v>0.19511842865396001</v>
          </cell>
          <cell r="U39">
            <v>0.19511842865396001</v>
          </cell>
          <cell r="V39">
            <v>0.19511842865396001</v>
          </cell>
          <cell r="W39">
            <v>0.19511842865396001</v>
          </cell>
          <cell r="X39">
            <v>0.23084360647811999</v>
          </cell>
          <cell r="Y39">
            <v>0.23084360647811999</v>
          </cell>
          <cell r="Z39">
            <v>0.23084360647811999</v>
          </cell>
          <cell r="AA39">
            <v>0.23084360647811999</v>
          </cell>
          <cell r="AB39">
            <v>0.23084360647811999</v>
          </cell>
          <cell r="AC39">
            <v>0.29195250659631</v>
          </cell>
          <cell r="AD39">
            <v>0.29195250659631</v>
          </cell>
          <cell r="AE39">
            <v>0.29195250659631</v>
          </cell>
          <cell r="AF39">
            <v>0.29195250659631</v>
          </cell>
          <cell r="AG39">
            <v>0.29195250659631</v>
          </cell>
          <cell r="AH39">
            <v>0.29811728024943002</v>
          </cell>
          <cell r="AI39">
            <v>0.29811728024943002</v>
          </cell>
          <cell r="AJ39">
            <v>0.29811728024943002</v>
          </cell>
          <cell r="AK39">
            <v>0.29811728024943002</v>
          </cell>
          <cell r="AL39">
            <v>0.29811728024943002</v>
          </cell>
          <cell r="AM39">
            <v>0.29811728024943002</v>
          </cell>
          <cell r="AN39">
            <v>0.29811728024943002</v>
          </cell>
          <cell r="AO39">
            <v>0.29811728024943002</v>
          </cell>
          <cell r="AP39">
            <v>0.29811728024943002</v>
          </cell>
          <cell r="AQ39">
            <v>0.29811728024943002</v>
          </cell>
          <cell r="AR39">
            <v>0.29811728024943002</v>
          </cell>
          <cell r="AS39">
            <v>0.29811728024943002</v>
          </cell>
          <cell r="AT39">
            <v>0.29811728024943002</v>
          </cell>
          <cell r="AU39">
            <v>0.29811728024943002</v>
          </cell>
          <cell r="AV39">
            <v>0.29811728024943002</v>
          </cell>
          <cell r="AW39">
            <v>0.29811728024943002</v>
          </cell>
          <cell r="AX39">
            <v>0.29811728024943002</v>
          </cell>
          <cell r="AY39">
            <v>0.29811728024943002</v>
          </cell>
          <cell r="AZ39">
            <v>0.29811728024943002</v>
          </cell>
          <cell r="BA39">
            <v>0.29811728024943002</v>
          </cell>
          <cell r="BB39">
            <v>0.29811728024943002</v>
          </cell>
          <cell r="BC39">
            <v>0.29811728024943002</v>
          </cell>
          <cell r="BD39">
            <v>0.29811728024943002</v>
          </cell>
          <cell r="BE39">
            <v>0.29811728024943002</v>
          </cell>
          <cell r="BF39">
            <v>0.29811728024943002</v>
          </cell>
          <cell r="BG39">
            <v>0.29811728024943002</v>
          </cell>
          <cell r="BH39">
            <v>0.29811728024943002</v>
          </cell>
          <cell r="BI39">
            <v>0.29811728024943002</v>
          </cell>
          <cell r="BJ39">
            <v>0.29811728024943002</v>
          </cell>
          <cell r="BK39">
            <v>0.29811728024943002</v>
          </cell>
          <cell r="BL39">
            <v>0.29811728024943002</v>
          </cell>
          <cell r="BM39">
            <v>0.29811728024943002</v>
          </cell>
          <cell r="BN39">
            <v>0.29811728024943002</v>
          </cell>
          <cell r="BO39">
            <v>0.29811728024943002</v>
          </cell>
          <cell r="BP39">
            <v>0.29811728024943002</v>
          </cell>
          <cell r="BQ39">
            <v>0.29811728024943002</v>
          </cell>
          <cell r="BR39">
            <v>0.29811728024943002</v>
          </cell>
          <cell r="BS39">
            <v>0.29811728024943002</v>
          </cell>
          <cell r="BT39">
            <v>0.29811728024943002</v>
          </cell>
          <cell r="BU39">
            <v>0.29811728024943002</v>
          </cell>
          <cell r="BV39">
            <v>0.29811728024943002</v>
          </cell>
          <cell r="BW39">
            <v>0.29811728024943002</v>
          </cell>
          <cell r="BX39">
            <v>0.29811728024943002</v>
          </cell>
          <cell r="BY39">
            <v>0.29811728024943002</v>
          </cell>
          <cell r="BZ39">
            <v>0.29811728024943002</v>
          </cell>
          <cell r="CA39">
            <v>0.29811728024943002</v>
          </cell>
          <cell r="CB39">
            <v>0.29811728024943002</v>
          </cell>
          <cell r="CC39">
            <v>0.29811728024943002</v>
          </cell>
          <cell r="CD39">
            <v>0.29811728024943002</v>
          </cell>
          <cell r="CE39">
            <v>0.29811728024943002</v>
          </cell>
          <cell r="CF39">
            <v>0.29811728024943002</v>
          </cell>
          <cell r="CG39">
            <v>0.29811728024943002</v>
          </cell>
          <cell r="CH39">
            <v>0.29811728024943002</v>
          </cell>
          <cell r="CI39">
            <v>0.29811728024943002</v>
          </cell>
          <cell r="CJ39">
            <v>0.29811728024943002</v>
          </cell>
          <cell r="CK39">
            <v>0.29811728024943002</v>
          </cell>
          <cell r="CL39">
            <v>0.29811728024943002</v>
          </cell>
          <cell r="CM39">
            <v>0.29811728024943002</v>
          </cell>
          <cell r="CN39">
            <v>0.29811728024943002</v>
          </cell>
          <cell r="CO39">
            <v>0.29811728024943002</v>
          </cell>
          <cell r="CP39">
            <v>0.29811728024943002</v>
          </cell>
          <cell r="CQ39">
            <v>0.29811728024943002</v>
          </cell>
          <cell r="CR39">
            <v>0.29811728024943002</v>
          </cell>
          <cell r="CS39">
            <v>0.29811728024943002</v>
          </cell>
          <cell r="CT39">
            <v>0.29811728024943002</v>
          </cell>
          <cell r="CU39">
            <v>0.29811728024943002</v>
          </cell>
          <cell r="CV39">
            <v>0.29811728024943002</v>
          </cell>
          <cell r="CW39">
            <v>0.29811728024943002</v>
          </cell>
          <cell r="CX39">
            <v>0.29811728024943002</v>
          </cell>
          <cell r="CY39">
            <v>0.29811728024943002</v>
          </cell>
          <cell r="CZ39">
            <v>0.29811728024943002</v>
          </cell>
          <cell r="DA39">
            <v>0.29811728024943002</v>
          </cell>
          <cell r="DB39">
            <v>0.29811728024943002</v>
          </cell>
          <cell r="DC39">
            <v>0.29811728024943002</v>
          </cell>
          <cell r="DD39">
            <v>0.29811728024943002</v>
          </cell>
          <cell r="DE39">
            <v>0.29811728024943002</v>
          </cell>
          <cell r="DF39">
            <v>0.29811728024943002</v>
          </cell>
          <cell r="DG39">
            <v>0.29811728024943002</v>
          </cell>
          <cell r="DH39">
            <v>0.29811728024943002</v>
          </cell>
          <cell r="DI39">
            <v>0.29811728024943002</v>
          </cell>
          <cell r="DJ39">
            <v>0.29811728024943002</v>
          </cell>
        </row>
        <row r="40">
          <cell r="L40" t="str">
            <v>Estimate 2005 using average of 2000 &amp; 2010 due to odd historical data</v>
          </cell>
          <cell r="M40" t="str">
            <v>tCO2e</v>
          </cell>
          <cell r="N40">
            <v>0.23411484879375</v>
          </cell>
          <cell r="O40">
            <v>0.23411484879375</v>
          </cell>
          <cell r="P40">
            <v>0.23411484879375</v>
          </cell>
          <cell r="Q40">
            <v>0.23411484879375</v>
          </cell>
          <cell r="R40">
            <v>0.23411484879375</v>
          </cell>
          <cell r="S40">
            <v>0.23348639869387</v>
          </cell>
          <cell r="T40">
            <v>0.23348639869387</v>
          </cell>
          <cell r="U40">
            <v>0.23348639869387</v>
          </cell>
          <cell r="V40">
            <v>0.23348639869387</v>
          </cell>
          <cell r="W40">
            <v>0.23348639869387</v>
          </cell>
          <cell r="X40">
            <v>0.23285794859399001</v>
          </cell>
          <cell r="Y40">
            <v>0.23285794859399001</v>
          </cell>
          <cell r="Z40">
            <v>0.23285794859399001</v>
          </cell>
          <cell r="AA40">
            <v>0.23285794859399001</v>
          </cell>
          <cell r="AB40">
            <v>0.23285794859399001</v>
          </cell>
          <cell r="AC40">
            <v>0.29821899736148</v>
          </cell>
          <cell r="AD40">
            <v>0.29821899736148</v>
          </cell>
          <cell r="AE40">
            <v>0.29821899736148</v>
          </cell>
          <cell r="AF40">
            <v>0.29821899736148</v>
          </cell>
          <cell r="AG40">
            <v>0.29821899736148</v>
          </cell>
          <cell r="AH40">
            <v>0.32797697565654998</v>
          </cell>
          <cell r="AI40">
            <v>0.32797697565654998</v>
          </cell>
          <cell r="AJ40">
            <v>0.32797697565654998</v>
          </cell>
          <cell r="AK40">
            <v>0.32797697565654998</v>
          </cell>
          <cell r="AL40">
            <v>0.32797697565654998</v>
          </cell>
          <cell r="AM40">
            <v>0.32797697565654998</v>
          </cell>
          <cell r="AN40">
            <v>0.32797697565654998</v>
          </cell>
          <cell r="AO40">
            <v>0.32797697565654998</v>
          </cell>
          <cell r="AP40">
            <v>0.32797697565654998</v>
          </cell>
          <cell r="AQ40">
            <v>0.32797697565654998</v>
          </cell>
          <cell r="AR40">
            <v>0.32797697565654998</v>
          </cell>
          <cell r="AS40">
            <v>0.32797697565654998</v>
          </cell>
          <cell r="AT40">
            <v>0.32797697565654998</v>
          </cell>
          <cell r="AU40">
            <v>0.32797697565654998</v>
          </cell>
          <cell r="AV40">
            <v>0.32797697565654998</v>
          </cell>
          <cell r="AW40">
            <v>0.32797697565654998</v>
          </cell>
          <cell r="AX40">
            <v>0.32797697565654998</v>
          </cell>
          <cell r="AY40">
            <v>0.32797697565654998</v>
          </cell>
          <cell r="AZ40">
            <v>0.32797697565654998</v>
          </cell>
          <cell r="BA40">
            <v>0.32797697565654998</v>
          </cell>
          <cell r="BB40">
            <v>0.32797697565654998</v>
          </cell>
          <cell r="BC40">
            <v>0.32797697565654998</v>
          </cell>
          <cell r="BD40">
            <v>0.32797697565654998</v>
          </cell>
          <cell r="BE40">
            <v>0.32797697565654998</v>
          </cell>
          <cell r="BF40">
            <v>0.32797697565654998</v>
          </cell>
          <cell r="BG40">
            <v>0.32797697565654998</v>
          </cell>
          <cell r="BH40">
            <v>0.32797697565654998</v>
          </cell>
          <cell r="BI40">
            <v>0.32797697565654998</v>
          </cell>
          <cell r="BJ40">
            <v>0.32797697565654998</v>
          </cell>
          <cell r="BK40">
            <v>0.32797697565654998</v>
          </cell>
          <cell r="BL40">
            <v>0.32797697565654998</v>
          </cell>
          <cell r="BM40">
            <v>0.32797697565654998</v>
          </cell>
          <cell r="BN40">
            <v>0.32797697565654998</v>
          </cell>
          <cell r="BO40">
            <v>0.32797697565654998</v>
          </cell>
          <cell r="BP40">
            <v>0.32797697565654998</v>
          </cell>
          <cell r="BQ40">
            <v>0.32797697565654998</v>
          </cell>
          <cell r="BR40">
            <v>0.32797697565654998</v>
          </cell>
          <cell r="BS40">
            <v>0.32797697565654998</v>
          </cell>
          <cell r="BT40">
            <v>0.32797697565654998</v>
          </cell>
          <cell r="BU40">
            <v>0.32797697565654998</v>
          </cell>
          <cell r="BV40">
            <v>0.32797697565654998</v>
          </cell>
          <cell r="BW40">
            <v>0.32797697565654998</v>
          </cell>
          <cell r="BX40">
            <v>0.32797697565654998</v>
          </cell>
          <cell r="BY40">
            <v>0.32797697565654998</v>
          </cell>
          <cell r="BZ40">
            <v>0.32797697565654998</v>
          </cell>
          <cell r="CA40">
            <v>0.32797697565654998</v>
          </cell>
          <cell r="CB40">
            <v>0.32797697565654998</v>
          </cell>
          <cell r="CC40">
            <v>0.32797697565654998</v>
          </cell>
          <cell r="CD40">
            <v>0.32797697565654998</v>
          </cell>
          <cell r="CE40">
            <v>0.32797697565654998</v>
          </cell>
          <cell r="CF40">
            <v>0.32797697565654998</v>
          </cell>
          <cell r="CG40">
            <v>0.32797697565654998</v>
          </cell>
          <cell r="CH40">
            <v>0.32797697565654998</v>
          </cell>
          <cell r="CI40">
            <v>0.32797697565654998</v>
          </cell>
          <cell r="CJ40">
            <v>0.32797697565654998</v>
          </cell>
          <cell r="CK40">
            <v>0.32797697565654998</v>
          </cell>
          <cell r="CL40">
            <v>0.32797697565654998</v>
          </cell>
          <cell r="CM40">
            <v>0.32797697565654998</v>
          </cell>
          <cell r="CN40">
            <v>0.32797697565654998</v>
          </cell>
          <cell r="CO40">
            <v>0.32797697565654998</v>
          </cell>
          <cell r="CP40">
            <v>0.32797697565654998</v>
          </cell>
          <cell r="CQ40">
            <v>0.32797697565654998</v>
          </cell>
          <cell r="CR40">
            <v>0.32797697565654998</v>
          </cell>
          <cell r="CS40">
            <v>0.32797697565654998</v>
          </cell>
          <cell r="CT40">
            <v>0.32797697565654998</v>
          </cell>
          <cell r="CU40">
            <v>0.32797697565654998</v>
          </cell>
          <cell r="CV40">
            <v>0.32797697565654998</v>
          </cell>
          <cell r="CW40">
            <v>0.32797697565654998</v>
          </cell>
          <cell r="CX40">
            <v>0.32797697565654998</v>
          </cell>
          <cell r="CY40">
            <v>0.32797697565654998</v>
          </cell>
          <cell r="CZ40">
            <v>0.32797697565654998</v>
          </cell>
          <cell r="DA40">
            <v>0.32797697565654998</v>
          </cell>
          <cell r="DB40">
            <v>0.32797697565654998</v>
          </cell>
          <cell r="DC40">
            <v>0.32797697565654998</v>
          </cell>
          <cell r="DD40">
            <v>0.32797697565654998</v>
          </cell>
          <cell r="DE40">
            <v>0.32797697565654998</v>
          </cell>
          <cell r="DF40">
            <v>0.32797697565654998</v>
          </cell>
          <cell r="DG40">
            <v>0.32797697565654998</v>
          </cell>
          <cell r="DH40">
            <v>0.32797697565654998</v>
          </cell>
          <cell r="DI40">
            <v>0.32797697565654998</v>
          </cell>
          <cell r="DJ40">
            <v>0.32797697565654998</v>
          </cell>
        </row>
        <row r="42">
          <cell r="M42" t="str">
            <v>tCO2e</v>
          </cell>
          <cell r="N42">
            <v>0.58479713974817005</v>
          </cell>
          <cell r="O42">
            <v>0.58479713974817005</v>
          </cell>
          <cell r="P42">
            <v>0.58479713974817005</v>
          </cell>
          <cell r="Q42">
            <v>0.58479713974817005</v>
          </cell>
          <cell r="R42">
            <v>0.58479713974817005</v>
          </cell>
          <cell r="S42">
            <v>0.68057690039287</v>
          </cell>
          <cell r="T42">
            <v>0.68057690039287</v>
          </cell>
          <cell r="U42">
            <v>0.68057690039287</v>
          </cell>
          <cell r="V42">
            <v>0.68057690039287</v>
          </cell>
          <cell r="W42">
            <v>0.68057690039287</v>
          </cell>
          <cell r="X42">
            <v>0.59062402006898995</v>
          </cell>
          <cell r="Y42">
            <v>0.59062402006898995</v>
          </cell>
          <cell r="Z42">
            <v>0.59062402006898995</v>
          </cell>
          <cell r="AA42">
            <v>0.59062402006898995</v>
          </cell>
          <cell r="AB42">
            <v>0.59062402006898995</v>
          </cell>
          <cell r="AC42">
            <v>0.50846210448859996</v>
          </cell>
          <cell r="AD42">
            <v>0.50846210448859996</v>
          </cell>
          <cell r="AE42">
            <v>0.50846210448859996</v>
          </cell>
          <cell r="AF42">
            <v>0.50846210448859996</v>
          </cell>
          <cell r="AG42">
            <v>0.50846210448859996</v>
          </cell>
          <cell r="AH42">
            <v>0.45276872964169002</v>
          </cell>
          <cell r="AI42">
            <v>0.45276872964169002</v>
          </cell>
          <cell r="AJ42">
            <v>0.45276872964169002</v>
          </cell>
          <cell r="AK42">
            <v>0.45276872964169002</v>
          </cell>
          <cell r="AL42">
            <v>0.45276872964169002</v>
          </cell>
          <cell r="AM42">
            <v>0.45276872964169002</v>
          </cell>
          <cell r="AN42">
            <v>0.45276872964169002</v>
          </cell>
          <cell r="AO42">
            <v>0.45276872964169002</v>
          </cell>
          <cell r="AP42">
            <v>0.45276872964169002</v>
          </cell>
          <cell r="AQ42">
            <v>0.45276872964169002</v>
          </cell>
          <cell r="AR42">
            <v>0.45276872964169002</v>
          </cell>
          <cell r="AS42">
            <v>0.45276872964169002</v>
          </cell>
          <cell r="AT42">
            <v>0.45276872964169002</v>
          </cell>
          <cell r="AU42">
            <v>0.45276872964169002</v>
          </cell>
          <cell r="AV42">
            <v>0.45276872964169002</v>
          </cell>
          <cell r="AW42">
            <v>0.45276872964169002</v>
          </cell>
          <cell r="AX42">
            <v>0.45276872964169002</v>
          </cell>
          <cell r="AY42">
            <v>0.45276872964169002</v>
          </cell>
          <cell r="AZ42">
            <v>0.45276872964169002</v>
          </cell>
          <cell r="BA42">
            <v>0.45276872964169002</v>
          </cell>
          <cell r="BB42">
            <v>0.45276872964169002</v>
          </cell>
          <cell r="BC42">
            <v>0.45276872964169002</v>
          </cell>
          <cell r="BD42">
            <v>0.45276872964169002</v>
          </cell>
          <cell r="BE42">
            <v>0.45276872964169002</v>
          </cell>
          <cell r="BF42">
            <v>0.45276872964169002</v>
          </cell>
          <cell r="BG42">
            <v>0.45276872964169002</v>
          </cell>
          <cell r="BH42">
            <v>0.45276872964169002</v>
          </cell>
          <cell r="BI42">
            <v>0.45276872964169002</v>
          </cell>
          <cell r="BJ42">
            <v>0.45276872964169002</v>
          </cell>
          <cell r="BK42">
            <v>0.45276872964169002</v>
          </cell>
          <cell r="BL42">
            <v>0.45276872964169002</v>
          </cell>
          <cell r="BM42">
            <v>0.45276872964169002</v>
          </cell>
          <cell r="BN42">
            <v>0.45276872964169002</v>
          </cell>
          <cell r="BO42">
            <v>0.45276872964169002</v>
          </cell>
          <cell r="BP42">
            <v>0.45276872964169002</v>
          </cell>
          <cell r="BQ42">
            <v>0.45276872964169002</v>
          </cell>
          <cell r="BR42">
            <v>0.45276872964169002</v>
          </cell>
          <cell r="BS42">
            <v>0.45276872964169002</v>
          </cell>
          <cell r="BT42">
            <v>0.45276872964169002</v>
          </cell>
          <cell r="BU42">
            <v>0.45276872964169002</v>
          </cell>
          <cell r="BV42">
            <v>0.45276872964169002</v>
          </cell>
          <cell r="BW42">
            <v>0.45276872964169002</v>
          </cell>
          <cell r="BX42">
            <v>0.45276872964169002</v>
          </cell>
          <cell r="BY42">
            <v>0.45276872964169002</v>
          </cell>
          <cell r="BZ42">
            <v>0.45276872964169002</v>
          </cell>
          <cell r="CA42">
            <v>0.45276872964169002</v>
          </cell>
          <cell r="CB42">
            <v>0.45276872964169002</v>
          </cell>
          <cell r="CC42">
            <v>0.45276872964169002</v>
          </cell>
          <cell r="CD42">
            <v>0.45276872964169002</v>
          </cell>
          <cell r="CE42">
            <v>0.45276872964169002</v>
          </cell>
          <cell r="CF42">
            <v>0.45276872964169002</v>
          </cell>
          <cell r="CG42">
            <v>0.45276872964169002</v>
          </cell>
          <cell r="CH42">
            <v>0.45276872964169002</v>
          </cell>
          <cell r="CI42">
            <v>0.45276872964169002</v>
          </cell>
          <cell r="CJ42">
            <v>0.45276872964169002</v>
          </cell>
          <cell r="CK42">
            <v>0.45276872964169002</v>
          </cell>
          <cell r="CL42">
            <v>0.45276872964169002</v>
          </cell>
          <cell r="CM42">
            <v>0.45276872964169002</v>
          </cell>
          <cell r="CN42">
            <v>0.45276872964169002</v>
          </cell>
          <cell r="CO42">
            <v>0.45276872964169002</v>
          </cell>
          <cell r="CP42">
            <v>0.45276872964169002</v>
          </cell>
          <cell r="CQ42">
            <v>0.45276872964169002</v>
          </cell>
          <cell r="CR42">
            <v>0.45276872964169002</v>
          </cell>
          <cell r="CS42">
            <v>0.45276872964169002</v>
          </cell>
          <cell r="CT42">
            <v>0.45276872964169002</v>
          </cell>
          <cell r="CU42">
            <v>0.45276872964169002</v>
          </cell>
          <cell r="CV42">
            <v>0.45276872964169002</v>
          </cell>
          <cell r="CW42">
            <v>0.45276872964169002</v>
          </cell>
          <cell r="CX42">
            <v>0.45276872964169002</v>
          </cell>
          <cell r="CY42">
            <v>0.45276872964169002</v>
          </cell>
          <cell r="CZ42">
            <v>0.45276872964169002</v>
          </cell>
          <cell r="DA42">
            <v>0.45276872964169002</v>
          </cell>
          <cell r="DB42">
            <v>0.45276872964169002</v>
          </cell>
          <cell r="DC42">
            <v>0.45276872964169002</v>
          </cell>
          <cell r="DD42">
            <v>0.45276872964169002</v>
          </cell>
          <cell r="DE42">
            <v>0.45276872964169002</v>
          </cell>
          <cell r="DF42">
            <v>0.45276872964169002</v>
          </cell>
          <cell r="DG42">
            <v>0.45276872964169002</v>
          </cell>
          <cell r="DH42">
            <v>0.45276872964169002</v>
          </cell>
          <cell r="DI42">
            <v>0.45276872964169002</v>
          </cell>
          <cell r="DJ42">
            <v>0.45276872964169002</v>
          </cell>
        </row>
        <row r="43">
          <cell r="M43" t="str">
            <v>tCO2e</v>
          </cell>
          <cell r="N43">
            <v>0.29317581221825001</v>
          </cell>
          <cell r="O43">
            <v>0.29317581221825001</v>
          </cell>
          <cell r="P43">
            <v>0.29317581221825001</v>
          </cell>
          <cell r="Q43">
            <v>0.29317581221825001</v>
          </cell>
          <cell r="R43">
            <v>0.29317581221825001</v>
          </cell>
          <cell r="S43">
            <v>0.20071123755334</v>
          </cell>
          <cell r="T43">
            <v>0.20071123755334</v>
          </cell>
          <cell r="U43">
            <v>0.20071123755334</v>
          </cell>
          <cell r="V43">
            <v>0.20071123755334</v>
          </cell>
          <cell r="W43">
            <v>0.20071123755334</v>
          </cell>
          <cell r="X43">
            <v>0.29397930385700999</v>
          </cell>
          <cell r="Y43">
            <v>0.29397930385700999</v>
          </cell>
          <cell r="Z43">
            <v>0.29397930385700999</v>
          </cell>
          <cell r="AA43">
            <v>0.29397930385700999</v>
          </cell>
          <cell r="AB43">
            <v>0.29397930385700999</v>
          </cell>
          <cell r="AC43">
            <v>0.33142016188374002</v>
          </cell>
          <cell r="AD43">
            <v>0.33142016188374002</v>
          </cell>
          <cell r="AE43">
            <v>0.33142016188374002</v>
          </cell>
          <cell r="AF43">
            <v>0.33142016188374002</v>
          </cell>
          <cell r="AG43">
            <v>0.33142016188374002</v>
          </cell>
          <cell r="AH43">
            <v>0.36026058631921998</v>
          </cell>
          <cell r="AI43">
            <v>0.36026058631921998</v>
          </cell>
          <cell r="AJ43">
            <v>0.36026058631921998</v>
          </cell>
          <cell r="AK43">
            <v>0.36026058631921998</v>
          </cell>
          <cell r="AL43">
            <v>0.36026058631921998</v>
          </cell>
          <cell r="AM43">
            <v>0.36026058631921998</v>
          </cell>
          <cell r="AN43">
            <v>0.36026058631921998</v>
          </cell>
          <cell r="AO43">
            <v>0.36026058631921998</v>
          </cell>
          <cell r="AP43">
            <v>0.36026058631921998</v>
          </cell>
          <cell r="AQ43">
            <v>0.36026058631921998</v>
          </cell>
          <cell r="AR43">
            <v>0.36026058631921998</v>
          </cell>
          <cell r="AS43">
            <v>0.36026058631921998</v>
          </cell>
          <cell r="AT43">
            <v>0.36026058631921998</v>
          </cell>
          <cell r="AU43">
            <v>0.36026058631921998</v>
          </cell>
          <cell r="AV43">
            <v>0.36026058631921998</v>
          </cell>
          <cell r="AW43">
            <v>0.36026058631921998</v>
          </cell>
          <cell r="AX43">
            <v>0.36026058631921998</v>
          </cell>
          <cell r="AY43">
            <v>0.36026058631921998</v>
          </cell>
          <cell r="AZ43">
            <v>0.36026058631921998</v>
          </cell>
          <cell r="BA43">
            <v>0.36026058631921998</v>
          </cell>
          <cell r="BB43">
            <v>0.36026058631921998</v>
          </cell>
          <cell r="BC43">
            <v>0.36026058631921998</v>
          </cell>
          <cell r="BD43">
            <v>0.36026058631921998</v>
          </cell>
          <cell r="BE43">
            <v>0.36026058631921998</v>
          </cell>
          <cell r="BF43">
            <v>0.36026058631921998</v>
          </cell>
          <cell r="BG43">
            <v>0.36026058631921998</v>
          </cell>
          <cell r="BH43">
            <v>0.36026058631921998</v>
          </cell>
          <cell r="BI43">
            <v>0.36026058631921998</v>
          </cell>
          <cell r="BJ43">
            <v>0.36026058631921998</v>
          </cell>
          <cell r="BK43">
            <v>0.36026058631921998</v>
          </cell>
          <cell r="BL43">
            <v>0.36026058631921998</v>
          </cell>
          <cell r="BM43">
            <v>0.36026058631921998</v>
          </cell>
          <cell r="BN43">
            <v>0.36026058631921998</v>
          </cell>
          <cell r="BO43">
            <v>0.36026058631921998</v>
          </cell>
          <cell r="BP43">
            <v>0.36026058631921998</v>
          </cell>
          <cell r="BQ43">
            <v>0.36026058631921998</v>
          </cell>
          <cell r="BR43">
            <v>0.36026058631921998</v>
          </cell>
          <cell r="BS43">
            <v>0.36026058631921998</v>
          </cell>
          <cell r="BT43">
            <v>0.36026058631921998</v>
          </cell>
          <cell r="BU43">
            <v>0.36026058631921998</v>
          </cell>
          <cell r="BV43">
            <v>0.36026058631921998</v>
          </cell>
          <cell r="BW43">
            <v>0.36026058631921998</v>
          </cell>
          <cell r="BX43">
            <v>0.36026058631921998</v>
          </cell>
          <cell r="BY43">
            <v>0.36026058631921998</v>
          </cell>
          <cell r="BZ43">
            <v>0.36026058631921998</v>
          </cell>
          <cell r="CA43">
            <v>0.36026058631921998</v>
          </cell>
          <cell r="CB43">
            <v>0.36026058631921998</v>
          </cell>
          <cell r="CC43">
            <v>0.36026058631921998</v>
          </cell>
          <cell r="CD43">
            <v>0.36026058631921998</v>
          </cell>
          <cell r="CE43">
            <v>0.36026058631921998</v>
          </cell>
          <cell r="CF43">
            <v>0.36026058631921998</v>
          </cell>
          <cell r="CG43">
            <v>0.36026058631921998</v>
          </cell>
          <cell r="CH43">
            <v>0.36026058631921998</v>
          </cell>
          <cell r="CI43">
            <v>0.36026058631921998</v>
          </cell>
          <cell r="CJ43">
            <v>0.36026058631921998</v>
          </cell>
          <cell r="CK43">
            <v>0.36026058631921998</v>
          </cell>
          <cell r="CL43">
            <v>0.36026058631921998</v>
          </cell>
          <cell r="CM43">
            <v>0.36026058631921998</v>
          </cell>
          <cell r="CN43">
            <v>0.36026058631921998</v>
          </cell>
          <cell r="CO43">
            <v>0.36026058631921998</v>
          </cell>
          <cell r="CP43">
            <v>0.36026058631921998</v>
          </cell>
          <cell r="CQ43">
            <v>0.36026058631921998</v>
          </cell>
          <cell r="CR43">
            <v>0.36026058631921998</v>
          </cell>
          <cell r="CS43">
            <v>0.36026058631921998</v>
          </cell>
          <cell r="CT43">
            <v>0.36026058631921998</v>
          </cell>
          <cell r="CU43">
            <v>0.36026058631921998</v>
          </cell>
          <cell r="CV43">
            <v>0.36026058631921998</v>
          </cell>
          <cell r="CW43">
            <v>0.36026058631921998</v>
          </cell>
          <cell r="CX43">
            <v>0.36026058631921998</v>
          </cell>
          <cell r="CY43">
            <v>0.36026058631921998</v>
          </cell>
          <cell r="CZ43">
            <v>0.36026058631921998</v>
          </cell>
          <cell r="DA43">
            <v>0.36026058631921998</v>
          </cell>
          <cell r="DB43">
            <v>0.36026058631921998</v>
          </cell>
          <cell r="DC43">
            <v>0.36026058631921998</v>
          </cell>
          <cell r="DD43">
            <v>0.36026058631921998</v>
          </cell>
          <cell r="DE43">
            <v>0.36026058631921998</v>
          </cell>
          <cell r="DF43">
            <v>0.36026058631921998</v>
          </cell>
          <cell r="DG43">
            <v>0.36026058631921998</v>
          </cell>
          <cell r="DH43">
            <v>0.36026058631921998</v>
          </cell>
          <cell r="DI43">
            <v>0.36026058631921998</v>
          </cell>
          <cell r="DJ43">
            <v>0.36026058631921998</v>
          </cell>
        </row>
        <row r="44">
          <cell r="L44" t="str">
            <v>Estimate 2005 using average of 2000 &amp; 2010 due to odd historical data</v>
          </cell>
          <cell r="M44" t="str">
            <v>tCO2e</v>
          </cell>
          <cell r="N44">
            <v>0.12202704803358</v>
          </cell>
          <cell r="O44">
            <v>0.12202704803358</v>
          </cell>
          <cell r="P44">
            <v>0.12202704803358</v>
          </cell>
          <cell r="Q44">
            <v>0.12202704803358</v>
          </cell>
          <cell r="R44">
            <v>0.12202704803358</v>
          </cell>
          <cell r="S44">
            <v>0.11871186205379</v>
          </cell>
          <cell r="T44">
            <v>0.11871186205379</v>
          </cell>
          <cell r="U44">
            <v>0.11871186205379</v>
          </cell>
          <cell r="V44">
            <v>0.11871186205379</v>
          </cell>
          <cell r="W44">
            <v>0.11871186205379</v>
          </cell>
          <cell r="X44">
            <v>0.115396676074</v>
          </cell>
          <cell r="Y44">
            <v>0.115396676074</v>
          </cell>
          <cell r="Z44">
            <v>0.115396676074</v>
          </cell>
          <cell r="AA44">
            <v>0.115396676074</v>
          </cell>
          <cell r="AB44">
            <v>0.115396676074</v>
          </cell>
          <cell r="AC44">
            <v>0.16011773362767001</v>
          </cell>
          <cell r="AD44">
            <v>0.16011773362767001</v>
          </cell>
          <cell r="AE44">
            <v>0.16011773362767001</v>
          </cell>
          <cell r="AF44">
            <v>0.16011773362767001</v>
          </cell>
          <cell r="AG44">
            <v>0.16011773362767001</v>
          </cell>
          <cell r="AH44">
            <v>0.18697068403909001</v>
          </cell>
          <cell r="AI44">
            <v>0.18697068403909001</v>
          </cell>
          <cell r="AJ44">
            <v>0.18697068403909001</v>
          </cell>
          <cell r="AK44">
            <v>0.18697068403909001</v>
          </cell>
          <cell r="AL44">
            <v>0.18697068403909001</v>
          </cell>
          <cell r="AM44">
            <v>0.18697068403909001</v>
          </cell>
          <cell r="AN44">
            <v>0.18697068403909001</v>
          </cell>
          <cell r="AO44">
            <v>0.18697068403909001</v>
          </cell>
          <cell r="AP44">
            <v>0.18697068403909001</v>
          </cell>
          <cell r="AQ44">
            <v>0.18697068403909001</v>
          </cell>
          <cell r="AR44">
            <v>0.18697068403909001</v>
          </cell>
          <cell r="AS44">
            <v>0.18697068403909001</v>
          </cell>
          <cell r="AT44">
            <v>0.18697068403909001</v>
          </cell>
          <cell r="AU44">
            <v>0.18697068403909001</v>
          </cell>
          <cell r="AV44">
            <v>0.18697068403909001</v>
          </cell>
          <cell r="AW44">
            <v>0.18697068403909001</v>
          </cell>
          <cell r="AX44">
            <v>0.18697068403909001</v>
          </cell>
          <cell r="AY44">
            <v>0.18697068403909001</v>
          </cell>
          <cell r="AZ44">
            <v>0.18697068403909001</v>
          </cell>
          <cell r="BA44">
            <v>0.18697068403909001</v>
          </cell>
          <cell r="BB44">
            <v>0.18697068403909001</v>
          </cell>
          <cell r="BC44">
            <v>0.18697068403909001</v>
          </cell>
          <cell r="BD44">
            <v>0.18697068403909001</v>
          </cell>
          <cell r="BE44">
            <v>0.18697068403909001</v>
          </cell>
          <cell r="BF44">
            <v>0.18697068403909001</v>
          </cell>
          <cell r="BG44">
            <v>0.18697068403909001</v>
          </cell>
          <cell r="BH44">
            <v>0.18697068403909001</v>
          </cell>
          <cell r="BI44">
            <v>0.18697068403909001</v>
          </cell>
          <cell r="BJ44">
            <v>0.18697068403909001</v>
          </cell>
          <cell r="BK44">
            <v>0.18697068403909001</v>
          </cell>
          <cell r="BL44">
            <v>0.18697068403909001</v>
          </cell>
          <cell r="BM44">
            <v>0.18697068403909001</v>
          </cell>
          <cell r="BN44">
            <v>0.18697068403909001</v>
          </cell>
          <cell r="BO44">
            <v>0.18697068403909001</v>
          </cell>
          <cell r="BP44">
            <v>0.18697068403909001</v>
          </cell>
          <cell r="BQ44">
            <v>0.18697068403909001</v>
          </cell>
          <cell r="BR44">
            <v>0.18697068403909001</v>
          </cell>
          <cell r="BS44">
            <v>0.18697068403909001</v>
          </cell>
          <cell r="BT44">
            <v>0.18697068403909001</v>
          </cell>
          <cell r="BU44">
            <v>0.18697068403909001</v>
          </cell>
          <cell r="BV44">
            <v>0.18697068403909001</v>
          </cell>
          <cell r="BW44">
            <v>0.18697068403909001</v>
          </cell>
          <cell r="BX44">
            <v>0.18697068403909001</v>
          </cell>
          <cell r="BY44">
            <v>0.18697068403909001</v>
          </cell>
          <cell r="BZ44">
            <v>0.18697068403909001</v>
          </cell>
          <cell r="CA44">
            <v>0.18697068403909001</v>
          </cell>
          <cell r="CB44">
            <v>0.18697068403909001</v>
          </cell>
          <cell r="CC44">
            <v>0.18697068403909001</v>
          </cell>
          <cell r="CD44">
            <v>0.18697068403909001</v>
          </cell>
          <cell r="CE44">
            <v>0.18697068403909001</v>
          </cell>
          <cell r="CF44">
            <v>0.18697068403909001</v>
          </cell>
          <cell r="CG44">
            <v>0.18697068403909001</v>
          </cell>
          <cell r="CH44">
            <v>0.18697068403909001</v>
          </cell>
          <cell r="CI44">
            <v>0.18697068403909001</v>
          </cell>
          <cell r="CJ44">
            <v>0.18697068403909001</v>
          </cell>
          <cell r="CK44">
            <v>0.18697068403909001</v>
          </cell>
          <cell r="CL44">
            <v>0.18697068403909001</v>
          </cell>
          <cell r="CM44">
            <v>0.18697068403909001</v>
          </cell>
          <cell r="CN44">
            <v>0.18697068403909001</v>
          </cell>
          <cell r="CO44">
            <v>0.18697068403909001</v>
          </cell>
          <cell r="CP44">
            <v>0.18697068403909001</v>
          </cell>
          <cell r="CQ44">
            <v>0.18697068403909001</v>
          </cell>
          <cell r="CR44">
            <v>0.18697068403909001</v>
          </cell>
          <cell r="CS44">
            <v>0.18697068403909001</v>
          </cell>
          <cell r="CT44">
            <v>0.18697068403909001</v>
          </cell>
          <cell r="CU44">
            <v>0.18697068403909001</v>
          </cell>
          <cell r="CV44">
            <v>0.18697068403909001</v>
          </cell>
          <cell r="CW44">
            <v>0.18697068403909001</v>
          </cell>
          <cell r="CX44">
            <v>0.18697068403909001</v>
          </cell>
          <cell r="CY44">
            <v>0.18697068403909001</v>
          </cell>
          <cell r="CZ44">
            <v>0.18697068403909001</v>
          </cell>
          <cell r="DA44">
            <v>0.18697068403909001</v>
          </cell>
          <cell r="DB44">
            <v>0.18697068403909001</v>
          </cell>
          <cell r="DC44">
            <v>0.18697068403909001</v>
          </cell>
          <cell r="DD44">
            <v>0.18697068403909001</v>
          </cell>
          <cell r="DE44">
            <v>0.18697068403909001</v>
          </cell>
          <cell r="DF44">
            <v>0.18697068403909001</v>
          </cell>
          <cell r="DG44">
            <v>0.18697068403909001</v>
          </cell>
          <cell r="DH44">
            <v>0.18697068403909001</v>
          </cell>
          <cell r="DI44">
            <v>0.18697068403909001</v>
          </cell>
          <cell r="DJ44">
            <v>0.18697068403909001</v>
          </cell>
        </row>
        <row r="46">
          <cell r="M46" t="str">
            <v>tCO2e</v>
          </cell>
          <cell r="N46">
            <v>0.67046070460704998</v>
          </cell>
          <cell r="O46">
            <v>0.67046070460704998</v>
          </cell>
          <cell r="P46">
            <v>0.67046070460704998</v>
          </cell>
          <cell r="Q46">
            <v>0.67046070460704998</v>
          </cell>
          <cell r="R46">
            <v>0.67046070460704998</v>
          </cell>
          <cell r="S46">
            <v>0.68050845582788999</v>
          </cell>
          <cell r="T46">
            <v>0.68050845582788999</v>
          </cell>
          <cell r="U46">
            <v>0.68050845582788999</v>
          </cell>
          <cell r="V46">
            <v>0.68050845582788999</v>
          </cell>
          <cell r="W46">
            <v>0.68050845582788999</v>
          </cell>
          <cell r="X46">
            <v>0.61416800833412</v>
          </cell>
          <cell r="Y46">
            <v>0.61416800833412</v>
          </cell>
          <cell r="Z46">
            <v>0.61416800833412</v>
          </cell>
          <cell r="AA46">
            <v>0.61416800833412</v>
          </cell>
          <cell r="AB46">
            <v>0.61416800833412</v>
          </cell>
          <cell r="AC46">
            <v>0.57694070204380998</v>
          </cell>
          <cell r="AD46">
            <v>0.57694070204380998</v>
          </cell>
          <cell r="AE46">
            <v>0.57694070204380998</v>
          </cell>
          <cell r="AF46">
            <v>0.57694070204380998</v>
          </cell>
          <cell r="AG46">
            <v>0.57694070204380998</v>
          </cell>
          <cell r="AH46">
            <v>0.52801652892562001</v>
          </cell>
          <cell r="AI46">
            <v>0.52801652892562001</v>
          </cell>
          <cell r="AJ46">
            <v>0.52801652892562001</v>
          </cell>
          <cell r="AK46">
            <v>0.52801652892562001</v>
          </cell>
          <cell r="AL46">
            <v>0.52801652892562001</v>
          </cell>
          <cell r="AM46">
            <v>0.52801652892562001</v>
          </cell>
          <cell r="AN46">
            <v>0.52801652892562001</v>
          </cell>
          <cell r="AO46">
            <v>0.52801652892562001</v>
          </cell>
          <cell r="AP46">
            <v>0.52801652892562001</v>
          </cell>
          <cell r="AQ46">
            <v>0.52801652892562001</v>
          </cell>
          <cell r="AR46">
            <v>0.52801652892562001</v>
          </cell>
          <cell r="AS46">
            <v>0.52801652892562001</v>
          </cell>
          <cell r="AT46">
            <v>0.52801652892562001</v>
          </cell>
          <cell r="AU46">
            <v>0.52801652892562001</v>
          </cell>
          <cell r="AV46">
            <v>0.52801652892562001</v>
          </cell>
          <cell r="AW46">
            <v>0.52801652892562001</v>
          </cell>
          <cell r="AX46">
            <v>0.52801652892562001</v>
          </cell>
          <cell r="AY46">
            <v>0.52801652892562001</v>
          </cell>
          <cell r="AZ46">
            <v>0.52801652892562001</v>
          </cell>
          <cell r="BA46">
            <v>0.52801652892562001</v>
          </cell>
          <cell r="BB46">
            <v>0.52801652892562001</v>
          </cell>
          <cell r="BC46">
            <v>0.52801652892562001</v>
          </cell>
          <cell r="BD46">
            <v>0.52801652892562001</v>
          </cell>
          <cell r="BE46">
            <v>0.52801652892562001</v>
          </cell>
          <cell r="BF46">
            <v>0.52801652892562001</v>
          </cell>
          <cell r="BG46">
            <v>0.52801652892562001</v>
          </cell>
          <cell r="BH46">
            <v>0.52801652892562001</v>
          </cell>
          <cell r="BI46">
            <v>0.52801652892562001</v>
          </cell>
          <cell r="BJ46">
            <v>0.52801652892562001</v>
          </cell>
          <cell r="BK46">
            <v>0.52801652892562001</v>
          </cell>
          <cell r="BL46">
            <v>0.52801652892562001</v>
          </cell>
          <cell r="BM46">
            <v>0.52801652892562001</v>
          </cell>
          <cell r="BN46">
            <v>0.52801652892562001</v>
          </cell>
          <cell r="BO46">
            <v>0.52801652892562001</v>
          </cell>
          <cell r="BP46">
            <v>0.52801652892562001</v>
          </cell>
          <cell r="BQ46">
            <v>0.52801652892562001</v>
          </cell>
          <cell r="BR46">
            <v>0.52801652892562001</v>
          </cell>
          <cell r="BS46">
            <v>0.52801652892562001</v>
          </cell>
          <cell r="BT46">
            <v>0.52801652892562001</v>
          </cell>
          <cell r="BU46">
            <v>0.52801652892562001</v>
          </cell>
          <cell r="BV46">
            <v>0.52801652892562001</v>
          </cell>
          <cell r="BW46">
            <v>0.52801652892562001</v>
          </cell>
          <cell r="BX46">
            <v>0.52801652892562001</v>
          </cell>
          <cell r="BY46">
            <v>0.52801652892562001</v>
          </cell>
          <cell r="BZ46">
            <v>0.52801652892562001</v>
          </cell>
          <cell r="CA46">
            <v>0.52801652892562001</v>
          </cell>
          <cell r="CB46">
            <v>0.52801652892562001</v>
          </cell>
          <cell r="CC46">
            <v>0.52801652892562001</v>
          </cell>
          <cell r="CD46">
            <v>0.52801652892562001</v>
          </cell>
          <cell r="CE46">
            <v>0.52801652892562001</v>
          </cell>
          <cell r="CF46">
            <v>0.52801652892562001</v>
          </cell>
          <cell r="CG46">
            <v>0.52801652892562001</v>
          </cell>
          <cell r="CH46">
            <v>0.52801652892562001</v>
          </cell>
          <cell r="CI46">
            <v>0.52801652892562001</v>
          </cell>
          <cell r="CJ46">
            <v>0.52801652892562001</v>
          </cell>
          <cell r="CK46">
            <v>0.52801652892562001</v>
          </cell>
          <cell r="CL46">
            <v>0.52801652892562001</v>
          </cell>
          <cell r="CM46">
            <v>0.52801652892562001</v>
          </cell>
          <cell r="CN46">
            <v>0.52801652892562001</v>
          </cell>
          <cell r="CO46">
            <v>0.52801652892562001</v>
          </cell>
          <cell r="CP46">
            <v>0.52801652892562001</v>
          </cell>
          <cell r="CQ46">
            <v>0.52801652892562001</v>
          </cell>
          <cell r="CR46">
            <v>0.52801652892562001</v>
          </cell>
          <cell r="CS46">
            <v>0.52801652892562001</v>
          </cell>
          <cell r="CT46">
            <v>0.52801652892562001</v>
          </cell>
          <cell r="CU46">
            <v>0.52801652892562001</v>
          </cell>
          <cell r="CV46">
            <v>0.52801652892562001</v>
          </cell>
          <cell r="CW46">
            <v>0.52801652892562001</v>
          </cell>
          <cell r="CX46">
            <v>0.52801652892562001</v>
          </cell>
          <cell r="CY46">
            <v>0.52801652892562001</v>
          </cell>
          <cell r="CZ46">
            <v>0.52801652892562001</v>
          </cell>
          <cell r="DA46">
            <v>0.52801652892562001</v>
          </cell>
          <cell r="DB46">
            <v>0.52801652892562001</v>
          </cell>
          <cell r="DC46">
            <v>0.52801652892562001</v>
          </cell>
          <cell r="DD46">
            <v>0.52801652892562001</v>
          </cell>
          <cell r="DE46">
            <v>0.52801652892562001</v>
          </cell>
          <cell r="DF46">
            <v>0.52801652892562001</v>
          </cell>
          <cell r="DG46">
            <v>0.52801652892562001</v>
          </cell>
          <cell r="DH46">
            <v>0.52801652892562001</v>
          </cell>
          <cell r="DI46">
            <v>0.52801652892562001</v>
          </cell>
          <cell r="DJ46">
            <v>0.52801652892562001</v>
          </cell>
        </row>
        <row r="47">
          <cell r="M47" t="str">
            <v>tCO2e</v>
          </cell>
          <cell r="N47">
            <v>0.18003613369467</v>
          </cell>
          <cell r="O47">
            <v>0.18003613369467</v>
          </cell>
          <cell r="P47">
            <v>0.18003613369467</v>
          </cell>
          <cell r="Q47">
            <v>0.18003613369467</v>
          </cell>
          <cell r="R47">
            <v>0.18003613369467</v>
          </cell>
          <cell r="S47">
            <v>0.17072727272727001</v>
          </cell>
          <cell r="T47">
            <v>0.17072727272727001</v>
          </cell>
          <cell r="U47">
            <v>0.17072727272727001</v>
          </cell>
          <cell r="V47">
            <v>0.17072727272727001</v>
          </cell>
          <cell r="W47">
            <v>0.17072727272727001</v>
          </cell>
          <cell r="X47">
            <v>0.23780661047448001</v>
          </cell>
          <cell r="Y47">
            <v>0.23780661047448001</v>
          </cell>
          <cell r="Z47">
            <v>0.23780661047448001</v>
          </cell>
          <cell r="AA47">
            <v>0.23780661047448001</v>
          </cell>
          <cell r="AB47">
            <v>0.23780661047448001</v>
          </cell>
          <cell r="AC47">
            <v>0.22014480799194</v>
          </cell>
          <cell r="AD47">
            <v>0.22014480799194</v>
          </cell>
          <cell r="AE47">
            <v>0.22014480799194</v>
          </cell>
          <cell r="AF47">
            <v>0.22014480799194</v>
          </cell>
          <cell r="AG47">
            <v>0.22014480799194</v>
          </cell>
          <cell r="AH47">
            <v>0.27528925619834999</v>
          </cell>
          <cell r="AI47">
            <v>0.27528925619834999</v>
          </cell>
          <cell r="AJ47">
            <v>0.27528925619834999</v>
          </cell>
          <cell r="AK47">
            <v>0.27528925619834999</v>
          </cell>
          <cell r="AL47">
            <v>0.27528925619834999</v>
          </cell>
          <cell r="AM47">
            <v>0.27528925619834999</v>
          </cell>
          <cell r="AN47">
            <v>0.27528925619834999</v>
          </cell>
          <cell r="AO47">
            <v>0.27528925619834999</v>
          </cell>
          <cell r="AP47">
            <v>0.27528925619834999</v>
          </cell>
          <cell r="AQ47">
            <v>0.27528925619834999</v>
          </cell>
          <cell r="AR47">
            <v>0.27528925619834999</v>
          </cell>
          <cell r="AS47">
            <v>0.27528925619834999</v>
          </cell>
          <cell r="AT47">
            <v>0.27528925619834999</v>
          </cell>
          <cell r="AU47">
            <v>0.27528925619834999</v>
          </cell>
          <cell r="AV47">
            <v>0.27528925619834999</v>
          </cell>
          <cell r="AW47">
            <v>0.27528925619834999</v>
          </cell>
          <cell r="AX47">
            <v>0.27528925619834999</v>
          </cell>
          <cell r="AY47">
            <v>0.27528925619834999</v>
          </cell>
          <cell r="AZ47">
            <v>0.27528925619834999</v>
          </cell>
          <cell r="BA47">
            <v>0.27528925619834999</v>
          </cell>
          <cell r="BB47">
            <v>0.27528925619834999</v>
          </cell>
          <cell r="BC47">
            <v>0.27528925619834999</v>
          </cell>
          <cell r="BD47">
            <v>0.27528925619834999</v>
          </cell>
          <cell r="BE47">
            <v>0.27528925619834999</v>
          </cell>
          <cell r="BF47">
            <v>0.27528925619834999</v>
          </cell>
          <cell r="BG47">
            <v>0.27528925619834999</v>
          </cell>
          <cell r="BH47">
            <v>0.27528925619834999</v>
          </cell>
          <cell r="BI47">
            <v>0.27528925619834999</v>
          </cell>
          <cell r="BJ47">
            <v>0.27528925619834999</v>
          </cell>
          <cell r="BK47">
            <v>0.27528925619834999</v>
          </cell>
          <cell r="BL47">
            <v>0.27528925619834999</v>
          </cell>
          <cell r="BM47">
            <v>0.27528925619834999</v>
          </cell>
          <cell r="BN47">
            <v>0.27528925619834999</v>
          </cell>
          <cell r="BO47">
            <v>0.27528925619834999</v>
          </cell>
          <cell r="BP47">
            <v>0.27528925619834999</v>
          </cell>
          <cell r="BQ47">
            <v>0.27528925619834999</v>
          </cell>
          <cell r="BR47">
            <v>0.27528925619834999</v>
          </cell>
          <cell r="BS47">
            <v>0.27528925619834999</v>
          </cell>
          <cell r="BT47">
            <v>0.27528925619834999</v>
          </cell>
          <cell r="BU47">
            <v>0.27528925619834999</v>
          </cell>
          <cell r="BV47">
            <v>0.27528925619834999</v>
          </cell>
          <cell r="BW47">
            <v>0.27528925619834999</v>
          </cell>
          <cell r="BX47">
            <v>0.27528925619834999</v>
          </cell>
          <cell r="BY47">
            <v>0.27528925619834999</v>
          </cell>
          <cell r="BZ47">
            <v>0.27528925619834999</v>
          </cell>
          <cell r="CA47">
            <v>0.27528925619834999</v>
          </cell>
          <cell r="CB47">
            <v>0.27528925619834999</v>
          </cell>
          <cell r="CC47">
            <v>0.27528925619834999</v>
          </cell>
          <cell r="CD47">
            <v>0.27528925619834999</v>
          </cell>
          <cell r="CE47">
            <v>0.27528925619834999</v>
          </cell>
          <cell r="CF47">
            <v>0.27528925619834999</v>
          </cell>
          <cell r="CG47">
            <v>0.27528925619834999</v>
          </cell>
          <cell r="CH47">
            <v>0.27528925619834999</v>
          </cell>
          <cell r="CI47">
            <v>0.27528925619834999</v>
          </cell>
          <cell r="CJ47">
            <v>0.27528925619834999</v>
          </cell>
          <cell r="CK47">
            <v>0.27528925619834999</v>
          </cell>
          <cell r="CL47">
            <v>0.27528925619834999</v>
          </cell>
          <cell r="CM47">
            <v>0.27528925619834999</v>
          </cell>
          <cell r="CN47">
            <v>0.27528925619834999</v>
          </cell>
          <cell r="CO47">
            <v>0.27528925619834999</v>
          </cell>
          <cell r="CP47">
            <v>0.27528925619834999</v>
          </cell>
          <cell r="CQ47">
            <v>0.27528925619834999</v>
          </cell>
          <cell r="CR47">
            <v>0.27528925619834999</v>
          </cell>
          <cell r="CS47">
            <v>0.27528925619834999</v>
          </cell>
          <cell r="CT47">
            <v>0.27528925619834999</v>
          </cell>
          <cell r="CU47">
            <v>0.27528925619834999</v>
          </cell>
          <cell r="CV47">
            <v>0.27528925619834999</v>
          </cell>
          <cell r="CW47">
            <v>0.27528925619834999</v>
          </cell>
          <cell r="CX47">
            <v>0.27528925619834999</v>
          </cell>
          <cell r="CY47">
            <v>0.27528925619834999</v>
          </cell>
          <cell r="CZ47">
            <v>0.27528925619834999</v>
          </cell>
          <cell r="DA47">
            <v>0.27528925619834999</v>
          </cell>
          <cell r="DB47">
            <v>0.27528925619834999</v>
          </cell>
          <cell r="DC47">
            <v>0.27528925619834999</v>
          </cell>
          <cell r="DD47">
            <v>0.27528925619834999</v>
          </cell>
          <cell r="DE47">
            <v>0.27528925619834999</v>
          </cell>
          <cell r="DF47">
            <v>0.27528925619834999</v>
          </cell>
          <cell r="DG47">
            <v>0.27528925619834999</v>
          </cell>
          <cell r="DH47">
            <v>0.27528925619834999</v>
          </cell>
          <cell r="DI47">
            <v>0.27528925619834999</v>
          </cell>
          <cell r="DJ47">
            <v>0.27528925619834999</v>
          </cell>
        </row>
        <row r="48">
          <cell r="L48" t="str">
            <v>Estimate 2005 using average of 2000 &amp; 2010 due to odd historical data</v>
          </cell>
          <cell r="M48" t="str">
            <v>tCO2e</v>
          </cell>
          <cell r="N48">
            <v>0.14950316169828001</v>
          </cell>
          <cell r="O48">
            <v>0.14950316169828001</v>
          </cell>
          <cell r="P48">
            <v>0.14950316169828001</v>
          </cell>
          <cell r="Q48">
            <v>0.14950316169828001</v>
          </cell>
          <cell r="R48">
            <v>0.14950316169828001</v>
          </cell>
          <cell r="S48">
            <v>0.14876427144484</v>
          </cell>
          <cell r="T48">
            <v>0.14876427144484</v>
          </cell>
          <cell r="U48">
            <v>0.14876427144484</v>
          </cell>
          <cell r="V48">
            <v>0.14876427144484</v>
          </cell>
          <cell r="W48">
            <v>0.14876427144484</v>
          </cell>
          <cell r="X48">
            <v>0.14802538119139999</v>
          </cell>
          <cell r="Y48">
            <v>0.14802538119139999</v>
          </cell>
          <cell r="Z48">
            <v>0.14802538119139999</v>
          </cell>
          <cell r="AA48">
            <v>0.14802538119139999</v>
          </cell>
          <cell r="AB48">
            <v>0.14802538119139999</v>
          </cell>
          <cell r="AC48">
            <v>0.20291448996426001</v>
          </cell>
          <cell r="AD48">
            <v>0.20291448996426001</v>
          </cell>
          <cell r="AE48">
            <v>0.20291448996426001</v>
          </cell>
          <cell r="AF48">
            <v>0.20291448996426001</v>
          </cell>
          <cell r="AG48">
            <v>0.20291448996426001</v>
          </cell>
          <cell r="AH48">
            <v>0.19669421487603</v>
          </cell>
          <cell r="AI48">
            <v>0.19669421487603</v>
          </cell>
          <cell r="AJ48">
            <v>0.19669421487603</v>
          </cell>
          <cell r="AK48">
            <v>0.19669421487603</v>
          </cell>
          <cell r="AL48">
            <v>0.19669421487603</v>
          </cell>
          <cell r="AM48">
            <v>0.19669421487603</v>
          </cell>
          <cell r="AN48">
            <v>0.19669421487603</v>
          </cell>
          <cell r="AO48">
            <v>0.19669421487603</v>
          </cell>
          <cell r="AP48">
            <v>0.19669421487603</v>
          </cell>
          <cell r="AQ48">
            <v>0.19669421487603</v>
          </cell>
          <cell r="AR48">
            <v>0.19669421487603</v>
          </cell>
          <cell r="AS48">
            <v>0.19669421487603</v>
          </cell>
          <cell r="AT48">
            <v>0.19669421487603</v>
          </cell>
          <cell r="AU48">
            <v>0.19669421487603</v>
          </cell>
          <cell r="AV48">
            <v>0.19669421487603</v>
          </cell>
          <cell r="AW48">
            <v>0.19669421487603</v>
          </cell>
          <cell r="AX48">
            <v>0.19669421487603</v>
          </cell>
          <cell r="AY48">
            <v>0.19669421487603</v>
          </cell>
          <cell r="AZ48">
            <v>0.19669421487603</v>
          </cell>
          <cell r="BA48">
            <v>0.19669421487603</v>
          </cell>
          <cell r="BB48">
            <v>0.19669421487603</v>
          </cell>
          <cell r="BC48">
            <v>0.19669421487603</v>
          </cell>
          <cell r="BD48">
            <v>0.19669421487603</v>
          </cell>
          <cell r="BE48">
            <v>0.19669421487603</v>
          </cell>
          <cell r="BF48">
            <v>0.19669421487603</v>
          </cell>
          <cell r="BG48">
            <v>0.19669421487603</v>
          </cell>
          <cell r="BH48">
            <v>0.19669421487603</v>
          </cell>
          <cell r="BI48">
            <v>0.19669421487603</v>
          </cell>
          <cell r="BJ48">
            <v>0.19669421487603</v>
          </cell>
          <cell r="BK48">
            <v>0.19669421487603</v>
          </cell>
          <cell r="BL48">
            <v>0.19669421487603</v>
          </cell>
          <cell r="BM48">
            <v>0.19669421487603</v>
          </cell>
          <cell r="BN48">
            <v>0.19669421487603</v>
          </cell>
          <cell r="BO48">
            <v>0.19669421487603</v>
          </cell>
          <cell r="BP48">
            <v>0.19669421487603</v>
          </cell>
          <cell r="BQ48">
            <v>0.19669421487603</v>
          </cell>
          <cell r="BR48">
            <v>0.19669421487603</v>
          </cell>
          <cell r="BS48">
            <v>0.19669421487603</v>
          </cell>
          <cell r="BT48">
            <v>0.19669421487603</v>
          </cell>
          <cell r="BU48">
            <v>0.19669421487603</v>
          </cell>
          <cell r="BV48">
            <v>0.19669421487603</v>
          </cell>
          <cell r="BW48">
            <v>0.19669421487603</v>
          </cell>
          <cell r="BX48">
            <v>0.19669421487603</v>
          </cell>
          <cell r="BY48">
            <v>0.19669421487603</v>
          </cell>
          <cell r="BZ48">
            <v>0.19669421487603</v>
          </cell>
          <cell r="CA48">
            <v>0.19669421487603</v>
          </cell>
          <cell r="CB48">
            <v>0.19669421487603</v>
          </cell>
          <cell r="CC48">
            <v>0.19669421487603</v>
          </cell>
          <cell r="CD48">
            <v>0.19669421487603</v>
          </cell>
          <cell r="CE48">
            <v>0.19669421487603</v>
          </cell>
          <cell r="CF48">
            <v>0.19669421487603</v>
          </cell>
          <cell r="CG48">
            <v>0.19669421487603</v>
          </cell>
          <cell r="CH48">
            <v>0.19669421487603</v>
          </cell>
          <cell r="CI48">
            <v>0.19669421487603</v>
          </cell>
          <cell r="CJ48">
            <v>0.19669421487603</v>
          </cell>
          <cell r="CK48">
            <v>0.19669421487603</v>
          </cell>
          <cell r="CL48">
            <v>0.19669421487603</v>
          </cell>
          <cell r="CM48">
            <v>0.19669421487603</v>
          </cell>
          <cell r="CN48">
            <v>0.19669421487603</v>
          </cell>
          <cell r="CO48">
            <v>0.19669421487603</v>
          </cell>
          <cell r="CP48">
            <v>0.19669421487603</v>
          </cell>
          <cell r="CQ48">
            <v>0.19669421487603</v>
          </cell>
          <cell r="CR48">
            <v>0.19669421487603</v>
          </cell>
          <cell r="CS48">
            <v>0.19669421487603</v>
          </cell>
          <cell r="CT48">
            <v>0.19669421487603</v>
          </cell>
          <cell r="CU48">
            <v>0.19669421487603</v>
          </cell>
          <cell r="CV48">
            <v>0.19669421487603</v>
          </cell>
          <cell r="CW48">
            <v>0.19669421487603</v>
          </cell>
          <cell r="CX48">
            <v>0.19669421487603</v>
          </cell>
          <cell r="CY48">
            <v>0.19669421487603</v>
          </cell>
          <cell r="CZ48">
            <v>0.19669421487603</v>
          </cell>
          <cell r="DA48">
            <v>0.19669421487603</v>
          </cell>
          <cell r="DB48">
            <v>0.19669421487603</v>
          </cell>
          <cell r="DC48">
            <v>0.19669421487603</v>
          </cell>
          <cell r="DD48">
            <v>0.19669421487603</v>
          </cell>
          <cell r="DE48">
            <v>0.19669421487603</v>
          </cell>
          <cell r="DF48">
            <v>0.19669421487603</v>
          </cell>
          <cell r="DG48">
            <v>0.19669421487603</v>
          </cell>
          <cell r="DH48">
            <v>0.19669421487603</v>
          </cell>
          <cell r="DI48">
            <v>0.19669421487603</v>
          </cell>
          <cell r="DJ48">
            <v>0.19669421487603</v>
          </cell>
        </row>
        <row r="50">
          <cell r="M50" t="str">
            <v>tCO2e</v>
          </cell>
          <cell r="N50">
            <v>0.72589549364488004</v>
          </cell>
          <cell r="O50">
            <v>0.72589549364488004</v>
          </cell>
          <cell r="P50">
            <v>0.72589549364488004</v>
          </cell>
          <cell r="Q50">
            <v>0.72589549364488004</v>
          </cell>
          <cell r="R50">
            <v>0.72589549364488004</v>
          </cell>
          <cell r="S50">
            <v>0.72618733735876995</v>
          </cell>
          <cell r="T50">
            <v>0.72618733735876995</v>
          </cell>
          <cell r="U50">
            <v>0.72618733735876995</v>
          </cell>
          <cell r="V50">
            <v>0.72618733735876995</v>
          </cell>
          <cell r="W50">
            <v>0.72618733735876995</v>
          </cell>
          <cell r="X50">
            <v>0.6891495601173</v>
          </cell>
          <cell r="Y50">
            <v>0.6891495601173</v>
          </cell>
          <cell r="Z50">
            <v>0.6891495601173</v>
          </cell>
          <cell r="AA50">
            <v>0.6891495601173</v>
          </cell>
          <cell r="AB50">
            <v>0.6891495601173</v>
          </cell>
          <cell r="AC50">
            <v>0.61459042432494004</v>
          </cell>
          <cell r="AD50">
            <v>0.61459042432494004</v>
          </cell>
          <cell r="AE50">
            <v>0.61459042432494004</v>
          </cell>
          <cell r="AF50">
            <v>0.61459042432494004</v>
          </cell>
          <cell r="AG50">
            <v>0.61459042432494004</v>
          </cell>
          <cell r="AH50">
            <v>0.60855300373345</v>
          </cell>
          <cell r="AI50">
            <v>0.60855300373345</v>
          </cell>
          <cell r="AJ50">
            <v>0.60855300373345</v>
          </cell>
          <cell r="AK50">
            <v>0.60855300373345</v>
          </cell>
          <cell r="AL50">
            <v>0.60855300373345</v>
          </cell>
          <cell r="AM50">
            <v>0.60855300373345</v>
          </cell>
          <cell r="AN50">
            <v>0.60855300373345</v>
          </cell>
          <cell r="AO50">
            <v>0.60855300373345</v>
          </cell>
          <cell r="AP50">
            <v>0.60855300373345</v>
          </cell>
          <cell r="AQ50">
            <v>0.60855300373345</v>
          </cell>
          <cell r="AR50">
            <v>0.60855300373345</v>
          </cell>
          <cell r="AS50">
            <v>0.60855300373345</v>
          </cell>
          <cell r="AT50">
            <v>0.60855300373345</v>
          </cell>
          <cell r="AU50">
            <v>0.60855300373345</v>
          </cell>
          <cell r="AV50">
            <v>0.60855300373345</v>
          </cell>
          <cell r="AW50">
            <v>0.60855300373345</v>
          </cell>
          <cell r="AX50">
            <v>0.60855300373345</v>
          </cell>
          <cell r="AY50">
            <v>0.60855300373345</v>
          </cell>
          <cell r="AZ50">
            <v>0.60855300373345</v>
          </cell>
          <cell r="BA50">
            <v>0.60855300373345</v>
          </cell>
          <cell r="BB50">
            <v>0.60855300373345</v>
          </cell>
          <cell r="BC50">
            <v>0.60855300373345</v>
          </cell>
          <cell r="BD50">
            <v>0.60855300373345</v>
          </cell>
          <cell r="BE50">
            <v>0.60855300373345</v>
          </cell>
          <cell r="BF50">
            <v>0.60855300373345</v>
          </cell>
          <cell r="BG50">
            <v>0.60855300373345</v>
          </cell>
          <cell r="BH50">
            <v>0.60855300373345</v>
          </cell>
          <cell r="BI50">
            <v>0.60855300373345</v>
          </cell>
          <cell r="BJ50">
            <v>0.60855300373345</v>
          </cell>
          <cell r="BK50">
            <v>0.60855300373345</v>
          </cell>
          <cell r="BL50">
            <v>0.60855300373345</v>
          </cell>
          <cell r="BM50">
            <v>0.60855300373345</v>
          </cell>
          <cell r="BN50">
            <v>0.60855300373345</v>
          </cell>
          <cell r="BO50">
            <v>0.60855300373345</v>
          </cell>
          <cell r="BP50">
            <v>0.60855300373345</v>
          </cell>
          <cell r="BQ50">
            <v>0.60855300373345</v>
          </cell>
          <cell r="BR50">
            <v>0.60855300373345</v>
          </cell>
          <cell r="BS50">
            <v>0.60855300373345</v>
          </cell>
          <cell r="BT50">
            <v>0.60855300373345</v>
          </cell>
          <cell r="BU50">
            <v>0.60855300373345</v>
          </cell>
          <cell r="BV50">
            <v>0.60855300373345</v>
          </cell>
          <cell r="BW50">
            <v>0.60855300373345</v>
          </cell>
          <cell r="BX50">
            <v>0.60855300373345</v>
          </cell>
          <cell r="BY50">
            <v>0.60855300373345</v>
          </cell>
          <cell r="BZ50">
            <v>0.60855300373345</v>
          </cell>
          <cell r="CA50">
            <v>0.60855300373345</v>
          </cell>
          <cell r="CB50">
            <v>0.60855300373345</v>
          </cell>
          <cell r="CC50">
            <v>0.60855300373345</v>
          </cell>
          <cell r="CD50">
            <v>0.60855300373345</v>
          </cell>
          <cell r="CE50">
            <v>0.60855300373345</v>
          </cell>
          <cell r="CF50">
            <v>0.60855300373345</v>
          </cell>
          <cell r="CG50">
            <v>0.60855300373345</v>
          </cell>
          <cell r="CH50">
            <v>0.60855300373345</v>
          </cell>
          <cell r="CI50">
            <v>0.60855300373345</v>
          </cell>
          <cell r="CJ50">
            <v>0.60855300373345</v>
          </cell>
          <cell r="CK50">
            <v>0.60855300373345</v>
          </cell>
          <cell r="CL50">
            <v>0.60855300373345</v>
          </cell>
          <cell r="CM50">
            <v>0.60855300373345</v>
          </cell>
          <cell r="CN50">
            <v>0.60855300373345</v>
          </cell>
          <cell r="CO50">
            <v>0.60855300373345</v>
          </cell>
          <cell r="CP50">
            <v>0.60855300373345</v>
          </cell>
          <cell r="CQ50">
            <v>0.60855300373345</v>
          </cell>
          <cell r="CR50">
            <v>0.60855300373345</v>
          </cell>
          <cell r="CS50">
            <v>0.60855300373345</v>
          </cell>
          <cell r="CT50">
            <v>0.60855300373345</v>
          </cell>
          <cell r="CU50">
            <v>0.60855300373345</v>
          </cell>
          <cell r="CV50">
            <v>0.60855300373345</v>
          </cell>
          <cell r="CW50">
            <v>0.60855300373345</v>
          </cell>
          <cell r="CX50">
            <v>0.60855300373345</v>
          </cell>
          <cell r="CY50">
            <v>0.60855300373345</v>
          </cell>
          <cell r="CZ50">
            <v>0.60855300373345</v>
          </cell>
          <cell r="DA50">
            <v>0.60855300373345</v>
          </cell>
          <cell r="DB50">
            <v>0.60855300373345</v>
          </cell>
          <cell r="DC50">
            <v>0.60855300373345</v>
          </cell>
          <cell r="DD50">
            <v>0.60855300373345</v>
          </cell>
          <cell r="DE50">
            <v>0.60855300373345</v>
          </cell>
          <cell r="DF50">
            <v>0.60855300373345</v>
          </cell>
          <cell r="DG50">
            <v>0.60855300373345</v>
          </cell>
          <cell r="DH50">
            <v>0.60855300373345</v>
          </cell>
          <cell r="DI50">
            <v>0.60855300373345</v>
          </cell>
          <cell r="DJ50">
            <v>0.60855300373345</v>
          </cell>
        </row>
        <row r="51">
          <cell r="M51" t="str">
            <v>tCO2e</v>
          </cell>
          <cell r="N51">
            <v>0.20118115290794999</v>
          </cell>
          <cell r="O51">
            <v>0.20118115290794999</v>
          </cell>
          <cell r="P51">
            <v>0.20118115290794999</v>
          </cell>
          <cell r="Q51">
            <v>0.20118115290794999</v>
          </cell>
          <cell r="R51">
            <v>0.20118115290794999</v>
          </cell>
          <cell r="S51">
            <v>0.18994140625</v>
          </cell>
          <cell r="T51">
            <v>0.18994140625</v>
          </cell>
          <cell r="U51">
            <v>0.18994140625</v>
          </cell>
          <cell r="V51">
            <v>0.18994140625</v>
          </cell>
          <cell r="W51">
            <v>0.18994140625</v>
          </cell>
          <cell r="X51">
            <v>0.21603128054741</v>
          </cell>
          <cell r="Y51">
            <v>0.21603128054741</v>
          </cell>
          <cell r="Z51">
            <v>0.21603128054741</v>
          </cell>
          <cell r="AA51">
            <v>0.21603128054741</v>
          </cell>
          <cell r="AB51">
            <v>0.21603128054741</v>
          </cell>
          <cell r="AC51">
            <v>0.27773995915589</v>
          </cell>
          <cell r="AD51">
            <v>0.27773995915589</v>
          </cell>
          <cell r="AE51">
            <v>0.27773995915589</v>
          </cell>
          <cell r="AF51">
            <v>0.27773995915589</v>
          </cell>
          <cell r="AG51">
            <v>0.27773995915589</v>
          </cell>
          <cell r="AH51">
            <v>0.28396877474827997</v>
          </cell>
          <cell r="AI51">
            <v>0.28396877474827997</v>
          </cell>
          <cell r="AJ51">
            <v>0.28396877474827997</v>
          </cell>
          <cell r="AK51">
            <v>0.28396877474827997</v>
          </cell>
          <cell r="AL51">
            <v>0.28396877474827997</v>
          </cell>
          <cell r="AM51">
            <v>0.28396877474827997</v>
          </cell>
          <cell r="AN51">
            <v>0.28396877474827997</v>
          </cell>
          <cell r="AO51">
            <v>0.28396877474827997</v>
          </cell>
          <cell r="AP51">
            <v>0.28396877474827997</v>
          </cell>
          <cell r="AQ51">
            <v>0.28396877474827997</v>
          </cell>
          <cell r="AR51">
            <v>0.28396877474827997</v>
          </cell>
          <cell r="AS51">
            <v>0.28396877474827997</v>
          </cell>
          <cell r="AT51">
            <v>0.28396877474827997</v>
          </cell>
          <cell r="AU51">
            <v>0.28396877474827997</v>
          </cell>
          <cell r="AV51">
            <v>0.28396877474827997</v>
          </cell>
          <cell r="AW51">
            <v>0.28396877474827997</v>
          </cell>
          <cell r="AX51">
            <v>0.28396877474827997</v>
          </cell>
          <cell r="AY51">
            <v>0.28396877474827997</v>
          </cell>
          <cell r="AZ51">
            <v>0.28396877474827997</v>
          </cell>
          <cell r="BA51">
            <v>0.28396877474827997</v>
          </cell>
          <cell r="BB51">
            <v>0.28396877474827997</v>
          </cell>
          <cell r="BC51">
            <v>0.28396877474827997</v>
          </cell>
          <cell r="BD51">
            <v>0.28396877474827997</v>
          </cell>
          <cell r="BE51">
            <v>0.28396877474827997</v>
          </cell>
          <cell r="BF51">
            <v>0.28396877474827997</v>
          </cell>
          <cell r="BG51">
            <v>0.28396877474827997</v>
          </cell>
          <cell r="BH51">
            <v>0.28396877474827997</v>
          </cell>
          <cell r="BI51">
            <v>0.28396877474827997</v>
          </cell>
          <cell r="BJ51">
            <v>0.28396877474827997</v>
          </cell>
          <cell r="BK51">
            <v>0.28396877474827997</v>
          </cell>
          <cell r="BL51">
            <v>0.28396877474827997</v>
          </cell>
          <cell r="BM51">
            <v>0.28396877474827997</v>
          </cell>
          <cell r="BN51">
            <v>0.28396877474827997</v>
          </cell>
          <cell r="BO51">
            <v>0.28396877474827997</v>
          </cell>
          <cell r="BP51">
            <v>0.28396877474827997</v>
          </cell>
          <cell r="BQ51">
            <v>0.28396877474827997</v>
          </cell>
          <cell r="BR51">
            <v>0.28396877474827997</v>
          </cell>
          <cell r="BS51">
            <v>0.28396877474827997</v>
          </cell>
          <cell r="BT51">
            <v>0.28396877474827997</v>
          </cell>
          <cell r="BU51">
            <v>0.28396877474827997</v>
          </cell>
          <cell r="BV51">
            <v>0.28396877474827997</v>
          </cell>
          <cell r="BW51">
            <v>0.28396877474827997</v>
          </cell>
          <cell r="BX51">
            <v>0.28396877474827997</v>
          </cell>
          <cell r="BY51">
            <v>0.28396877474827997</v>
          </cell>
          <cell r="BZ51">
            <v>0.28396877474827997</v>
          </cell>
          <cell r="CA51">
            <v>0.28396877474827997</v>
          </cell>
          <cell r="CB51">
            <v>0.28396877474827997</v>
          </cell>
          <cell r="CC51">
            <v>0.28396877474827997</v>
          </cell>
          <cell r="CD51">
            <v>0.28396877474827997</v>
          </cell>
          <cell r="CE51">
            <v>0.28396877474827997</v>
          </cell>
          <cell r="CF51">
            <v>0.28396877474827997</v>
          </cell>
          <cell r="CG51">
            <v>0.28396877474827997</v>
          </cell>
          <cell r="CH51">
            <v>0.28396877474827997</v>
          </cell>
          <cell r="CI51">
            <v>0.28396877474827997</v>
          </cell>
          <cell r="CJ51">
            <v>0.28396877474827997</v>
          </cell>
          <cell r="CK51">
            <v>0.28396877474827997</v>
          </cell>
          <cell r="CL51">
            <v>0.28396877474827997</v>
          </cell>
          <cell r="CM51">
            <v>0.28396877474827997</v>
          </cell>
          <cell r="CN51">
            <v>0.28396877474827997</v>
          </cell>
          <cell r="CO51">
            <v>0.28396877474827997</v>
          </cell>
          <cell r="CP51">
            <v>0.28396877474827997</v>
          </cell>
          <cell r="CQ51">
            <v>0.28396877474827997</v>
          </cell>
          <cell r="CR51">
            <v>0.28396877474827997</v>
          </cell>
          <cell r="CS51">
            <v>0.28396877474827997</v>
          </cell>
          <cell r="CT51">
            <v>0.28396877474827997</v>
          </cell>
          <cell r="CU51">
            <v>0.28396877474827997</v>
          </cell>
          <cell r="CV51">
            <v>0.28396877474827997</v>
          </cell>
          <cell r="CW51">
            <v>0.28396877474827997</v>
          </cell>
          <cell r="CX51">
            <v>0.28396877474827997</v>
          </cell>
          <cell r="CY51">
            <v>0.28396877474827997</v>
          </cell>
          <cell r="CZ51">
            <v>0.28396877474827997</v>
          </cell>
          <cell r="DA51">
            <v>0.28396877474827997</v>
          </cell>
          <cell r="DB51">
            <v>0.28396877474827997</v>
          </cell>
          <cell r="DC51">
            <v>0.28396877474827997</v>
          </cell>
          <cell r="DD51">
            <v>0.28396877474827997</v>
          </cell>
          <cell r="DE51">
            <v>0.28396877474827997</v>
          </cell>
          <cell r="DF51">
            <v>0.28396877474827997</v>
          </cell>
          <cell r="DG51">
            <v>0.28396877474827997</v>
          </cell>
          <cell r="DH51">
            <v>0.28396877474827997</v>
          </cell>
          <cell r="DI51">
            <v>0.28396877474827997</v>
          </cell>
          <cell r="DJ51">
            <v>0.28396877474827997</v>
          </cell>
        </row>
        <row r="52">
          <cell r="L52" t="str">
            <v>Estimate 2005 using average of 2000 &amp; 2010 due to odd historical data</v>
          </cell>
          <cell r="M52" t="str">
            <v>tCO2e</v>
          </cell>
          <cell r="N52">
            <v>7.2923353447170006E-2</v>
          </cell>
          <cell r="O52">
            <v>7.2923353447170006E-2</v>
          </cell>
          <cell r="P52">
            <v>7.2923353447170006E-2</v>
          </cell>
          <cell r="Q52">
            <v>7.2923353447170006E-2</v>
          </cell>
          <cell r="R52">
            <v>7.2923353447170006E-2</v>
          </cell>
          <cell r="S52">
            <v>8.3871256391229998E-2</v>
          </cell>
          <cell r="T52">
            <v>8.3871256391229998E-2</v>
          </cell>
          <cell r="U52">
            <v>8.3871256391229998E-2</v>
          </cell>
          <cell r="V52">
            <v>8.3871256391229998E-2</v>
          </cell>
          <cell r="W52">
            <v>8.3871256391229998E-2</v>
          </cell>
          <cell r="X52">
            <v>9.4819159335290004E-2</v>
          </cell>
          <cell r="Y52">
            <v>9.4819159335290004E-2</v>
          </cell>
          <cell r="Z52">
            <v>9.4819159335290004E-2</v>
          </cell>
          <cell r="AA52">
            <v>9.4819159335290004E-2</v>
          </cell>
          <cell r="AB52">
            <v>9.4819159335290004E-2</v>
          </cell>
          <cell r="AC52">
            <v>0.10766961651916999</v>
          </cell>
          <cell r="AD52">
            <v>0.10766961651916999</v>
          </cell>
          <cell r="AE52">
            <v>0.10766961651916999</v>
          </cell>
          <cell r="AF52">
            <v>0.10766961651916999</v>
          </cell>
          <cell r="AG52">
            <v>0.10766961651916999</v>
          </cell>
          <cell r="AH52">
            <v>0.10747822151827</v>
          </cell>
          <cell r="AI52">
            <v>0.10747822151827</v>
          </cell>
          <cell r="AJ52">
            <v>0.10747822151827</v>
          </cell>
          <cell r="AK52">
            <v>0.10747822151827</v>
          </cell>
          <cell r="AL52">
            <v>0.10747822151827</v>
          </cell>
          <cell r="AM52">
            <v>0.10747822151827</v>
          </cell>
          <cell r="AN52">
            <v>0.10747822151827</v>
          </cell>
          <cell r="AO52">
            <v>0.10747822151827</v>
          </cell>
          <cell r="AP52">
            <v>0.10747822151827</v>
          </cell>
          <cell r="AQ52">
            <v>0.10747822151827</v>
          </cell>
          <cell r="AR52">
            <v>0.10747822151827</v>
          </cell>
          <cell r="AS52">
            <v>0.10747822151827</v>
          </cell>
          <cell r="AT52">
            <v>0.10747822151827</v>
          </cell>
          <cell r="AU52">
            <v>0.10747822151827</v>
          </cell>
          <cell r="AV52">
            <v>0.10747822151827</v>
          </cell>
          <cell r="AW52">
            <v>0.10747822151827</v>
          </cell>
          <cell r="AX52">
            <v>0.10747822151827</v>
          </cell>
          <cell r="AY52">
            <v>0.10747822151827</v>
          </cell>
          <cell r="AZ52">
            <v>0.10747822151827</v>
          </cell>
          <cell r="BA52">
            <v>0.10747822151827</v>
          </cell>
          <cell r="BB52">
            <v>0.10747822151827</v>
          </cell>
          <cell r="BC52">
            <v>0.10747822151827</v>
          </cell>
          <cell r="BD52">
            <v>0.10747822151827</v>
          </cell>
          <cell r="BE52">
            <v>0.10747822151827</v>
          </cell>
          <cell r="BF52">
            <v>0.10747822151827</v>
          </cell>
          <cell r="BG52">
            <v>0.10747822151827</v>
          </cell>
          <cell r="BH52">
            <v>0.10747822151827</v>
          </cell>
          <cell r="BI52">
            <v>0.10747822151827</v>
          </cell>
          <cell r="BJ52">
            <v>0.10747822151827</v>
          </cell>
          <cell r="BK52">
            <v>0.10747822151827</v>
          </cell>
          <cell r="BL52">
            <v>0.10747822151827</v>
          </cell>
          <cell r="BM52">
            <v>0.10747822151827</v>
          </cell>
          <cell r="BN52">
            <v>0.10747822151827</v>
          </cell>
          <cell r="BO52">
            <v>0.10747822151827</v>
          </cell>
          <cell r="BP52">
            <v>0.10747822151827</v>
          </cell>
          <cell r="BQ52">
            <v>0.10747822151827</v>
          </cell>
          <cell r="BR52">
            <v>0.10747822151827</v>
          </cell>
          <cell r="BS52">
            <v>0.10747822151827</v>
          </cell>
          <cell r="BT52">
            <v>0.10747822151827</v>
          </cell>
          <cell r="BU52">
            <v>0.10747822151827</v>
          </cell>
          <cell r="BV52">
            <v>0.10747822151827</v>
          </cell>
          <cell r="BW52">
            <v>0.10747822151827</v>
          </cell>
          <cell r="BX52">
            <v>0.10747822151827</v>
          </cell>
          <cell r="BY52">
            <v>0.10747822151827</v>
          </cell>
          <cell r="BZ52">
            <v>0.10747822151827</v>
          </cell>
          <cell r="CA52">
            <v>0.10747822151827</v>
          </cell>
          <cell r="CB52">
            <v>0.10747822151827</v>
          </cell>
          <cell r="CC52">
            <v>0.10747822151827</v>
          </cell>
          <cell r="CD52">
            <v>0.10747822151827</v>
          </cell>
          <cell r="CE52">
            <v>0.10747822151827</v>
          </cell>
          <cell r="CF52">
            <v>0.10747822151827</v>
          </cell>
          <cell r="CG52">
            <v>0.10747822151827</v>
          </cell>
          <cell r="CH52">
            <v>0.10747822151827</v>
          </cell>
          <cell r="CI52">
            <v>0.10747822151827</v>
          </cell>
          <cell r="CJ52">
            <v>0.10747822151827</v>
          </cell>
          <cell r="CK52">
            <v>0.10747822151827</v>
          </cell>
          <cell r="CL52">
            <v>0.10747822151827</v>
          </cell>
          <cell r="CM52">
            <v>0.10747822151827</v>
          </cell>
          <cell r="CN52">
            <v>0.10747822151827</v>
          </cell>
          <cell r="CO52">
            <v>0.10747822151827</v>
          </cell>
          <cell r="CP52">
            <v>0.10747822151827</v>
          </cell>
          <cell r="CQ52">
            <v>0.10747822151827</v>
          </cell>
          <cell r="CR52">
            <v>0.10747822151827</v>
          </cell>
          <cell r="CS52">
            <v>0.10747822151827</v>
          </cell>
          <cell r="CT52">
            <v>0.10747822151827</v>
          </cell>
          <cell r="CU52">
            <v>0.10747822151827</v>
          </cell>
          <cell r="CV52">
            <v>0.10747822151827</v>
          </cell>
          <cell r="CW52">
            <v>0.10747822151827</v>
          </cell>
          <cell r="CX52">
            <v>0.10747822151827</v>
          </cell>
          <cell r="CY52">
            <v>0.10747822151827</v>
          </cell>
          <cell r="CZ52">
            <v>0.10747822151827</v>
          </cell>
          <cell r="DA52">
            <v>0.10747822151827</v>
          </cell>
          <cell r="DB52">
            <v>0.10747822151827</v>
          </cell>
          <cell r="DC52">
            <v>0.10747822151827</v>
          </cell>
          <cell r="DD52">
            <v>0.10747822151827</v>
          </cell>
          <cell r="DE52">
            <v>0.10747822151827</v>
          </cell>
          <cell r="DF52">
            <v>0.10747822151827</v>
          </cell>
          <cell r="DG52">
            <v>0.10747822151827</v>
          </cell>
          <cell r="DH52">
            <v>0.10747822151827</v>
          </cell>
          <cell r="DI52">
            <v>0.10747822151827</v>
          </cell>
          <cell r="DJ52">
            <v>0.10747822151827</v>
          </cell>
        </row>
        <row r="54">
          <cell r="M54" t="str">
            <v>tCO2e</v>
          </cell>
        </row>
        <row r="55">
          <cell r="M55" t="str">
            <v>tCO2e</v>
          </cell>
        </row>
        <row r="56">
          <cell r="L56" t="str">
            <v>Estimate 2005 using average of 2000 &amp; 2010 due to odd historical data</v>
          </cell>
          <cell r="M56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0">
          <cell r="L60" t="str">
            <v>Estimate 2005 using average of 2000 &amp; 2010 due to odd historical data</v>
          </cell>
          <cell r="M60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4">
          <cell r="L64" t="str">
            <v>Estimate 2005 using average of 2000 &amp; 2010 due to odd historical data</v>
          </cell>
          <cell r="M64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8">
          <cell r="L68" t="str">
            <v>Estimate 2005 using average of 2000 &amp; 2010 due to odd historical data</v>
          </cell>
          <cell r="M68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2">
          <cell r="L72" t="str">
            <v>Estimate 2005 using average of 2000 &amp; 2010 due to odd historical data</v>
          </cell>
          <cell r="M72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6">
          <cell r="L76" t="str">
            <v>Estimate 2005 using average of 2000 &amp; 2010 due to odd historical data</v>
          </cell>
          <cell r="M76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0">
          <cell r="L80" t="str">
            <v>Estimate 2005 using average of 2000 &amp; 2010 due to odd historical data</v>
          </cell>
          <cell r="M80" t="str">
            <v>tCO2e</v>
          </cell>
        </row>
        <row r="82">
          <cell r="M82" t="str">
            <v>tCO2e</v>
          </cell>
          <cell r="N82">
            <v>0.53402854006585998</v>
          </cell>
          <cell r="O82">
            <v>0.53402854006585998</v>
          </cell>
          <cell r="P82">
            <v>0.53402854006585998</v>
          </cell>
          <cell r="Q82">
            <v>0.53402854006585998</v>
          </cell>
          <cell r="R82">
            <v>0.53402854006585998</v>
          </cell>
          <cell r="S82">
            <v>0.53663803670423005</v>
          </cell>
          <cell r="T82">
            <v>0.53663803670423005</v>
          </cell>
          <cell r="U82">
            <v>0.53663803670423005</v>
          </cell>
          <cell r="V82">
            <v>0.53663803670423005</v>
          </cell>
          <cell r="W82">
            <v>0.53663803670423005</v>
          </cell>
          <cell r="X82">
            <v>0.56905710491368</v>
          </cell>
          <cell r="Y82">
            <v>0.56905710491368</v>
          </cell>
          <cell r="Z82">
            <v>0.56905710491368</v>
          </cell>
          <cell r="AA82">
            <v>0.56905710491368</v>
          </cell>
          <cell r="AB82">
            <v>0.56905710491368</v>
          </cell>
          <cell r="AC82">
            <v>0.64729299363057002</v>
          </cell>
          <cell r="AD82">
            <v>0.64729299363057002</v>
          </cell>
          <cell r="AE82">
            <v>0.64729299363057002</v>
          </cell>
          <cell r="AF82">
            <v>0.64729299363057002</v>
          </cell>
          <cell r="AG82">
            <v>0.64729299363057002</v>
          </cell>
          <cell r="AH82">
            <v>0.58150113722517005</v>
          </cell>
          <cell r="AI82">
            <v>0.58150113722517005</v>
          </cell>
          <cell r="AJ82">
            <v>0.58150113722517005</v>
          </cell>
          <cell r="AK82">
            <v>0.58150113722517005</v>
          </cell>
          <cell r="AL82">
            <v>0.58150113722517005</v>
          </cell>
          <cell r="AM82">
            <v>0.58150113722517005</v>
          </cell>
          <cell r="AN82">
            <v>0.58150113722517005</v>
          </cell>
          <cell r="AO82">
            <v>0.58150113722517005</v>
          </cell>
          <cell r="AP82">
            <v>0.58150113722517005</v>
          </cell>
          <cell r="AQ82">
            <v>0.58150113722517005</v>
          </cell>
          <cell r="AR82">
            <v>0.58150113722517005</v>
          </cell>
          <cell r="AS82">
            <v>0.58150113722517005</v>
          </cell>
          <cell r="AT82">
            <v>0.58150113722517005</v>
          </cell>
          <cell r="AU82">
            <v>0.58150113722517005</v>
          </cell>
          <cell r="AV82">
            <v>0.58150113722517005</v>
          </cell>
          <cell r="AW82">
            <v>0.58150113722517005</v>
          </cell>
          <cell r="AX82">
            <v>0.58150113722517005</v>
          </cell>
          <cell r="AY82">
            <v>0.58150113722517005</v>
          </cell>
          <cell r="AZ82">
            <v>0.58150113722517005</v>
          </cell>
          <cell r="BA82">
            <v>0.58150113722517005</v>
          </cell>
          <cell r="BB82">
            <v>0.58150113722517005</v>
          </cell>
          <cell r="BC82">
            <v>0.58150113722517005</v>
          </cell>
          <cell r="BD82">
            <v>0.58150113722517005</v>
          </cell>
          <cell r="BE82">
            <v>0.58150113722517005</v>
          </cell>
          <cell r="BF82">
            <v>0.58150113722517005</v>
          </cell>
          <cell r="BG82">
            <v>0.58150113722517005</v>
          </cell>
          <cell r="BH82">
            <v>0.58150113722517005</v>
          </cell>
          <cell r="BI82">
            <v>0.58150113722517005</v>
          </cell>
          <cell r="BJ82">
            <v>0.58150113722517005</v>
          </cell>
          <cell r="BK82">
            <v>0.58150113722517005</v>
          </cell>
          <cell r="BL82">
            <v>0.58150113722517005</v>
          </cell>
          <cell r="BM82">
            <v>0.58150113722517005</v>
          </cell>
          <cell r="BN82">
            <v>0.58150113722517005</v>
          </cell>
          <cell r="BO82">
            <v>0.58150113722517005</v>
          </cell>
          <cell r="BP82">
            <v>0.58150113722517005</v>
          </cell>
          <cell r="BQ82">
            <v>0.58150113722517005</v>
          </cell>
          <cell r="BR82">
            <v>0.58150113722517005</v>
          </cell>
          <cell r="BS82">
            <v>0.58150113722517005</v>
          </cell>
          <cell r="BT82">
            <v>0.58150113722517005</v>
          </cell>
          <cell r="BU82">
            <v>0.58150113722517005</v>
          </cell>
          <cell r="BV82">
            <v>0.58150113722517005</v>
          </cell>
          <cell r="BW82">
            <v>0.58150113722517005</v>
          </cell>
          <cell r="BX82">
            <v>0.58150113722517005</v>
          </cell>
          <cell r="BY82">
            <v>0.58150113722517005</v>
          </cell>
          <cell r="BZ82">
            <v>0.58150113722517005</v>
          </cell>
          <cell r="CA82">
            <v>0.58150113722517005</v>
          </cell>
          <cell r="CB82">
            <v>0.58150113722517005</v>
          </cell>
          <cell r="CC82">
            <v>0.58150113722517005</v>
          </cell>
          <cell r="CD82">
            <v>0.58150113722517005</v>
          </cell>
          <cell r="CE82">
            <v>0.58150113722517005</v>
          </cell>
          <cell r="CF82">
            <v>0.58150113722517005</v>
          </cell>
          <cell r="CG82">
            <v>0.58150113722517005</v>
          </cell>
          <cell r="CH82">
            <v>0.58150113722517005</v>
          </cell>
          <cell r="CI82">
            <v>0.58150113722517005</v>
          </cell>
          <cell r="CJ82">
            <v>0.58150113722517005</v>
          </cell>
          <cell r="CK82">
            <v>0.58150113722517005</v>
          </cell>
          <cell r="CL82">
            <v>0.58150113722517005</v>
          </cell>
          <cell r="CM82">
            <v>0.58150113722517005</v>
          </cell>
          <cell r="CN82">
            <v>0.58150113722517005</v>
          </cell>
          <cell r="CO82">
            <v>0.58150113722517005</v>
          </cell>
          <cell r="CP82">
            <v>0.58150113722517005</v>
          </cell>
          <cell r="CQ82">
            <v>0.58150113722517005</v>
          </cell>
          <cell r="CR82">
            <v>0.58150113722517005</v>
          </cell>
          <cell r="CS82">
            <v>0.58150113722517005</v>
          </cell>
          <cell r="CT82">
            <v>0.58150113722517005</v>
          </cell>
          <cell r="CU82">
            <v>0.58150113722517005</v>
          </cell>
          <cell r="CV82">
            <v>0.58150113722517005</v>
          </cell>
          <cell r="CW82">
            <v>0.58150113722517005</v>
          </cell>
          <cell r="CX82">
            <v>0.58150113722517005</v>
          </cell>
          <cell r="CY82">
            <v>0.58150113722517005</v>
          </cell>
          <cell r="CZ82">
            <v>0.58150113722517005</v>
          </cell>
          <cell r="DA82">
            <v>0.58150113722517005</v>
          </cell>
          <cell r="DB82">
            <v>0.58150113722517005</v>
          </cell>
          <cell r="DC82">
            <v>0.58150113722517005</v>
          </cell>
          <cell r="DD82">
            <v>0.58150113722517005</v>
          </cell>
          <cell r="DE82">
            <v>0.58150113722517005</v>
          </cell>
          <cell r="DF82">
            <v>0.58150113722517005</v>
          </cell>
          <cell r="DG82">
            <v>0.58150113722517005</v>
          </cell>
          <cell r="DH82">
            <v>0.58150113722517005</v>
          </cell>
          <cell r="DI82">
            <v>0.58150113722517005</v>
          </cell>
          <cell r="DJ82">
            <v>0.58150113722517005</v>
          </cell>
        </row>
        <row r="83">
          <cell r="M83" t="str">
            <v>tCO2e</v>
          </cell>
          <cell r="N83">
            <v>0.19045005488474001</v>
          </cell>
          <cell r="O83">
            <v>0.19045005488474001</v>
          </cell>
          <cell r="P83">
            <v>0.19045005488474001</v>
          </cell>
          <cell r="Q83">
            <v>0.19045005488474001</v>
          </cell>
          <cell r="R83">
            <v>0.19045005488474001</v>
          </cell>
          <cell r="S83">
            <v>0.20076726342710999</v>
          </cell>
          <cell r="T83">
            <v>0.20076726342710999</v>
          </cell>
          <cell r="U83">
            <v>0.20076726342710999</v>
          </cell>
          <cell r="V83">
            <v>0.20076726342710999</v>
          </cell>
          <cell r="W83">
            <v>0.20076726342710999</v>
          </cell>
          <cell r="X83">
            <v>0.18127490039840999</v>
          </cell>
          <cell r="Y83">
            <v>0.18127490039840999</v>
          </cell>
          <cell r="Z83">
            <v>0.18127490039840999</v>
          </cell>
          <cell r="AA83">
            <v>0.18127490039840999</v>
          </cell>
          <cell r="AB83">
            <v>0.18127490039840999</v>
          </cell>
          <cell r="AC83">
            <v>0.21098726114649999</v>
          </cell>
          <cell r="AD83">
            <v>0.21098726114649999</v>
          </cell>
          <cell r="AE83">
            <v>0.21098726114649999</v>
          </cell>
          <cell r="AF83">
            <v>0.21098726114649999</v>
          </cell>
          <cell r="AG83">
            <v>0.21098726114649999</v>
          </cell>
          <cell r="AH83">
            <v>0.26838514025776999</v>
          </cell>
          <cell r="AI83">
            <v>0.26838514025776999</v>
          </cell>
          <cell r="AJ83">
            <v>0.26838514025776999</v>
          </cell>
          <cell r="AK83">
            <v>0.26838514025776999</v>
          </cell>
          <cell r="AL83">
            <v>0.26838514025776999</v>
          </cell>
          <cell r="AM83">
            <v>0.26838514025776999</v>
          </cell>
          <cell r="AN83">
            <v>0.26838514025776999</v>
          </cell>
          <cell r="AO83">
            <v>0.26838514025776999</v>
          </cell>
          <cell r="AP83">
            <v>0.26838514025776999</v>
          </cell>
          <cell r="AQ83">
            <v>0.26838514025776999</v>
          </cell>
          <cell r="AR83">
            <v>0.26838514025776999</v>
          </cell>
          <cell r="AS83">
            <v>0.26838514025776999</v>
          </cell>
          <cell r="AT83">
            <v>0.26838514025776999</v>
          </cell>
          <cell r="AU83">
            <v>0.26838514025776999</v>
          </cell>
          <cell r="AV83">
            <v>0.26838514025776999</v>
          </cell>
          <cell r="AW83">
            <v>0.26838514025776999</v>
          </cell>
          <cell r="AX83">
            <v>0.26838514025776999</v>
          </cell>
          <cell r="AY83">
            <v>0.26838514025776999</v>
          </cell>
          <cell r="AZ83">
            <v>0.26838514025776999</v>
          </cell>
          <cell r="BA83">
            <v>0.26838514025776999</v>
          </cell>
          <cell r="BB83">
            <v>0.26838514025776999</v>
          </cell>
          <cell r="BC83">
            <v>0.26838514025776999</v>
          </cell>
          <cell r="BD83">
            <v>0.26838514025776999</v>
          </cell>
          <cell r="BE83">
            <v>0.26838514025776999</v>
          </cell>
          <cell r="BF83">
            <v>0.26838514025776999</v>
          </cell>
          <cell r="BG83">
            <v>0.26838514025776999</v>
          </cell>
          <cell r="BH83">
            <v>0.26838514025776999</v>
          </cell>
          <cell r="BI83">
            <v>0.26838514025776999</v>
          </cell>
          <cell r="BJ83">
            <v>0.26838514025776999</v>
          </cell>
          <cell r="BK83">
            <v>0.26838514025776999</v>
          </cell>
          <cell r="BL83">
            <v>0.26838514025776999</v>
          </cell>
          <cell r="BM83">
            <v>0.26838514025776999</v>
          </cell>
          <cell r="BN83">
            <v>0.26838514025776999</v>
          </cell>
          <cell r="BO83">
            <v>0.26838514025776999</v>
          </cell>
          <cell r="BP83">
            <v>0.26838514025776999</v>
          </cell>
          <cell r="BQ83">
            <v>0.26838514025776999</v>
          </cell>
          <cell r="BR83">
            <v>0.26838514025776999</v>
          </cell>
          <cell r="BS83">
            <v>0.26838514025776999</v>
          </cell>
          <cell r="BT83">
            <v>0.26838514025776999</v>
          </cell>
          <cell r="BU83">
            <v>0.26838514025776999</v>
          </cell>
          <cell r="BV83">
            <v>0.26838514025776999</v>
          </cell>
          <cell r="BW83">
            <v>0.26838514025776999</v>
          </cell>
          <cell r="BX83">
            <v>0.26838514025776999</v>
          </cell>
          <cell r="BY83">
            <v>0.26838514025776999</v>
          </cell>
          <cell r="BZ83">
            <v>0.26838514025776999</v>
          </cell>
          <cell r="CA83">
            <v>0.26838514025776999</v>
          </cell>
          <cell r="CB83">
            <v>0.26838514025776999</v>
          </cell>
          <cell r="CC83">
            <v>0.26838514025776999</v>
          </cell>
          <cell r="CD83">
            <v>0.26838514025776999</v>
          </cell>
          <cell r="CE83">
            <v>0.26838514025776999</v>
          </cell>
          <cell r="CF83">
            <v>0.26838514025776999</v>
          </cell>
          <cell r="CG83">
            <v>0.26838514025776999</v>
          </cell>
          <cell r="CH83">
            <v>0.26838514025776999</v>
          </cell>
          <cell r="CI83">
            <v>0.26838514025776999</v>
          </cell>
          <cell r="CJ83">
            <v>0.26838514025776999</v>
          </cell>
          <cell r="CK83">
            <v>0.26838514025776999</v>
          </cell>
          <cell r="CL83">
            <v>0.26838514025776999</v>
          </cell>
          <cell r="CM83">
            <v>0.26838514025776999</v>
          </cell>
          <cell r="CN83">
            <v>0.26838514025776999</v>
          </cell>
          <cell r="CO83">
            <v>0.26838514025776999</v>
          </cell>
          <cell r="CP83">
            <v>0.26838514025776999</v>
          </cell>
          <cell r="CQ83">
            <v>0.26838514025776999</v>
          </cell>
          <cell r="CR83">
            <v>0.26838514025776999</v>
          </cell>
          <cell r="CS83">
            <v>0.26838514025776999</v>
          </cell>
          <cell r="CT83">
            <v>0.26838514025776999</v>
          </cell>
          <cell r="CU83">
            <v>0.26838514025776999</v>
          </cell>
          <cell r="CV83">
            <v>0.26838514025776999</v>
          </cell>
          <cell r="CW83">
            <v>0.26838514025776999</v>
          </cell>
          <cell r="CX83">
            <v>0.26838514025776999</v>
          </cell>
          <cell r="CY83">
            <v>0.26838514025776999</v>
          </cell>
          <cell r="CZ83">
            <v>0.26838514025776999</v>
          </cell>
          <cell r="DA83">
            <v>0.26838514025776999</v>
          </cell>
          <cell r="DB83">
            <v>0.26838514025776999</v>
          </cell>
          <cell r="DC83">
            <v>0.26838514025776999</v>
          </cell>
          <cell r="DD83">
            <v>0.26838514025776999</v>
          </cell>
          <cell r="DE83">
            <v>0.26838514025776999</v>
          </cell>
          <cell r="DF83">
            <v>0.26838514025776999</v>
          </cell>
          <cell r="DG83">
            <v>0.26838514025776999</v>
          </cell>
          <cell r="DH83">
            <v>0.26838514025776999</v>
          </cell>
          <cell r="DI83">
            <v>0.26838514025776999</v>
          </cell>
          <cell r="DJ83">
            <v>0.26838514025776999</v>
          </cell>
        </row>
        <row r="84">
          <cell r="L84" t="str">
            <v>Estimate 2005 using average of 2000 &amp; 2010 due to odd historical data</v>
          </cell>
          <cell r="M84" t="str">
            <v>tCO2e</v>
          </cell>
          <cell r="N84">
            <v>0.27552140504939998</v>
          </cell>
          <cell r="O84">
            <v>0.27552140504939998</v>
          </cell>
          <cell r="P84">
            <v>0.27552140504939998</v>
          </cell>
          <cell r="Q84">
            <v>0.27552140504939998</v>
          </cell>
          <cell r="R84">
            <v>0.27552140504939998</v>
          </cell>
          <cell r="S84">
            <v>0.26259469986866002</v>
          </cell>
          <cell r="T84">
            <v>0.26259469986866002</v>
          </cell>
          <cell r="U84">
            <v>0.26259469986866002</v>
          </cell>
          <cell r="V84">
            <v>0.26259469986866002</v>
          </cell>
          <cell r="W84">
            <v>0.26259469986866002</v>
          </cell>
          <cell r="X84">
            <v>0.24966799468792</v>
          </cell>
          <cell r="Y84">
            <v>0.24966799468792</v>
          </cell>
          <cell r="Z84">
            <v>0.24966799468792</v>
          </cell>
          <cell r="AA84">
            <v>0.24966799468792</v>
          </cell>
          <cell r="AB84">
            <v>0.24966799468792</v>
          </cell>
          <cell r="AC84">
            <v>0.14171974522292999</v>
          </cell>
          <cell r="AD84">
            <v>0.14171974522292999</v>
          </cell>
          <cell r="AE84">
            <v>0.14171974522292999</v>
          </cell>
          <cell r="AF84">
            <v>0.14171974522292999</v>
          </cell>
          <cell r="AG84">
            <v>0.14171974522292999</v>
          </cell>
          <cell r="AH84">
            <v>0.15011372251706001</v>
          </cell>
          <cell r="AI84">
            <v>0.15011372251706001</v>
          </cell>
          <cell r="AJ84">
            <v>0.15011372251706001</v>
          </cell>
          <cell r="AK84">
            <v>0.15011372251706001</v>
          </cell>
          <cell r="AL84">
            <v>0.15011372251706001</v>
          </cell>
          <cell r="AM84">
            <v>0.15011372251706001</v>
          </cell>
          <cell r="AN84">
            <v>0.15011372251706001</v>
          </cell>
          <cell r="AO84">
            <v>0.15011372251706001</v>
          </cell>
          <cell r="AP84">
            <v>0.15011372251706001</v>
          </cell>
          <cell r="AQ84">
            <v>0.15011372251706001</v>
          </cell>
          <cell r="AR84">
            <v>0.15011372251706001</v>
          </cell>
          <cell r="AS84">
            <v>0.15011372251706001</v>
          </cell>
          <cell r="AT84">
            <v>0.15011372251706001</v>
          </cell>
          <cell r="AU84">
            <v>0.15011372251706001</v>
          </cell>
          <cell r="AV84">
            <v>0.15011372251706001</v>
          </cell>
          <cell r="AW84">
            <v>0.15011372251706001</v>
          </cell>
          <cell r="AX84">
            <v>0.15011372251706001</v>
          </cell>
          <cell r="AY84">
            <v>0.15011372251706001</v>
          </cell>
          <cell r="AZ84">
            <v>0.15011372251706001</v>
          </cell>
          <cell r="BA84">
            <v>0.15011372251706001</v>
          </cell>
          <cell r="BB84">
            <v>0.15011372251706001</v>
          </cell>
          <cell r="BC84">
            <v>0.15011372251706001</v>
          </cell>
          <cell r="BD84">
            <v>0.15011372251706001</v>
          </cell>
          <cell r="BE84">
            <v>0.15011372251706001</v>
          </cell>
          <cell r="BF84">
            <v>0.15011372251706001</v>
          </cell>
          <cell r="BG84">
            <v>0.15011372251706001</v>
          </cell>
          <cell r="BH84">
            <v>0.15011372251706001</v>
          </cell>
          <cell r="BI84">
            <v>0.15011372251706001</v>
          </cell>
          <cell r="BJ84">
            <v>0.15011372251706001</v>
          </cell>
          <cell r="BK84">
            <v>0.15011372251706001</v>
          </cell>
          <cell r="BL84">
            <v>0.15011372251706001</v>
          </cell>
          <cell r="BM84">
            <v>0.15011372251706001</v>
          </cell>
          <cell r="BN84">
            <v>0.15011372251706001</v>
          </cell>
          <cell r="BO84">
            <v>0.15011372251706001</v>
          </cell>
          <cell r="BP84">
            <v>0.15011372251706001</v>
          </cell>
          <cell r="BQ84">
            <v>0.15011372251706001</v>
          </cell>
          <cell r="BR84">
            <v>0.15011372251706001</v>
          </cell>
          <cell r="BS84">
            <v>0.15011372251706001</v>
          </cell>
          <cell r="BT84">
            <v>0.15011372251706001</v>
          </cell>
          <cell r="BU84">
            <v>0.15011372251706001</v>
          </cell>
          <cell r="BV84">
            <v>0.15011372251706001</v>
          </cell>
          <cell r="BW84">
            <v>0.15011372251706001</v>
          </cell>
          <cell r="BX84">
            <v>0.15011372251706001</v>
          </cell>
          <cell r="BY84">
            <v>0.15011372251706001</v>
          </cell>
          <cell r="BZ84">
            <v>0.15011372251706001</v>
          </cell>
          <cell r="CA84">
            <v>0.15011372251706001</v>
          </cell>
          <cell r="CB84">
            <v>0.15011372251706001</v>
          </cell>
          <cell r="CC84">
            <v>0.15011372251706001</v>
          </cell>
          <cell r="CD84">
            <v>0.15011372251706001</v>
          </cell>
          <cell r="CE84">
            <v>0.15011372251706001</v>
          </cell>
          <cell r="CF84">
            <v>0.15011372251706001</v>
          </cell>
          <cell r="CG84">
            <v>0.15011372251706001</v>
          </cell>
          <cell r="CH84">
            <v>0.15011372251706001</v>
          </cell>
          <cell r="CI84">
            <v>0.15011372251706001</v>
          </cell>
          <cell r="CJ84">
            <v>0.15011372251706001</v>
          </cell>
          <cell r="CK84">
            <v>0.15011372251706001</v>
          </cell>
          <cell r="CL84">
            <v>0.15011372251706001</v>
          </cell>
          <cell r="CM84">
            <v>0.15011372251706001</v>
          </cell>
          <cell r="CN84">
            <v>0.15011372251706001</v>
          </cell>
          <cell r="CO84">
            <v>0.15011372251706001</v>
          </cell>
          <cell r="CP84">
            <v>0.15011372251706001</v>
          </cell>
          <cell r="CQ84">
            <v>0.15011372251706001</v>
          </cell>
          <cell r="CR84">
            <v>0.15011372251706001</v>
          </cell>
          <cell r="CS84">
            <v>0.15011372251706001</v>
          </cell>
          <cell r="CT84">
            <v>0.15011372251706001</v>
          </cell>
          <cell r="CU84">
            <v>0.15011372251706001</v>
          </cell>
          <cell r="CV84">
            <v>0.15011372251706001</v>
          </cell>
          <cell r="CW84">
            <v>0.15011372251706001</v>
          </cell>
          <cell r="CX84">
            <v>0.15011372251706001</v>
          </cell>
          <cell r="CY84">
            <v>0.15011372251706001</v>
          </cell>
          <cell r="CZ84">
            <v>0.15011372251706001</v>
          </cell>
          <cell r="DA84">
            <v>0.15011372251706001</v>
          </cell>
          <cell r="DB84">
            <v>0.15011372251706001</v>
          </cell>
          <cell r="DC84">
            <v>0.15011372251706001</v>
          </cell>
          <cell r="DD84">
            <v>0.15011372251706001</v>
          </cell>
          <cell r="DE84">
            <v>0.15011372251706001</v>
          </cell>
          <cell r="DF84">
            <v>0.15011372251706001</v>
          </cell>
          <cell r="DG84">
            <v>0.15011372251706001</v>
          </cell>
          <cell r="DH84">
            <v>0.15011372251706001</v>
          </cell>
          <cell r="DI84">
            <v>0.15011372251706001</v>
          </cell>
          <cell r="DJ84">
            <v>0.15011372251706001</v>
          </cell>
        </row>
        <row r="86">
          <cell r="M86" t="str">
            <v>tCO2e</v>
          </cell>
        </row>
        <row r="87">
          <cell r="M87" t="str">
            <v>tCO2e</v>
          </cell>
        </row>
        <row r="88">
          <cell r="L88" t="str">
            <v>Estimate 2005 using average of 2000 &amp; 2010 due to odd historical data</v>
          </cell>
          <cell r="M88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Discount rate_retrofit</v>
          </cell>
          <cell r="P1" t="str">
            <v>Heterogeneity</v>
          </cell>
          <cell r="Q1" t="str">
            <v>Available</v>
          </cell>
          <cell r="R1" t="str">
            <v>Unavailable</v>
          </cell>
          <cell r="S1" t="str">
            <v>Lifetime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N4">
            <v>0.3</v>
          </cell>
          <cell r="O4">
            <v>0.3</v>
          </cell>
          <cell r="P4">
            <v>10</v>
          </cell>
          <cell r="AN4" t="str">
            <v>.Agriculture.Process.Enteric Fermentation and Manure Management</v>
          </cell>
        </row>
        <row r="5">
          <cell r="M5" t="str">
            <v>tCO2e</v>
          </cell>
          <cell r="Q5">
            <v>1990</v>
          </cell>
          <cell r="R5">
            <v>2101</v>
          </cell>
          <cell r="S5">
            <v>15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AG5">
            <v>1</v>
          </cell>
          <cell r="AN5" t="str">
            <v>.Agriculture.Process.Enteric Fermentation and Manure ManagementLivestock</v>
          </cell>
        </row>
        <row r="6">
          <cell r="M6" t="str">
            <v>tCO2e</v>
          </cell>
          <cell r="Q6">
            <v>2035</v>
          </cell>
          <cell r="R6">
            <v>2101</v>
          </cell>
          <cell r="S6">
            <v>15</v>
          </cell>
          <cell r="AK6">
            <v>300</v>
          </cell>
          <cell r="AN6" t="str">
            <v>.Agriculture.Process.Enteric Fermentation and Manure ManagementLivestock + Vaccines + Rumen changes</v>
          </cell>
        </row>
        <row r="7">
          <cell r="AN7" t="str">
            <v/>
          </cell>
        </row>
        <row r="8">
          <cell r="N8">
            <v>0.3</v>
          </cell>
          <cell r="O8">
            <v>0.3</v>
          </cell>
          <cell r="P8">
            <v>10</v>
          </cell>
          <cell r="AN8" t="str">
            <v>.Agriculture.Process.Soils</v>
          </cell>
        </row>
        <row r="9">
          <cell r="M9" t="str">
            <v>tCO2e</v>
          </cell>
          <cell r="Q9">
            <v>1990</v>
          </cell>
          <cell r="R9">
            <v>2101</v>
          </cell>
          <cell r="S9">
            <v>15</v>
          </cell>
          <cell r="T9">
            <v>0.45200000000000001</v>
          </cell>
          <cell r="U9">
            <v>0.45200000000000001</v>
          </cell>
          <cell r="V9">
            <v>0.45200000000000001</v>
          </cell>
          <cell r="W9">
            <v>0.45200000000000001</v>
          </cell>
          <cell r="X9">
            <v>0.45200000000000001</v>
          </cell>
          <cell r="Y9">
            <v>0.45200000000000001</v>
          </cell>
          <cell r="AG9">
            <v>0.45200000000000001</v>
          </cell>
          <cell r="AJ9">
            <v>18.034074024672901</v>
          </cell>
          <cell r="AN9" t="str">
            <v>.Agriculture.Process.SoilsConventional Tillage</v>
          </cell>
        </row>
        <row r="10">
          <cell r="M10" t="str">
            <v>tCO2e</v>
          </cell>
          <cell r="Q10">
            <v>1990</v>
          </cell>
          <cell r="R10">
            <v>2101</v>
          </cell>
          <cell r="S10">
            <v>15</v>
          </cell>
          <cell r="T10">
            <v>0.249</v>
          </cell>
          <cell r="U10">
            <v>0.249</v>
          </cell>
          <cell r="V10">
            <v>0.249</v>
          </cell>
          <cell r="W10">
            <v>0.249</v>
          </cell>
          <cell r="X10">
            <v>0.249</v>
          </cell>
          <cell r="Y10">
            <v>0.249</v>
          </cell>
          <cell r="AG10">
            <v>0.249</v>
          </cell>
          <cell r="AJ10">
            <v>14.264479537943901</v>
          </cell>
          <cell r="AK10">
            <v>18.5654205607477</v>
          </cell>
          <cell r="AN10" t="str">
            <v>.Agriculture.Process.SoilsMinimal Tillage</v>
          </cell>
        </row>
        <row r="11">
          <cell r="M11" t="str">
            <v>tCO2e</v>
          </cell>
          <cell r="Q11">
            <v>1990</v>
          </cell>
          <cell r="R11">
            <v>2101</v>
          </cell>
          <cell r="S11">
            <v>15</v>
          </cell>
          <cell r="T11">
            <v>0.29899999999999999</v>
          </cell>
          <cell r="U11">
            <v>0.29899999999999999</v>
          </cell>
          <cell r="V11">
            <v>0.29899999999999999</v>
          </cell>
          <cell r="W11">
            <v>0.29899999999999999</v>
          </cell>
          <cell r="X11">
            <v>0.29899999999999999</v>
          </cell>
          <cell r="Y11">
            <v>0.29899999999999999</v>
          </cell>
          <cell r="AG11">
            <v>0.29899999999999999</v>
          </cell>
          <cell r="AJ11">
            <v>14.9243067482243</v>
          </cell>
          <cell r="AK11">
            <v>37.130841121495301</v>
          </cell>
          <cell r="AN11" t="str">
            <v>.Agriculture.Process.SoilsZero Tillage</v>
          </cell>
        </row>
        <row r="12">
          <cell r="M12" t="str">
            <v>tCO2e</v>
          </cell>
          <cell r="Q12">
            <v>2015</v>
          </cell>
          <cell r="R12">
            <v>2101</v>
          </cell>
          <cell r="S12">
            <v>10000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AG12">
            <v>0</v>
          </cell>
          <cell r="AJ12">
            <v>307.28971962616799</v>
          </cell>
          <cell r="AN12" t="str">
            <v>.Agriculture.Process.SoilsAgroforestry</v>
          </cell>
        </row>
        <row r="13">
          <cell r="M13" t="str">
            <v>tCO2e</v>
          </cell>
          <cell r="Q13">
            <v>2015</v>
          </cell>
          <cell r="R13">
            <v>2101</v>
          </cell>
          <cell r="S13">
            <v>10000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AG13">
            <v>0</v>
          </cell>
          <cell r="AJ13">
            <v>307.28971962616799</v>
          </cell>
          <cell r="AN13" t="str">
            <v>.Agriculture.Process.SoilsWetland Restoration</v>
          </cell>
        </row>
        <row r="14">
          <cell r="AN14" t="str">
            <v/>
          </cell>
        </row>
        <row r="15">
          <cell r="N15">
            <v>0.3</v>
          </cell>
          <cell r="O15">
            <v>0.3</v>
          </cell>
          <cell r="P15">
            <v>15</v>
          </cell>
          <cell r="AN15" t="str">
            <v>.Agriculture.Tractors</v>
          </cell>
        </row>
        <row r="16">
          <cell r="M16" t="str">
            <v>vkm</v>
          </cell>
          <cell r="Q16">
            <v>1990</v>
          </cell>
          <cell r="R16">
            <v>2101</v>
          </cell>
          <cell r="S16">
            <v>16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AG16">
            <v>1</v>
          </cell>
          <cell r="AI16">
            <v>20000</v>
          </cell>
          <cell r="AJ16">
            <v>8962.6168224299108</v>
          </cell>
          <cell r="AN16" t="str">
            <v>.Agriculture.TractorsDiesel Std</v>
          </cell>
        </row>
        <row r="17">
          <cell r="M17" t="str">
            <v>vkm</v>
          </cell>
          <cell r="Q17">
            <v>2015</v>
          </cell>
          <cell r="R17">
            <v>2101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G17">
            <v>0</v>
          </cell>
          <cell r="AI17">
            <v>20000</v>
          </cell>
          <cell r="AJ17">
            <v>9218.69158878505</v>
          </cell>
          <cell r="AN17" t="str">
            <v>.Agriculture.TractorsDiesel Medium Efficiency</v>
          </cell>
        </row>
        <row r="18">
          <cell r="M18" t="str">
            <v>vkm</v>
          </cell>
          <cell r="Q18">
            <v>2015</v>
          </cell>
          <cell r="R18">
            <v>2101</v>
          </cell>
          <cell r="S18">
            <v>16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G18">
            <v>0</v>
          </cell>
          <cell r="AI18">
            <v>20000</v>
          </cell>
          <cell r="AJ18">
            <v>192615.84882803701</v>
          </cell>
          <cell r="AN18" t="str">
            <v>.Agriculture.TractorsHydrogen</v>
          </cell>
        </row>
        <row r="19">
          <cell r="AN19" t="str">
            <v/>
          </cell>
        </row>
        <row r="20">
          <cell r="N20">
            <v>0.4</v>
          </cell>
          <cell r="P20">
            <v>10</v>
          </cell>
          <cell r="AN20" t="str">
            <v>.Agriculture.Heat</v>
          </cell>
        </row>
        <row r="21">
          <cell r="M21" t="str">
            <v>GJ</v>
          </cell>
          <cell r="Q21">
            <v>1990</v>
          </cell>
          <cell r="R21">
            <v>2101</v>
          </cell>
          <cell r="S21">
            <v>20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AG21">
            <v>1</v>
          </cell>
          <cell r="AI21">
            <v>691272.4</v>
          </cell>
          <cell r="AJ21">
            <v>17979022.343183398</v>
          </cell>
          <cell r="AK21">
            <v>719160.89372733701</v>
          </cell>
          <cell r="AN21" t="str">
            <v>.Agriculture.HeatStd fueled by NG</v>
          </cell>
        </row>
        <row r="22">
          <cell r="M22" t="str">
            <v>GJ</v>
          </cell>
          <cell r="Q22">
            <v>1990</v>
          </cell>
          <cell r="R22">
            <v>2101</v>
          </cell>
          <cell r="S22">
            <v>20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G22">
            <v>0</v>
          </cell>
          <cell r="AI22">
            <v>691272.4</v>
          </cell>
          <cell r="AJ22">
            <v>18877973.460342601</v>
          </cell>
          <cell r="AK22">
            <v>755118.93841370498</v>
          </cell>
          <cell r="AN22" t="str">
            <v>.Agriculture.HeatEff fueled by NG</v>
          </cell>
        </row>
        <row r="23">
          <cell r="M23" t="str">
            <v>GJ</v>
          </cell>
          <cell r="Q23">
            <v>1990</v>
          </cell>
          <cell r="R23">
            <v>2101</v>
          </cell>
          <cell r="S23">
            <v>20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G23">
            <v>0</v>
          </cell>
          <cell r="AI23">
            <v>691272.4</v>
          </cell>
          <cell r="AJ23">
            <v>16181120.108865101</v>
          </cell>
          <cell r="AK23">
            <v>647244.80435460398</v>
          </cell>
          <cell r="AN23" t="str">
            <v>.Agriculture.HeatStd fueled by electricity</v>
          </cell>
        </row>
        <row r="24">
          <cell r="M24" t="str">
            <v>GJ</v>
          </cell>
          <cell r="Q24">
            <v>1990</v>
          </cell>
          <cell r="R24">
            <v>2101</v>
          </cell>
          <cell r="S24">
            <v>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G24">
            <v>0</v>
          </cell>
          <cell r="AI24">
            <v>691272.4</v>
          </cell>
          <cell r="AJ24">
            <v>16990176.114308301</v>
          </cell>
          <cell r="AK24">
            <v>679607.04457233404</v>
          </cell>
          <cell r="AN24" t="str">
            <v>.Agriculture.HeatEff fueled by electricity</v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vkm</v>
          </cell>
          <cell r="N3">
            <v>322.27177829999999</v>
          </cell>
          <cell r="DL3" t="str">
            <v>.Agriculture.Process.Enteric Fermentation and Manure ManagementLivestockService requested.Agriculture.Tractors</v>
          </cell>
        </row>
        <row r="4">
          <cell r="M4" t="str">
            <v>vkm</v>
          </cell>
          <cell r="N4">
            <v>322.27177829999999</v>
          </cell>
          <cell r="DL4" t="str">
            <v>.Agriculture.Process.Enteric Fermentation and Manure ManagementLivestock + Vaccines + Rumen changesService requested.Agriculture.Tractors</v>
          </cell>
        </row>
        <row r="5">
          <cell r="M5" t="str">
            <v>tCH4</v>
          </cell>
          <cell r="N5">
            <v>3.5714285714285712E-2</v>
          </cell>
          <cell r="DL5" t="str">
            <v>.Agriculture.Process.Enteric Fermentation and Manure ManagementLivestockEmissionsCH4Process</v>
          </cell>
        </row>
        <row r="6">
          <cell r="M6" t="str">
            <v>tN2O</v>
          </cell>
          <cell r="N6">
            <v>3.8000000000000002E-4</v>
          </cell>
          <cell r="DL6" t="str">
            <v>.Agriculture.Process.Enteric Fermentation and Manure ManagementLivestockEmissionsN2OProcess</v>
          </cell>
        </row>
        <row r="7">
          <cell r="M7" t="str">
            <v>tCH4</v>
          </cell>
          <cell r="N7">
            <v>1.4285714285714285E-2</v>
          </cell>
          <cell r="DL7" t="str">
            <v>.Agriculture.Process.Enteric Fermentation and Manure ManagementLivestock + Vaccines + Rumen changesEmissionsCH4Process</v>
          </cell>
        </row>
        <row r="8">
          <cell r="M8" t="str">
            <v>tN2O</v>
          </cell>
          <cell r="N8">
            <v>0</v>
          </cell>
          <cell r="DL8" t="str">
            <v>.Agriculture.Process.Enteric Fermentation and Manure ManagementLivestock + Vaccines + Rumen changesEmissionsN2OProcess</v>
          </cell>
        </row>
        <row r="9">
          <cell r="DL9" t="str">
            <v/>
          </cell>
        </row>
        <row r="10">
          <cell r="M10" t="str">
            <v>vkm</v>
          </cell>
          <cell r="N10">
            <v>112.13077249999999</v>
          </cell>
          <cell r="DL10" t="str">
            <v>.Agriculture.Process.SoilsConventional TillageService requested.Agriculture.Tractors</v>
          </cell>
        </row>
        <row r="11">
          <cell r="M11" t="str">
            <v>vkm</v>
          </cell>
          <cell r="N11">
            <v>63.610106829999992</v>
          </cell>
          <cell r="DL11" t="str">
            <v>.Agriculture.Process.SoilsMinimal TillageService requested.Agriculture.Tractors</v>
          </cell>
        </row>
        <row r="12">
          <cell r="M12" t="str">
            <v>vkm</v>
          </cell>
          <cell r="N12">
            <v>42.914586910000004</v>
          </cell>
          <cell r="DL12" t="str">
            <v>.Agriculture.Process.SoilsZero TillageService requested.Agriculture.Tractors</v>
          </cell>
        </row>
        <row r="13">
          <cell r="M13" t="str">
            <v>tN2O</v>
          </cell>
          <cell r="N13">
            <v>3.2544819999999999E-3</v>
          </cell>
          <cell r="DL13" t="str">
            <v>.Agriculture.Process.SoilsConventional TillageEmissionsN2OProcess</v>
          </cell>
        </row>
        <row r="14">
          <cell r="M14" t="str">
            <v>tN2O</v>
          </cell>
          <cell r="N14">
            <v>1.30232E-3</v>
          </cell>
          <cell r="DL14" t="str">
            <v>.Agriculture.Process.SoilsMinimal TillageEmissionsN2OProcess</v>
          </cell>
        </row>
        <row r="15">
          <cell r="M15" t="str">
            <v>tN2O</v>
          </cell>
          <cell r="N15">
            <v>1.30232E-3</v>
          </cell>
          <cell r="DL15" t="str">
            <v>.Agriculture.Process.SoilsZero TillageEmissionsN2OProcess</v>
          </cell>
        </row>
        <row r="16">
          <cell r="M16" t="str">
            <v>Years</v>
          </cell>
          <cell r="N16">
            <v>20</v>
          </cell>
          <cell r="DL16" t="str">
            <v>.Agriculture.Process.SoilsAgroforestryCapital recovery</v>
          </cell>
        </row>
        <row r="17">
          <cell r="M17" t="str">
            <v>Years</v>
          </cell>
          <cell r="N17">
            <v>20</v>
          </cell>
          <cell r="DL17" t="str">
            <v>.Agriculture.Process.SoilsWetland RestorationCapital recovery</v>
          </cell>
        </row>
        <row r="18">
          <cell r="DL18" t="str">
            <v/>
          </cell>
        </row>
        <row r="19">
          <cell r="M19" t="str">
            <v>GJ</v>
          </cell>
          <cell r="N19">
            <v>3.0977679999999999E-3</v>
          </cell>
          <cell r="DL19" t="str">
            <v>.Agriculture.TractorsDiesel StdService requested.Fuel Blends.Diesel_Transportation</v>
          </cell>
        </row>
        <row r="20">
          <cell r="M20" t="str">
            <v>GJ</v>
          </cell>
          <cell r="N20">
            <v>1.98325896E-3</v>
          </cell>
          <cell r="DL20" t="str">
            <v>.Agriculture.TractorsDiesel Medium EfficiencyService requested.Fuel Blends.Diesel_Transportation</v>
          </cell>
        </row>
        <row r="21">
          <cell r="M21" t="str">
            <v>GJ</v>
          </cell>
          <cell r="N21">
            <v>2.6199999999999999E-3</v>
          </cell>
          <cell r="DL21" t="str">
            <v>.Agriculture.TractorsHydrogenService requested.Hydrogen</v>
          </cell>
        </row>
        <row r="22">
          <cell r="DL22" t="str">
            <v/>
          </cell>
        </row>
        <row r="23">
          <cell r="M23" t="str">
            <v>GJ</v>
          </cell>
          <cell r="N23">
            <v>1.33</v>
          </cell>
          <cell r="DL23" t="str">
            <v>.Agriculture.HeatStd fueled by NGService requested.Fuel Blends.Methane_Agriculture</v>
          </cell>
        </row>
        <row r="24">
          <cell r="M24" t="str">
            <v>GJ</v>
          </cell>
          <cell r="N24">
            <v>1.3</v>
          </cell>
          <cell r="DL24" t="str">
            <v>.Agriculture.HeatEff fueled by NGService requested.Fuel Blends.Methane_Agriculture</v>
          </cell>
        </row>
        <row r="25">
          <cell r="M25" t="str">
            <v>GJ</v>
          </cell>
          <cell r="N25">
            <v>1.26</v>
          </cell>
          <cell r="DL25" t="str">
            <v>.Agriculture.HeatStd fueled by electricityService requested.Electricity</v>
          </cell>
        </row>
        <row r="26">
          <cell r="M26" t="str">
            <v>GJ</v>
          </cell>
          <cell r="N26">
            <v>1.22</v>
          </cell>
          <cell r="DL26" t="str">
            <v>.Agriculture.HeatEff fueled by electricityService requested.Electricity</v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9755-B357-4C90-BDEE-D515F030114F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1822000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1564000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1506000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1256000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1319000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1319000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1319000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1319000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1319000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1319000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1319000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1.1859292965227266</v>
      </c>
      <c r="N6" cm="1">
        <f t="array" ref="N6">IFERROR(INDEX([2]!FuelMult_JCIMS,_xlfn.XMATCH($C6&amp;$D6&amp;$J6,[2]!FuelMult_JCIMS_Index),_xlfn.XMATCH(N$2,$M$2:$W$2)),1)</f>
        <v>1.4641707574269407</v>
      </c>
      <c r="O6" cm="1">
        <f t="array" ref="O6">IFERROR(INDEX([2]!FuelMult_JCIMS,_xlfn.XMATCH($C6&amp;$D6&amp;$J6,[2]!FuelMult_JCIMS_Index),_xlfn.XMATCH(O$2,$M$2:$W$2)),1)</f>
        <v>1.8918582319297195</v>
      </c>
      <c r="P6" cm="1">
        <f t="array" ref="P6">IFERROR(INDEX([2]!FuelMult_JCIMS,_xlfn.XMATCH($C6&amp;$D6&amp;$J6,[2]!FuelMult_JCIMS_Index),_xlfn.XMATCH(P$2,$M$2:$W$2)),1)</f>
        <v>2.0665057566478215</v>
      </c>
      <c r="Q6" cm="1">
        <f t="array" ref="Q6">IFERROR(INDEX([2]!FuelMult_JCIMS,_xlfn.XMATCH($C6&amp;$D6&amp;$J6,[2]!FuelMult_JCIMS_Index),_xlfn.XMATCH(Q$2,$M$2:$W$2)),1)</f>
        <v>2.174590045216251</v>
      </c>
      <c r="R6" cm="1">
        <f t="array" ref="R6">IFERROR(INDEX([2]!FuelMult_JCIMS,_xlfn.XMATCH($C6&amp;$D6&amp;$J6,[2]!FuelMult_JCIMS_Index),_xlfn.XMATCH(R$2,$M$2:$W$2)),1)</f>
        <v>2.8195364134317438</v>
      </c>
      <c r="S6" cm="1">
        <f t="array" ref="S6">IFERROR(INDEX([2]!FuelMult_JCIMS,_xlfn.XMATCH($C6&amp;$D6&amp;$J6,[2]!FuelMult_JCIMS_Index),_xlfn.XMATCH(S$2,$M$2:$W$2)),1)</f>
        <v>2.7028332359851825</v>
      </c>
      <c r="T6" cm="1">
        <f t="array" ref="T6">IFERROR(INDEX([2]!FuelMult_JCIMS,_xlfn.XMATCH($C6&amp;$D6&amp;$J6,[2]!FuelMult_JCIMS_Index),_xlfn.XMATCH(T$2,$M$2:$W$2)),1)</f>
        <v>2.6032021099422082</v>
      </c>
      <c r="U6" cm="1">
        <f t="array" ref="U6">IFERROR(INDEX([2]!FuelMult_JCIMS,_xlfn.XMATCH($C6&amp;$D6&amp;$J6,[2]!FuelMult_JCIMS_Index),_xlfn.XMATCH(U$2,$M$2:$W$2)),1)</f>
        <v>2.5072663061659219</v>
      </c>
      <c r="V6" cm="1">
        <f t="array" ref="V6">IFERROR(INDEX([2]!FuelMult_JCIMS,_xlfn.XMATCH($C6&amp;$D6&amp;$J6,[2]!FuelMult_JCIMS_Index),_xlfn.XMATCH(V$2,$M$2:$W$2)),1)</f>
        <v>2.505629929991247</v>
      </c>
      <c r="W6" cm="1">
        <f t="array" ref="W6">IFERROR(INDEX([2]!FuelMult_JCIMS,_xlfn.XMATCH($C6&amp;$D6&amp;$J6,[2]!FuelMult_JCIMS_Index),_xlfn.XMATCH(W$2,$M$2:$W$2)),1)</f>
        <v>2.5055422293972227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0.5439005930763896</v>
      </c>
      <c r="N11" cm="1">
        <f t="array" ref="N11">IFERROR(INDEX([2]!FuelMult_JCIMS,_xlfn.XMATCH($C11&amp;$D11&amp;$J11,[2]!FuelMult_JCIMS_Index),_xlfn.XMATCH(N$2,$M$2:$W$2)),1)</f>
        <v>0.63580249051724136</v>
      </c>
      <c r="O11" cm="1">
        <f t="array" ref="O11">IFERROR(INDEX([2]!FuelMult_JCIMS,_xlfn.XMATCH($C11&amp;$D11&amp;$J11,[2]!FuelMult_JCIMS_Index),_xlfn.XMATCH(O$2,$M$2:$W$2)),1)</f>
        <v>0.83946871684307878</v>
      </c>
      <c r="P11" cm="1">
        <f t="array" ref="P11">IFERROR(INDEX([2]!FuelMult_JCIMS,_xlfn.XMATCH($C11&amp;$D11&amp;$J11,[2]!FuelMult_JCIMS_Index),_xlfn.XMATCH(P$2,$M$2:$W$2)),1)</f>
        <v>0.87537746637867031</v>
      </c>
      <c r="Q11" cm="1">
        <f t="array" ref="Q11">IFERROR(INDEX([2]!FuelMult_JCIMS,_xlfn.XMATCH($C11&amp;$D11&amp;$J11,[2]!FuelMult_JCIMS_Index),_xlfn.XMATCH(Q$2,$M$2:$W$2)),1)</f>
        <v>1.0107612314575101</v>
      </c>
      <c r="R11" cm="1">
        <f t="array" ref="R11">IFERROR(INDEX([2]!FuelMult_JCIMS,_xlfn.XMATCH($C11&amp;$D11&amp;$J11,[2]!FuelMult_JCIMS_Index),_xlfn.XMATCH(R$2,$M$2:$W$2)),1)</f>
        <v>1.1083611959531443</v>
      </c>
      <c r="S11" cm="1">
        <f t="array" ref="S11">IFERROR(INDEX([2]!FuelMult_JCIMS,_xlfn.XMATCH($C11&amp;$D11&amp;$J11,[2]!FuelMult_JCIMS_Index),_xlfn.XMATCH(S$2,$M$2:$W$2)),1)</f>
        <v>1.1928145685060259</v>
      </c>
      <c r="T11" cm="1">
        <f t="array" ref="T11">IFERROR(INDEX([2]!FuelMult_JCIMS,_xlfn.XMATCH($C11&amp;$D11&amp;$J11,[2]!FuelMult_JCIMS_Index),_xlfn.XMATCH(T$2,$M$2:$W$2)),1)</f>
        <v>1.2632490994753713</v>
      </c>
      <c r="U11" cm="1">
        <f t="array" ref="U11">IFERROR(INDEX([2]!FuelMult_JCIMS,_xlfn.XMATCH($C11&amp;$D11&amp;$J11,[2]!FuelMult_JCIMS_Index),_xlfn.XMATCH(U$2,$M$2:$W$2)),1)</f>
        <v>1.3144859455065605</v>
      </c>
      <c r="V11" cm="1">
        <f t="array" ref="V11">IFERROR(INDEX([2]!FuelMult_JCIMS,_xlfn.XMATCH($C11&amp;$D11&amp;$J11,[2]!FuelMult_JCIMS_Index),_xlfn.XMATCH(V$2,$M$2:$W$2)),1)</f>
        <v>1.324026919047024</v>
      </c>
      <c r="W11" cm="1">
        <f t="array" ref="W11">IFERROR(INDEX([2]!FuelMult_JCIMS,_xlfn.XMATCH($C11&amp;$D11&amp;$J11,[2]!FuelMult_JCIMS_Index),_xlfn.XMATCH(W$2,$M$2:$W$2)),1)</f>
        <v>1.3403893091621675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1.125</v>
      </c>
      <c r="N12" cm="1">
        <f t="array" ref="N12">INDEX([2]!elec_price_mult,_xlfn.XMATCH($C12,[2]!region_CIMS),_xlfn.XMATCH(INDEX([2]!sector_CER_elec,_xlfn.XMATCH($D12,[2]!sector_CIMS)),[2]!elec_price_mult_index))</f>
        <v>1.125</v>
      </c>
      <c r="O12" cm="1">
        <f t="array" ref="O12">INDEX([2]!elec_price_mult,_xlfn.XMATCH($C12,[2]!region_CIMS),_xlfn.XMATCH(INDEX([2]!sector_CER_elec,_xlfn.XMATCH($D12,[2]!sector_CIMS)),[2]!elec_price_mult_index))</f>
        <v>1.125</v>
      </c>
      <c r="P12" cm="1">
        <f t="array" ref="P12">INDEX([2]!elec_price_mult,_xlfn.XMATCH($C12,[2]!region_CIMS),_xlfn.XMATCH(INDEX([2]!sector_CER_elec,_xlfn.XMATCH($D12,[2]!sector_CIMS)),[2]!elec_price_mult_index))</f>
        <v>1.125</v>
      </c>
      <c r="Q12" cm="1">
        <f t="array" ref="Q12">INDEX([2]!elec_price_mult,_xlfn.XMATCH($C12,[2]!region_CIMS),_xlfn.XMATCH(INDEX([2]!sector_CER_elec,_xlfn.XMATCH($D12,[2]!sector_CIMS)),[2]!elec_price_mult_index))</f>
        <v>1.125</v>
      </c>
      <c r="R12" cm="1">
        <f t="array" ref="R12">INDEX([2]!elec_price_mult,_xlfn.XMATCH($C12,[2]!region_CIMS),_xlfn.XMATCH(INDEX([2]!sector_CER_elec,_xlfn.XMATCH($D12,[2]!sector_CIMS)),[2]!elec_price_mult_index))</f>
        <v>1.125</v>
      </c>
      <c r="S12" cm="1">
        <f t="array" ref="S12">INDEX([2]!elec_price_mult,_xlfn.XMATCH($C12,[2]!region_CIMS),_xlfn.XMATCH(INDEX([2]!sector_CER_elec,_xlfn.XMATCH($D12,[2]!sector_CIMS)),[2]!elec_price_mult_index))</f>
        <v>1.125</v>
      </c>
      <c r="T12" cm="1">
        <f t="array" ref="T12">INDEX([2]!elec_price_mult,_xlfn.XMATCH($C12,[2]!region_CIMS),_xlfn.XMATCH(INDEX([2]!sector_CER_elec,_xlfn.XMATCH($D12,[2]!sector_CIMS)),[2]!elec_price_mult_index))</f>
        <v>1.125</v>
      </c>
      <c r="U12" cm="1">
        <f t="array" ref="U12">INDEX([2]!elec_price_mult,_xlfn.XMATCH($C12,[2]!region_CIMS),_xlfn.XMATCH(INDEX([2]!sector_CER_elec,_xlfn.XMATCH($D12,[2]!sector_CIMS)),[2]!elec_price_mult_index))</f>
        <v>1.125</v>
      </c>
      <c r="V12" cm="1">
        <f t="array" ref="V12">INDEX([2]!elec_price_mult,_xlfn.XMATCH($C12,[2]!region_CIMS),_xlfn.XMATCH(INDEX([2]!sector_CER_elec,_xlfn.XMATCH($D12,[2]!sector_CIMS)),[2]!elec_price_mult_index))</f>
        <v>1.125</v>
      </c>
      <c r="W12" cm="1">
        <f t="array" ref="W12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INDEX([2]!CER_prices,_xlfn.XMATCH($C14&amp;INDEX([2]!sector_CER,_xlfn.XMATCH($D14,[2]!sector_CIMS))&amp;$J14,[2]!CER_prices_index),_xlfn.XMATCH(M$2,[2]!CER_year))/ROUND(INDEX([2]Prices!K$29:K$210,_xlfn.XMATCH("CAN"&amp;"Industrial"&amp;$J14,[2]Prices!$CJ$29:$CJ$210)),2)</f>
        <v>1.0038419027817316</v>
      </c>
      <c r="N14" cm="1">
        <f t="array" ref="N14">INDEX([2]!CER_prices,_xlfn.XMATCH($C14&amp;INDEX([2]!sector_CER,_xlfn.XMATCH($D14,[2]!sector_CIMS))&amp;$J14,[2]!CER_prices_index),_xlfn.XMATCH(N$2,[2]!CER_year))/ROUND(INDEX([2]Prices!L$29:L$210,_xlfn.XMATCH("CAN"&amp;"Industrial"&amp;$J14,[2]Prices!$CJ$29:$CJ$210)),2)</f>
        <v>0.99646288550502493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0.99999999982762755</v>
      </c>
      <c r="N16" cm="1">
        <f t="array" ref="N16">IFERROR(INDEX([2]!FuelMult_JCIMS,_xlfn.XMATCH($C16&amp;$D16&amp;$J16,[2]!FuelMult_JCIMS_Index),_xlfn.XMATCH(N$2,$M$2:$W$2)),1)</f>
        <v>0.99999999991567645</v>
      </c>
      <c r="O16" cm="1">
        <f t="array" ref="O16">IFERROR(INDEX([2]!FuelMult_JCIMS,_xlfn.XMATCH($C16&amp;$D16&amp;$J16,[2]!FuelMult_JCIMS_Index),_xlfn.XMATCH(O$2,$M$2:$W$2)),1)</f>
        <v>0.99999999992787747</v>
      </c>
      <c r="P16" cm="1">
        <f t="array" ref="P16">IFERROR(INDEX([2]!FuelMult_JCIMS,_xlfn.XMATCH($C16&amp;$D16&amp;$J16,[2]!FuelMult_JCIMS_Index),_xlfn.XMATCH(P$2,$M$2:$W$2)),1)</f>
        <v>1.0000000000959584</v>
      </c>
      <c r="Q16" cm="1">
        <f t="array" ref="Q16">IFERROR(INDEX([2]!FuelMult_JCIMS,_xlfn.XMATCH($C16&amp;$D16&amp;$J16,[2]!FuelMult_JCIMS_Index),_xlfn.XMATCH(Q$2,$M$2:$W$2)),1)</f>
        <v>0.99999999992841759</v>
      </c>
      <c r="R16" cm="1">
        <f t="array" ref="R16">IFERROR(INDEX([2]!FuelMult_JCIMS,_xlfn.XMATCH($C16&amp;$D16&amp;$J16,[2]!FuelMult_JCIMS_Index),_xlfn.XMATCH(R$2,$M$2:$W$2)),1)</f>
        <v>0.99999999992841759</v>
      </c>
      <c r="S16" cm="1">
        <f t="array" ref="S16">IFERROR(INDEX([2]!FuelMult_JCIMS,_xlfn.XMATCH($C16&amp;$D16&amp;$J16,[2]!FuelMult_JCIMS_Index),_xlfn.XMATCH(S$2,$M$2:$W$2)),1)</f>
        <v>0.99999999992841759</v>
      </c>
      <c r="T16" cm="1">
        <f t="array" ref="T16">IFERROR(INDEX([2]!FuelMult_JCIMS,_xlfn.XMATCH($C16&amp;$D16&amp;$J16,[2]!FuelMult_JCIMS_Index),_xlfn.XMATCH(T$2,$M$2:$W$2)),1)</f>
        <v>0.99999999992841759</v>
      </c>
      <c r="U16" cm="1">
        <f t="array" ref="U16">IFERROR(INDEX([2]!FuelMult_JCIMS,_xlfn.XMATCH($C16&amp;$D16&amp;$J16,[2]!FuelMult_JCIMS_Index),_xlfn.XMATCH(U$2,$M$2:$W$2)),1)</f>
        <v>0.99999999992841759</v>
      </c>
      <c r="V16" cm="1">
        <f t="array" ref="V16">IFERROR(INDEX([2]!FuelMult_JCIMS,_xlfn.XMATCH($C16&amp;$D16&amp;$J16,[2]!FuelMult_JCIMS_Index),_xlfn.XMATCH(V$2,$M$2:$W$2)),1)</f>
        <v>0.99999999992841759</v>
      </c>
      <c r="W16" cm="1">
        <f t="array" ref="W16">IFERROR(INDEX([2]!FuelMult_JCIMS,_xlfn.XMATCH($C16&amp;$D16&amp;$J16,[2]!FuelMult_JCIMS_Index),_xlfn.XMATCH(W$2,$M$2:$W$2)),1)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0.53402854006585998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0.53663803670423005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0.56905710491368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0.64729299363057002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0.58150113722517005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0.58150113722517005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0.58150113722517005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0.58150113722517005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0.58150113722517005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0.58150113722517005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0.58150113722517005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0.19045005488474001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0.20076726342710999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0.18127490039840999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0.21098726114649999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0.26838514025776999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0.26838514025776999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0.26838514025776999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0.26838514025776999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0.26838514025776999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0.26838514025776999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0.26838514025776999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0.27552140504939998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0.26259469986866002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0.24966799468792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0.14171974522292999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0.15011372251706001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0.15011372251706001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0.15011372251706001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0.15011372251706001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0.15011372251706001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0.15011372251706001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0.15011372251706001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58</v>
      </c>
      <c r="K36" t="s">
        <v>55</v>
      </c>
      <c r="M36" cm="1">
        <f t="array" ref="M36">INDEX([3]!data,_xlfn.XMATCH(_xlfn.CONCAT(
SUBSTITUTE($A36,LEFT($A36,FIND($C36,$A36)+LEN($C36)-1),),
$F36),
[3]!index),_xlfn.XMATCH($G36,[3]!header))</f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59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59</v>
      </c>
      <c r="G38" t="s">
        <v>60</v>
      </c>
      <c r="K38" t="s">
        <v>55</v>
      </c>
      <c r="L38" t="s">
        <v>61</v>
      </c>
      <c r="M38" cm="1">
        <f t="array" ref="M38">INDEX([3]!data,_xlfn.XMATCH(_xlfn.CONCAT(
SUBSTITUTE($A38,LEFT($A38,FIND($C38,$A38)+LEN($C38)-1),),
$F38),
[3]!index),_xlfn.XMATCH($G38,[3]!header))</f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59</v>
      </c>
      <c r="G39" t="s">
        <v>62</v>
      </c>
      <c r="K39" t="s">
        <v>55</v>
      </c>
      <c r="L39" t="s">
        <v>61</v>
      </c>
      <c r="M39" cm="1">
        <f t="array" ref="M39">INDEX([3]!data,_xlfn.XMATCH(_xlfn.CONCAT(
SUBSTITUTE($A39,LEFT($A39,FIND($C39,$A39)+LEN($C39)-1),),
$F39),
[3]!index),_xlfn.XMATCH($G39,[3]!header))</f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59</v>
      </c>
      <c r="G40" t="s">
        <v>63</v>
      </c>
      <c r="K40" t="s">
        <v>55</v>
      </c>
      <c r="L40" t="s">
        <v>64</v>
      </c>
      <c r="M40" cm="1">
        <f t="array" ref="M40">INDEX([3]!data,_xlfn.XMATCH(_xlfn.CONCAT(
SUBSTITUTE($A40,LEFT($A40,FIND($C40,$A40)+LEN($C40)-1),),
$F40),
[3]!index),_xlfn.XMATCH($G40,[3]!header))</f>
        <v>15</v>
      </c>
      <c r="N40">
        <f t="shared" si="1"/>
        <v>15</v>
      </c>
      <c r="O40">
        <f t="shared" si="1"/>
        <v>15</v>
      </c>
      <c r="P40">
        <f t="shared" si="1"/>
        <v>15</v>
      </c>
      <c r="Q40">
        <f t="shared" si="1"/>
        <v>15</v>
      </c>
      <c r="R40">
        <f t="shared" si="1"/>
        <v>15</v>
      </c>
      <c r="S40">
        <f t="shared" si="1"/>
        <v>15</v>
      </c>
      <c r="T40">
        <f t="shared" si="1"/>
        <v>15</v>
      </c>
      <c r="U40">
        <f t="shared" si="1"/>
        <v>15</v>
      </c>
      <c r="V40">
        <f t="shared" si="1"/>
        <v>15</v>
      </c>
      <c r="W40">
        <f t="shared" si="1"/>
        <v>15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59</v>
      </c>
      <c r="G41" t="s">
        <v>65</v>
      </c>
      <c r="K41" t="s">
        <v>66</v>
      </c>
      <c r="L41" t="s">
        <v>56</v>
      </c>
      <c r="M41" cm="1">
        <f t="array" ref="M4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59</v>
      </c>
      <c r="G42" t="s">
        <v>17</v>
      </c>
      <c r="J42" t="s">
        <v>67</v>
      </c>
      <c r="K42" t="s">
        <v>68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vkm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322.27177829999999</v>
      </c>
      <c r="N42">
        <f t="shared" ref="N42:W43" si="2">M42</f>
        <v>322.27177829999999</v>
      </c>
      <c r="O42">
        <f t="shared" si="2"/>
        <v>322.27177829999999</v>
      </c>
      <c r="P42">
        <f t="shared" si="2"/>
        <v>322.27177829999999</v>
      </c>
      <c r="Q42">
        <f t="shared" si="2"/>
        <v>322.27177829999999</v>
      </c>
      <c r="R42">
        <f t="shared" si="2"/>
        <v>322.27177829999999</v>
      </c>
      <c r="S42">
        <f t="shared" si="2"/>
        <v>322.27177829999999</v>
      </c>
      <c r="T42">
        <f t="shared" si="2"/>
        <v>322.27177829999999</v>
      </c>
      <c r="U42">
        <f t="shared" si="2"/>
        <v>322.27177829999999</v>
      </c>
      <c r="V42">
        <f t="shared" si="2"/>
        <v>322.27177829999999</v>
      </c>
      <c r="W42">
        <f t="shared" si="2"/>
        <v>322.27177829999999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59</v>
      </c>
      <c r="G43" t="s">
        <v>69</v>
      </c>
      <c r="H43" t="s">
        <v>70</v>
      </c>
      <c r="I43" t="s">
        <v>47</v>
      </c>
      <c r="K43" t="s">
        <v>68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3.5714285714285712E-2</v>
      </c>
      <c r="N43">
        <f t="shared" si="2"/>
        <v>3.5714285714285712E-2</v>
      </c>
      <c r="O43">
        <f t="shared" si="2"/>
        <v>3.5714285714285712E-2</v>
      </c>
      <c r="P43">
        <f t="shared" si="2"/>
        <v>3.5714285714285712E-2</v>
      </c>
      <c r="Q43">
        <f t="shared" si="2"/>
        <v>3.5714285714285712E-2</v>
      </c>
      <c r="R43">
        <f t="shared" si="2"/>
        <v>3.5714285714285712E-2</v>
      </c>
      <c r="S43">
        <f t="shared" si="2"/>
        <v>3.5714285714285712E-2</v>
      </c>
      <c r="T43">
        <f t="shared" si="2"/>
        <v>3.5714285714285712E-2</v>
      </c>
      <c r="U43">
        <f t="shared" si="2"/>
        <v>3.5714285714285712E-2</v>
      </c>
      <c r="V43">
        <f t="shared" si="2"/>
        <v>3.5714285714285712E-2</v>
      </c>
      <c r="W43">
        <f t="shared" si="2"/>
        <v>3.5714285714285712E-2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71</v>
      </c>
      <c r="G44" t="s">
        <v>6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71</v>
      </c>
      <c r="G45" t="s">
        <v>60</v>
      </c>
      <c r="K45" t="s">
        <v>55</v>
      </c>
      <c r="L45" t="s">
        <v>61</v>
      </c>
      <c r="M45" cm="1">
        <f t="array" ref="M45">INDEX([3]!data,_xlfn.XMATCH(_xlfn.CONCAT(
SUBSTITUTE($A45,LEFT($A45,FIND($C45,$A45)+LEN($C45)-1),),
$F45),
[3]!index),_xlfn.XMATCH($G45,[3]!header))</f>
        <v>2035</v>
      </c>
      <c r="N45">
        <f t="shared" ref="N45:W47" si="3">M45</f>
        <v>2035</v>
      </c>
      <c r="O45">
        <f t="shared" si="3"/>
        <v>2035</v>
      </c>
      <c r="P45">
        <f t="shared" si="3"/>
        <v>2035</v>
      </c>
      <c r="Q45">
        <f t="shared" si="3"/>
        <v>2035</v>
      </c>
      <c r="R45">
        <f t="shared" si="3"/>
        <v>2035</v>
      </c>
      <c r="S45">
        <f t="shared" si="3"/>
        <v>2035</v>
      </c>
      <c r="T45">
        <f t="shared" si="3"/>
        <v>2035</v>
      </c>
      <c r="U45">
        <f t="shared" si="3"/>
        <v>2035</v>
      </c>
      <c r="V45">
        <f t="shared" si="3"/>
        <v>2035</v>
      </c>
      <c r="W45">
        <f t="shared" si="3"/>
        <v>2035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71</v>
      </c>
      <c r="G46" t="s">
        <v>62</v>
      </c>
      <c r="K46" t="s">
        <v>55</v>
      </c>
      <c r="L46" t="s">
        <v>61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71</v>
      </c>
      <c r="G47" t="s">
        <v>63</v>
      </c>
      <c r="K47" t="s">
        <v>55</v>
      </c>
      <c r="L47" t="s">
        <v>64</v>
      </c>
      <c r="M47" cm="1">
        <f t="array" ref="M47">INDEX([3]!data,_xlfn.XMATCH(_xlfn.CONCAT(
SUBSTITUTE($A47,LEFT($A47,FIND($C47,$A47)+LEN($C47)-1),),
$F47),
[3]!index),_xlfn.XMATCH($G47,[3]!header))</f>
        <v>15</v>
      </c>
      <c r="N47">
        <f t="shared" si="3"/>
        <v>15</v>
      </c>
      <c r="O47">
        <f t="shared" si="3"/>
        <v>15</v>
      </c>
      <c r="P47">
        <f t="shared" si="3"/>
        <v>15</v>
      </c>
      <c r="Q47">
        <f t="shared" si="3"/>
        <v>15</v>
      </c>
      <c r="R47">
        <f t="shared" si="3"/>
        <v>15</v>
      </c>
      <c r="S47">
        <f t="shared" si="3"/>
        <v>15</v>
      </c>
      <c r="T47">
        <f t="shared" si="3"/>
        <v>15</v>
      </c>
      <c r="U47">
        <f t="shared" si="3"/>
        <v>15</v>
      </c>
      <c r="V47">
        <f t="shared" si="3"/>
        <v>15</v>
      </c>
      <c r="W47">
        <f t="shared" si="3"/>
        <v>15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71</v>
      </c>
      <c r="G48" t="s">
        <v>65</v>
      </c>
      <c r="K48" t="s">
        <v>66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71</v>
      </c>
      <c r="G49" t="s">
        <v>72</v>
      </c>
      <c r="K49" t="s">
        <v>55</v>
      </c>
      <c r="L49" t="s">
        <v>73</v>
      </c>
      <c r="M49" cm="1">
        <f t="array" ref="M49">INDEX([3]!data,_xlfn.XMATCH(_xlfn.CONCAT(
SUBSTITUTE($A49,LEFT($A49,FIND($C49,$A49)+LEN($C49)-1),),
$F49),
[3]!index),_xlfn.XMATCH($G49,[3]!header))</f>
        <v>300</v>
      </c>
      <c r="N49">
        <f t="shared" ref="N49:W51" si="4">M49</f>
        <v>300</v>
      </c>
      <c r="O49">
        <f t="shared" si="4"/>
        <v>300</v>
      </c>
      <c r="P49">
        <f t="shared" si="4"/>
        <v>300</v>
      </c>
      <c r="Q49">
        <f t="shared" si="4"/>
        <v>300</v>
      </c>
      <c r="R49">
        <f t="shared" si="4"/>
        <v>300</v>
      </c>
      <c r="S49">
        <f t="shared" si="4"/>
        <v>300</v>
      </c>
      <c r="T49">
        <f t="shared" si="4"/>
        <v>300</v>
      </c>
      <c r="U49">
        <f t="shared" si="4"/>
        <v>300</v>
      </c>
      <c r="V49">
        <f t="shared" si="4"/>
        <v>300</v>
      </c>
      <c r="W49">
        <f t="shared" si="4"/>
        <v>300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71</v>
      </c>
      <c r="G50" t="s">
        <v>17</v>
      </c>
      <c r="J50" t="s">
        <v>67</v>
      </c>
      <c r="K50" t="s">
        <v>68</v>
      </c>
      <c r="L50" t="str" cm="1">
        <f t="array" ref="L50">INDEX([3]!data_multi,_xlfn.XMATCH(_xlfn.CONCAT(
SUBSTITUTE($A50,LEFT($A50,FIND($C50,$A50)+LEN($C50)-1),),
$F50:$I50,
SUBSTITUTE($J50,LEFT($A50,FIND($C50,$A50)+LEN($C50)-1),)),
[3]!index_multi),_xlfn.XMATCH(L$2,[3]!header_multi))</f>
        <v>vkm</v>
      </c>
      <c r="M50" cm="1">
        <f t="array" ref="M50">INDEX([3]!data_multi,_xlfn.XMATCH(_xlfn.CONCAT(
SUBSTITUTE($A50,LEFT($A50,FIND($C50,$A50)+LEN($C50)-1),),
$F50:$I50,
SUBSTITUTE($J50,LEFT($A50,FIND($C50,$A50)+LEN($C50)-1),)),
[3]!index_multi),_xlfn.XMATCH(M$2,[3]!header_multi))</f>
        <v>322.27177829999999</v>
      </c>
      <c r="N50">
        <f t="shared" si="4"/>
        <v>322.27177829999999</v>
      </c>
      <c r="O50">
        <f t="shared" si="4"/>
        <v>322.27177829999999</v>
      </c>
      <c r="P50">
        <f t="shared" si="4"/>
        <v>322.27177829999999</v>
      </c>
      <c r="Q50">
        <f t="shared" si="4"/>
        <v>322.27177829999999</v>
      </c>
      <c r="R50">
        <f t="shared" si="4"/>
        <v>322.27177829999999</v>
      </c>
      <c r="S50">
        <f t="shared" si="4"/>
        <v>322.27177829999999</v>
      </c>
      <c r="T50">
        <f t="shared" si="4"/>
        <v>322.27177829999999</v>
      </c>
      <c r="U50">
        <f t="shared" si="4"/>
        <v>322.27177829999999</v>
      </c>
      <c r="V50">
        <f t="shared" si="4"/>
        <v>322.27177829999999</v>
      </c>
      <c r="W50">
        <f t="shared" si="4"/>
        <v>322.27177829999999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71</v>
      </c>
      <c r="G51" t="s">
        <v>69</v>
      </c>
      <c r="H51" t="s">
        <v>70</v>
      </c>
      <c r="I51" t="s">
        <v>47</v>
      </c>
      <c r="K51" t="s">
        <v>68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tCH4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1.4285714285714285E-2</v>
      </c>
      <c r="N51">
        <f t="shared" si="4"/>
        <v>1.4285714285714285E-2</v>
      </c>
      <c r="O51">
        <f t="shared" si="4"/>
        <v>1.4285714285714285E-2</v>
      </c>
      <c r="P51">
        <f t="shared" si="4"/>
        <v>1.4285714285714285E-2</v>
      </c>
      <c r="Q51">
        <f t="shared" si="4"/>
        <v>1.4285714285714285E-2</v>
      </c>
      <c r="R51">
        <f t="shared" si="4"/>
        <v>1.4285714285714285E-2</v>
      </c>
      <c r="S51">
        <f t="shared" si="4"/>
        <v>1.4285714285714285E-2</v>
      </c>
      <c r="T51">
        <f t="shared" si="4"/>
        <v>1.4285714285714285E-2</v>
      </c>
      <c r="U51">
        <f t="shared" si="4"/>
        <v>1.4285714285714285E-2</v>
      </c>
      <c r="V51">
        <f t="shared" si="4"/>
        <v>1.4285714285714285E-2</v>
      </c>
      <c r="W51">
        <f t="shared" si="4"/>
        <v>1.4285714285714285E-2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74</v>
      </c>
      <c r="G52" t="s">
        <v>20</v>
      </c>
      <c r="K52" t="s">
        <v>21</v>
      </c>
      <c r="L52" t="str" cm="1">
        <f t="array" ref="L52">INDEX([1]!data,_xlfn.XMATCH(_xlfn.CONCAT(
SUBSTITUTE($A52,LEFT($A52,FIND($C52,$A52)+LEN($C52)-1),),
$F52:$I52,
SUBSTITUTE($J52,LEFT($A52,FIND($C52,$A52)+LEN($C52)-1),)),
[1]!index),_xlfn.XMATCH(L$2,[1]!header))</f>
        <v>tCO2e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74</v>
      </c>
      <c r="G53" t="s">
        <v>22</v>
      </c>
      <c r="H53" t="s">
        <v>53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74</v>
      </c>
      <c r="G54" t="s">
        <v>54</v>
      </c>
      <c r="K54" t="s">
        <v>55</v>
      </c>
      <c r="L54" t="s">
        <v>56</v>
      </c>
      <c r="M54" cm="1">
        <f t="array" ref="M54">INDEX([3]!data,_xlfn.XMATCH(_xlfn.CONCAT(
SUBSTITUTE($A54,LEFT($A54,FIND($C54,$A54)+LEN($C54)-1),),
$F54),
[3]!index),_xlfn.XMATCH($G54,[3]!header))</f>
        <v>0.3</v>
      </c>
      <c r="N54">
        <f t="shared" ref="N54:W56" si="5">M54</f>
        <v>0.3</v>
      </c>
      <c r="O54">
        <f t="shared" si="5"/>
        <v>0.3</v>
      </c>
      <c r="P54">
        <f t="shared" si="5"/>
        <v>0.3</v>
      </c>
      <c r="Q54">
        <f t="shared" si="5"/>
        <v>0.3</v>
      </c>
      <c r="R54">
        <f t="shared" si="5"/>
        <v>0.3</v>
      </c>
      <c r="S54">
        <f t="shared" si="5"/>
        <v>0.3</v>
      </c>
      <c r="T54">
        <f t="shared" si="5"/>
        <v>0.3</v>
      </c>
      <c r="U54">
        <f t="shared" si="5"/>
        <v>0.3</v>
      </c>
      <c r="V54">
        <f t="shared" si="5"/>
        <v>0.3</v>
      </c>
      <c r="W54">
        <f t="shared" si="5"/>
        <v>0.3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74</v>
      </c>
      <c r="G55" t="s">
        <v>57</v>
      </c>
      <c r="K55" t="s">
        <v>55</v>
      </c>
      <c r="L55" t="s">
        <v>56</v>
      </c>
      <c r="M55" cm="1">
        <f t="array" ref="M55">INDEX([3]!data,_xlfn.XMATCH(_xlfn.CONCAT(
SUBSTITUTE($A55,LEFT($A55,FIND($C55,$A55)+LEN($C55)-1),),
$F55),
[3]!index),_xlfn.XMATCH($G55,[3]!header))</f>
        <v>0.3</v>
      </c>
      <c r="N55">
        <f t="shared" si="5"/>
        <v>0.3</v>
      </c>
      <c r="O55">
        <f t="shared" si="5"/>
        <v>0.3</v>
      </c>
      <c r="P55">
        <f t="shared" si="5"/>
        <v>0.3</v>
      </c>
      <c r="Q55">
        <f t="shared" si="5"/>
        <v>0.3</v>
      </c>
      <c r="R55">
        <f t="shared" si="5"/>
        <v>0.3</v>
      </c>
      <c r="S55">
        <f t="shared" si="5"/>
        <v>0.3</v>
      </c>
      <c r="T55">
        <f t="shared" si="5"/>
        <v>0.3</v>
      </c>
      <c r="U55">
        <f t="shared" si="5"/>
        <v>0.3</v>
      </c>
      <c r="V55">
        <f t="shared" si="5"/>
        <v>0.3</v>
      </c>
      <c r="W55">
        <f t="shared" si="5"/>
        <v>0.3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74</v>
      </c>
      <c r="G56" t="s">
        <v>58</v>
      </c>
      <c r="K56" t="s">
        <v>55</v>
      </c>
      <c r="M56" cm="1">
        <f t="array" ref="M56">INDEX([3]!data,_xlfn.XMATCH(_xlfn.CONCAT(
SUBSTITUTE($A56,LEFT($A56,FIND($C56,$A56)+LEN($C56)-1),),
$F56),
[3]!index),_xlfn.XMATCH($G56,[3]!header))</f>
        <v>10</v>
      </c>
      <c r="N56">
        <f t="shared" si="5"/>
        <v>10</v>
      </c>
      <c r="O56">
        <f t="shared" si="5"/>
        <v>10</v>
      </c>
      <c r="P56">
        <f t="shared" si="5"/>
        <v>10</v>
      </c>
      <c r="Q56">
        <f t="shared" si="5"/>
        <v>10</v>
      </c>
      <c r="R56">
        <f t="shared" si="5"/>
        <v>10</v>
      </c>
      <c r="S56">
        <f t="shared" si="5"/>
        <v>10</v>
      </c>
      <c r="T56">
        <f t="shared" si="5"/>
        <v>10</v>
      </c>
      <c r="U56">
        <f t="shared" si="5"/>
        <v>10</v>
      </c>
      <c r="V56">
        <f t="shared" si="5"/>
        <v>10</v>
      </c>
      <c r="W56">
        <f t="shared" si="5"/>
        <v>10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60</v>
      </c>
      <c r="K58" t="s">
        <v>55</v>
      </c>
      <c r="L58" t="s">
        <v>61</v>
      </c>
      <c r="M58" cm="1">
        <f t="array" ref="M58">INDEX([3]!data,_xlfn.XMATCH(_xlfn.CONCAT(
SUBSTITUTE($A58,LEFT($A58,FIND($C58,$A58)+LEN($C58)-1),),
$F58),
[3]!index),_xlfn.XMATCH($G58,[3]!header))</f>
        <v>1990</v>
      </c>
      <c r="N58">
        <f t="shared" ref="N58:W60" si="6">M58</f>
        <v>1990</v>
      </c>
      <c r="O58">
        <f t="shared" si="6"/>
        <v>1990</v>
      </c>
      <c r="P58">
        <f t="shared" si="6"/>
        <v>1990</v>
      </c>
      <c r="Q58">
        <f t="shared" si="6"/>
        <v>1990</v>
      </c>
      <c r="R58">
        <f t="shared" si="6"/>
        <v>1990</v>
      </c>
      <c r="S58">
        <f t="shared" si="6"/>
        <v>1990</v>
      </c>
      <c r="T58">
        <f t="shared" si="6"/>
        <v>1990</v>
      </c>
      <c r="U58">
        <f t="shared" si="6"/>
        <v>1990</v>
      </c>
      <c r="V58">
        <f t="shared" si="6"/>
        <v>1990</v>
      </c>
      <c r="W58">
        <f t="shared" si="6"/>
        <v>1990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74</v>
      </c>
      <c r="F59" t="s">
        <v>75</v>
      </c>
      <c r="G59" t="s">
        <v>62</v>
      </c>
      <c r="K59" t="s">
        <v>55</v>
      </c>
      <c r="L59" t="s">
        <v>61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74</v>
      </c>
      <c r="F60" t="s">
        <v>75</v>
      </c>
      <c r="G60" t="s">
        <v>63</v>
      </c>
      <c r="K60" t="s">
        <v>55</v>
      </c>
      <c r="L60" t="s">
        <v>64</v>
      </c>
      <c r="M60" cm="1">
        <f t="array" ref="M60">INDEX([3]!data,_xlfn.XMATCH(_xlfn.CONCAT(
SUBSTITUTE($A60,LEFT($A60,FIND($C60,$A60)+LEN($C60)-1),),
$F60),
[3]!index),_xlfn.XMATCH($G60,[3]!header))</f>
        <v>15</v>
      </c>
      <c r="N60">
        <f t="shared" si="6"/>
        <v>15</v>
      </c>
      <c r="O60">
        <f t="shared" si="6"/>
        <v>15</v>
      </c>
      <c r="P60">
        <f t="shared" si="6"/>
        <v>15</v>
      </c>
      <c r="Q60">
        <f t="shared" si="6"/>
        <v>15</v>
      </c>
      <c r="R60">
        <f t="shared" si="6"/>
        <v>15</v>
      </c>
      <c r="S60">
        <f t="shared" si="6"/>
        <v>15</v>
      </c>
      <c r="T60">
        <f t="shared" si="6"/>
        <v>15</v>
      </c>
      <c r="U60">
        <f t="shared" si="6"/>
        <v>15</v>
      </c>
      <c r="V60">
        <f t="shared" si="6"/>
        <v>15</v>
      </c>
      <c r="W60">
        <f t="shared" si="6"/>
        <v>15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74</v>
      </c>
      <c r="F61" t="s">
        <v>75</v>
      </c>
      <c r="G61" t="s">
        <v>65</v>
      </c>
      <c r="K61" t="s">
        <v>66</v>
      </c>
      <c r="L61" t="s">
        <v>56</v>
      </c>
      <c r="M61" cm="1">
        <f t="array" ref="M61">INDEX([3]!data,_xlfn.XMATCH(_xlfn.CONCAT(
SUBSTITUTE($A61,LEFT($A61,FIND($C61,$A61)+LEN($C61)-1),),
$F61),
[3]!index),_xlfn.XMATCH(_xlfn.CONCAT($C61,$G61),[3]!header))</f>
        <v>0.45200000000000001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74</v>
      </c>
      <c r="F62" t="s">
        <v>75</v>
      </c>
      <c r="G62" t="s">
        <v>76</v>
      </c>
      <c r="K62" t="s">
        <v>55</v>
      </c>
      <c r="L62" t="s">
        <v>73</v>
      </c>
      <c r="M62" cm="1">
        <f t="array" ref="M62">INDEX([3]!data,_xlfn.XMATCH(_xlfn.CONCAT(
SUBSTITUTE($A62,LEFT($A62,FIND($C62,$A62)+LEN($C62)-1),),
$F62),
[3]!index),_xlfn.XMATCH($G62,[3]!header))</f>
        <v>18.034074024672901</v>
      </c>
      <c r="N62">
        <f t="shared" ref="N62:W64" si="7">M62</f>
        <v>18.034074024672901</v>
      </c>
      <c r="O62">
        <f t="shared" si="7"/>
        <v>18.034074024672901</v>
      </c>
      <c r="P62">
        <f t="shared" si="7"/>
        <v>18.034074024672901</v>
      </c>
      <c r="Q62">
        <f t="shared" si="7"/>
        <v>18.034074024672901</v>
      </c>
      <c r="R62">
        <f t="shared" si="7"/>
        <v>18.034074024672901</v>
      </c>
      <c r="S62">
        <f t="shared" si="7"/>
        <v>18.034074024672901</v>
      </c>
      <c r="T62">
        <f t="shared" si="7"/>
        <v>18.034074024672901</v>
      </c>
      <c r="U62">
        <f t="shared" si="7"/>
        <v>18.034074024672901</v>
      </c>
      <c r="V62">
        <f t="shared" si="7"/>
        <v>18.034074024672901</v>
      </c>
      <c r="W62">
        <f t="shared" si="7"/>
        <v>18.034074024672901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74</v>
      </c>
      <c r="F63" t="s">
        <v>75</v>
      </c>
      <c r="G63" t="s">
        <v>17</v>
      </c>
      <c r="J63" t="s">
        <v>67</v>
      </c>
      <c r="K63" t="s">
        <v>68</v>
      </c>
      <c r="L63" t="str" cm="1">
        <f t="array" ref="L63">INDEX([3]!data_multi,_xlfn.XMATCH(_xlfn.CONCAT(
SUBSTITUTE($A63,LEFT($A63,FIND($C63,$A63)+LEN($C63)-1),),
$F63:$I63,
SUBSTITUTE($J63,LEFT($A63,FIND($C63,$A63)+LEN($C63)-1),)),
[3]!index_multi),_xlfn.XMATCH(L$2,[3]!header_multi))</f>
        <v>vkm</v>
      </c>
      <c r="M63" cm="1">
        <f t="array" ref="M63">INDEX([3]!data_multi,_xlfn.XMATCH(_xlfn.CONCAT(
SUBSTITUTE($A63,LEFT($A63,FIND($C63,$A63)+LEN($C63)-1),),
$F63:$I63,
SUBSTITUTE($J63,LEFT($A63,FIND($C63,$A63)+LEN($C63)-1),)),
[3]!index_multi),_xlfn.XMATCH(M$2,[3]!header_multi))</f>
        <v>112.13077249999999</v>
      </c>
      <c r="N63">
        <f t="shared" si="7"/>
        <v>112.13077249999999</v>
      </c>
      <c r="O63">
        <f t="shared" si="7"/>
        <v>112.13077249999999</v>
      </c>
      <c r="P63">
        <f t="shared" si="7"/>
        <v>112.13077249999999</v>
      </c>
      <c r="Q63">
        <f t="shared" si="7"/>
        <v>112.13077249999999</v>
      </c>
      <c r="R63">
        <f t="shared" si="7"/>
        <v>112.13077249999999</v>
      </c>
      <c r="S63">
        <f t="shared" si="7"/>
        <v>112.13077249999999</v>
      </c>
      <c r="T63">
        <f t="shared" si="7"/>
        <v>112.13077249999999</v>
      </c>
      <c r="U63">
        <f t="shared" si="7"/>
        <v>112.13077249999999</v>
      </c>
      <c r="V63">
        <f t="shared" si="7"/>
        <v>112.13077249999999</v>
      </c>
      <c r="W63">
        <f t="shared" si="7"/>
        <v>112.13077249999999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74</v>
      </c>
      <c r="F64" t="s">
        <v>75</v>
      </c>
      <c r="G64" t="s">
        <v>69</v>
      </c>
      <c r="H64" t="s">
        <v>77</v>
      </c>
      <c r="I64" t="s">
        <v>47</v>
      </c>
      <c r="K64" t="s">
        <v>68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tN2O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3.2544819999999999E-3</v>
      </c>
      <c r="N64">
        <f t="shared" si="7"/>
        <v>3.2544819999999999E-3</v>
      </c>
      <c r="O64">
        <f t="shared" si="7"/>
        <v>3.2544819999999999E-3</v>
      </c>
      <c r="P64">
        <f t="shared" si="7"/>
        <v>3.2544819999999999E-3</v>
      </c>
      <c r="Q64">
        <f t="shared" si="7"/>
        <v>3.2544819999999999E-3</v>
      </c>
      <c r="R64">
        <f t="shared" si="7"/>
        <v>3.2544819999999999E-3</v>
      </c>
      <c r="S64">
        <f t="shared" si="7"/>
        <v>3.2544819999999999E-3</v>
      </c>
      <c r="T64">
        <f t="shared" si="7"/>
        <v>3.2544819999999999E-3</v>
      </c>
      <c r="U64">
        <f t="shared" si="7"/>
        <v>3.2544819999999999E-3</v>
      </c>
      <c r="V64">
        <f t="shared" si="7"/>
        <v>3.2544819999999999E-3</v>
      </c>
      <c r="W64">
        <f t="shared" si="7"/>
        <v>3.2544819999999999E-3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74</v>
      </c>
      <c r="F65" t="s">
        <v>78</v>
      </c>
      <c r="G65" t="s">
        <v>6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74</v>
      </c>
      <c r="F66" t="s">
        <v>78</v>
      </c>
      <c r="G66" t="s">
        <v>60</v>
      </c>
      <c r="K66" t="s">
        <v>55</v>
      </c>
      <c r="L66" t="s">
        <v>61</v>
      </c>
      <c r="M66" cm="1">
        <f t="array" ref="M66">INDEX([3]!data,_xlfn.XMATCH(_xlfn.CONCAT(
SUBSTITUTE($A66,LEFT($A66,FIND($C66,$A66)+LEN($C66)-1),),
$F66),
[3]!index),_xlfn.XMATCH($G66,[3]!header))</f>
        <v>1990</v>
      </c>
      <c r="N66">
        <f t="shared" ref="N66:W68" si="8">M66</f>
        <v>1990</v>
      </c>
      <c r="O66">
        <f t="shared" si="8"/>
        <v>1990</v>
      </c>
      <c r="P66">
        <f t="shared" si="8"/>
        <v>1990</v>
      </c>
      <c r="Q66">
        <f t="shared" si="8"/>
        <v>1990</v>
      </c>
      <c r="R66">
        <f t="shared" si="8"/>
        <v>1990</v>
      </c>
      <c r="S66">
        <f t="shared" si="8"/>
        <v>1990</v>
      </c>
      <c r="T66">
        <f t="shared" si="8"/>
        <v>1990</v>
      </c>
      <c r="U66">
        <f t="shared" si="8"/>
        <v>1990</v>
      </c>
      <c r="V66">
        <f t="shared" si="8"/>
        <v>1990</v>
      </c>
      <c r="W66">
        <f t="shared" si="8"/>
        <v>1990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74</v>
      </c>
      <c r="F67" t="s">
        <v>78</v>
      </c>
      <c r="G67" t="s">
        <v>62</v>
      </c>
      <c r="K67" t="s">
        <v>55</v>
      </c>
      <c r="L67" t="s">
        <v>61</v>
      </c>
      <c r="M67" cm="1">
        <f t="array" ref="M67">INDEX([3]!data,_xlfn.XMATCH(_xlfn.CONCAT(
SUBSTITUTE($A67,LEFT($A67,FIND($C67,$A67)+LEN($C67)-1),),
$F67),
[3]!index),_xlfn.XMATCH($G67,[3]!header))</f>
        <v>2101</v>
      </c>
      <c r="N67">
        <f t="shared" si="8"/>
        <v>2101</v>
      </c>
      <c r="O67">
        <f t="shared" si="8"/>
        <v>2101</v>
      </c>
      <c r="P67">
        <f t="shared" si="8"/>
        <v>2101</v>
      </c>
      <c r="Q67">
        <f t="shared" si="8"/>
        <v>2101</v>
      </c>
      <c r="R67">
        <f t="shared" si="8"/>
        <v>2101</v>
      </c>
      <c r="S67">
        <f t="shared" si="8"/>
        <v>2101</v>
      </c>
      <c r="T67">
        <f t="shared" si="8"/>
        <v>2101</v>
      </c>
      <c r="U67">
        <f t="shared" si="8"/>
        <v>2101</v>
      </c>
      <c r="V67">
        <f t="shared" si="8"/>
        <v>2101</v>
      </c>
      <c r="W67">
        <f t="shared" si="8"/>
        <v>2101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74</v>
      </c>
      <c r="F68" t="s">
        <v>78</v>
      </c>
      <c r="G68" t="s">
        <v>63</v>
      </c>
      <c r="K68" t="s">
        <v>55</v>
      </c>
      <c r="L68" t="s">
        <v>64</v>
      </c>
      <c r="M68" cm="1">
        <f t="array" ref="M68">INDEX([3]!data,_xlfn.XMATCH(_xlfn.CONCAT(
SUBSTITUTE($A68,LEFT($A68,FIND($C68,$A68)+LEN($C68)-1),),
$F68),
[3]!index),_xlfn.XMATCH($G68,[3]!header))</f>
        <v>15</v>
      </c>
      <c r="N68">
        <f t="shared" si="8"/>
        <v>15</v>
      </c>
      <c r="O68">
        <f t="shared" si="8"/>
        <v>15</v>
      </c>
      <c r="P68">
        <f t="shared" si="8"/>
        <v>15</v>
      </c>
      <c r="Q68">
        <f t="shared" si="8"/>
        <v>15</v>
      </c>
      <c r="R68">
        <f t="shared" si="8"/>
        <v>15</v>
      </c>
      <c r="S68">
        <f t="shared" si="8"/>
        <v>15</v>
      </c>
      <c r="T68">
        <f t="shared" si="8"/>
        <v>15</v>
      </c>
      <c r="U68">
        <f t="shared" si="8"/>
        <v>15</v>
      </c>
      <c r="V68">
        <f t="shared" si="8"/>
        <v>15</v>
      </c>
      <c r="W68">
        <f t="shared" si="8"/>
        <v>15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74</v>
      </c>
      <c r="F69" t="s">
        <v>78</v>
      </c>
      <c r="G69" t="s">
        <v>65</v>
      </c>
      <c r="K69" t="s">
        <v>66</v>
      </c>
      <c r="L69" t="s">
        <v>56</v>
      </c>
      <c r="M69" cm="1">
        <f t="array" ref="M69">INDEX([3]!data,_xlfn.XMATCH(_xlfn.CONCAT(
SUBSTITUTE($A69,LEFT($A69,FIND($C69,$A69)+LEN($C69)-1),),
$F69),
[3]!index),_xlfn.XMATCH(_xlfn.CONCAT($C69,$G69),[3]!header))</f>
        <v>0.249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74</v>
      </c>
      <c r="F70" t="s">
        <v>78</v>
      </c>
      <c r="G70" t="s">
        <v>76</v>
      </c>
      <c r="K70" t="s">
        <v>55</v>
      </c>
      <c r="L70" t="s">
        <v>73</v>
      </c>
      <c r="M70" cm="1">
        <f t="array" ref="M70">INDEX([3]!data,_xlfn.XMATCH(_xlfn.CONCAT(
SUBSTITUTE($A70,LEFT($A70,FIND($C70,$A70)+LEN($C70)-1),),
$F70),
[3]!index),_xlfn.XMATCH($G70,[3]!header))</f>
        <v>14.264479537943901</v>
      </c>
      <c r="N70">
        <f t="shared" ref="N70:W73" si="9">M70</f>
        <v>14.264479537943901</v>
      </c>
      <c r="O70">
        <f t="shared" si="9"/>
        <v>14.264479537943901</v>
      </c>
      <c r="P70">
        <f t="shared" si="9"/>
        <v>14.264479537943901</v>
      </c>
      <c r="Q70">
        <f t="shared" si="9"/>
        <v>14.264479537943901</v>
      </c>
      <c r="R70">
        <f t="shared" si="9"/>
        <v>14.264479537943901</v>
      </c>
      <c r="S70">
        <f t="shared" si="9"/>
        <v>14.264479537943901</v>
      </c>
      <c r="T70">
        <f t="shared" si="9"/>
        <v>14.264479537943901</v>
      </c>
      <c r="U70">
        <f t="shared" si="9"/>
        <v>14.264479537943901</v>
      </c>
      <c r="V70">
        <f t="shared" si="9"/>
        <v>14.264479537943901</v>
      </c>
      <c r="W70">
        <f t="shared" si="9"/>
        <v>14.264479537943901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74</v>
      </c>
      <c r="F71" t="s">
        <v>78</v>
      </c>
      <c r="G71" t="s">
        <v>72</v>
      </c>
      <c r="K71" t="s">
        <v>55</v>
      </c>
      <c r="L71" t="s">
        <v>73</v>
      </c>
      <c r="M71" cm="1">
        <f t="array" ref="M71">INDEX([3]!data,_xlfn.XMATCH(_xlfn.CONCAT(
SUBSTITUTE($A71,LEFT($A71,FIND($C71,$A71)+LEN($C71)-1),),
$F71),
[3]!index),_xlfn.XMATCH($G71,[3]!header))</f>
        <v>18.5654205607477</v>
      </c>
      <c r="N71">
        <f t="shared" si="9"/>
        <v>18.5654205607477</v>
      </c>
      <c r="O71">
        <f t="shared" si="9"/>
        <v>18.5654205607477</v>
      </c>
      <c r="P71">
        <f t="shared" si="9"/>
        <v>18.5654205607477</v>
      </c>
      <c r="Q71">
        <f t="shared" si="9"/>
        <v>18.5654205607477</v>
      </c>
      <c r="R71">
        <f t="shared" si="9"/>
        <v>18.5654205607477</v>
      </c>
      <c r="S71">
        <f t="shared" si="9"/>
        <v>18.5654205607477</v>
      </c>
      <c r="T71">
        <f t="shared" si="9"/>
        <v>18.5654205607477</v>
      </c>
      <c r="U71">
        <f t="shared" si="9"/>
        <v>18.5654205607477</v>
      </c>
      <c r="V71">
        <f t="shared" si="9"/>
        <v>18.5654205607477</v>
      </c>
      <c r="W71">
        <f t="shared" si="9"/>
        <v>18.5654205607477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74</v>
      </c>
      <c r="F72" t="s">
        <v>78</v>
      </c>
      <c r="G72" t="s">
        <v>17</v>
      </c>
      <c r="J72" t="s">
        <v>67</v>
      </c>
      <c r="K72" t="s">
        <v>68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vkm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63.610106829999992</v>
      </c>
      <c r="N72">
        <f t="shared" si="9"/>
        <v>63.610106829999992</v>
      </c>
      <c r="O72">
        <f t="shared" si="9"/>
        <v>63.610106829999992</v>
      </c>
      <c r="P72">
        <f t="shared" si="9"/>
        <v>63.610106829999992</v>
      </c>
      <c r="Q72">
        <f t="shared" si="9"/>
        <v>63.610106829999992</v>
      </c>
      <c r="R72">
        <f t="shared" si="9"/>
        <v>63.610106829999992</v>
      </c>
      <c r="S72">
        <f t="shared" si="9"/>
        <v>63.610106829999992</v>
      </c>
      <c r="T72">
        <f t="shared" si="9"/>
        <v>63.610106829999992</v>
      </c>
      <c r="U72">
        <f t="shared" si="9"/>
        <v>63.610106829999992</v>
      </c>
      <c r="V72">
        <f t="shared" si="9"/>
        <v>63.610106829999992</v>
      </c>
      <c r="W72">
        <f t="shared" si="9"/>
        <v>63.610106829999992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74</v>
      </c>
      <c r="F73" t="s">
        <v>78</v>
      </c>
      <c r="G73" t="s">
        <v>69</v>
      </c>
      <c r="H73" t="s">
        <v>77</v>
      </c>
      <c r="I73" t="s">
        <v>47</v>
      </c>
      <c r="K73" t="s">
        <v>68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tN2O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1.30232E-3</v>
      </c>
      <c r="N73">
        <f t="shared" si="9"/>
        <v>1.30232E-3</v>
      </c>
      <c r="O73">
        <f t="shared" si="9"/>
        <v>1.30232E-3</v>
      </c>
      <c r="P73">
        <f t="shared" si="9"/>
        <v>1.30232E-3</v>
      </c>
      <c r="Q73">
        <f t="shared" si="9"/>
        <v>1.30232E-3</v>
      </c>
      <c r="R73">
        <f t="shared" si="9"/>
        <v>1.30232E-3</v>
      </c>
      <c r="S73">
        <f t="shared" si="9"/>
        <v>1.30232E-3</v>
      </c>
      <c r="T73">
        <f t="shared" si="9"/>
        <v>1.30232E-3</v>
      </c>
      <c r="U73">
        <f t="shared" si="9"/>
        <v>1.30232E-3</v>
      </c>
      <c r="V73">
        <f t="shared" si="9"/>
        <v>1.30232E-3</v>
      </c>
      <c r="W73">
        <f t="shared" si="9"/>
        <v>1.30232E-3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74</v>
      </c>
      <c r="F74" t="s">
        <v>79</v>
      </c>
      <c r="G74" t="s">
        <v>6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74</v>
      </c>
      <c r="F75" t="s">
        <v>79</v>
      </c>
      <c r="G75" t="s">
        <v>60</v>
      </c>
      <c r="K75" t="s">
        <v>55</v>
      </c>
      <c r="L75" t="s">
        <v>61</v>
      </c>
      <c r="M75" cm="1">
        <f t="array" ref="M75">INDEX([3]!data,_xlfn.XMATCH(_xlfn.CONCAT(
SUBSTITUTE($A75,LEFT($A75,FIND($C75,$A75)+LEN($C75)-1),),
$F75),
[3]!index),_xlfn.XMATCH($G75,[3]!header))</f>
        <v>1990</v>
      </c>
      <c r="N75">
        <f t="shared" ref="N75:W77" si="10">M75</f>
        <v>1990</v>
      </c>
      <c r="O75">
        <f t="shared" si="10"/>
        <v>1990</v>
      </c>
      <c r="P75">
        <f t="shared" si="10"/>
        <v>1990</v>
      </c>
      <c r="Q75">
        <f t="shared" si="10"/>
        <v>1990</v>
      </c>
      <c r="R75">
        <f t="shared" si="10"/>
        <v>1990</v>
      </c>
      <c r="S75">
        <f t="shared" si="10"/>
        <v>1990</v>
      </c>
      <c r="T75">
        <f t="shared" si="10"/>
        <v>1990</v>
      </c>
      <c r="U75">
        <f t="shared" si="10"/>
        <v>1990</v>
      </c>
      <c r="V75">
        <f t="shared" si="10"/>
        <v>1990</v>
      </c>
      <c r="W75">
        <f t="shared" si="10"/>
        <v>1990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74</v>
      </c>
      <c r="F76" t="s">
        <v>79</v>
      </c>
      <c r="G76" t="s">
        <v>62</v>
      </c>
      <c r="K76" t="s">
        <v>55</v>
      </c>
      <c r="L76" t="s">
        <v>61</v>
      </c>
      <c r="M76" cm="1">
        <f t="array" ref="M76">INDEX([3]!data,_xlfn.XMATCH(_xlfn.CONCAT(
SUBSTITUTE($A76,LEFT($A76,FIND($C76,$A76)+LEN($C76)-1),),
$F76),
[3]!index),_xlfn.XMATCH($G76,[3]!header))</f>
        <v>2101</v>
      </c>
      <c r="N76">
        <f t="shared" si="10"/>
        <v>2101</v>
      </c>
      <c r="O76">
        <f t="shared" si="10"/>
        <v>2101</v>
      </c>
      <c r="P76">
        <f t="shared" si="10"/>
        <v>2101</v>
      </c>
      <c r="Q76">
        <f t="shared" si="10"/>
        <v>2101</v>
      </c>
      <c r="R76">
        <f t="shared" si="10"/>
        <v>2101</v>
      </c>
      <c r="S76">
        <f t="shared" si="10"/>
        <v>2101</v>
      </c>
      <c r="T76">
        <f t="shared" si="10"/>
        <v>2101</v>
      </c>
      <c r="U76">
        <f t="shared" si="10"/>
        <v>2101</v>
      </c>
      <c r="V76">
        <f t="shared" si="10"/>
        <v>2101</v>
      </c>
      <c r="W76">
        <f t="shared" si="10"/>
        <v>2101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74</v>
      </c>
      <c r="F77" t="s">
        <v>79</v>
      </c>
      <c r="G77" t="s">
        <v>63</v>
      </c>
      <c r="K77" t="s">
        <v>55</v>
      </c>
      <c r="L77" t="s">
        <v>64</v>
      </c>
      <c r="M77" cm="1">
        <f t="array" ref="M77">INDEX([3]!data,_xlfn.XMATCH(_xlfn.CONCAT(
SUBSTITUTE($A77,LEFT($A77,FIND($C77,$A77)+LEN($C77)-1),),
$F77),
[3]!index),_xlfn.XMATCH($G77,[3]!header))</f>
        <v>15</v>
      </c>
      <c r="N77">
        <f t="shared" si="10"/>
        <v>15</v>
      </c>
      <c r="O77">
        <f t="shared" si="10"/>
        <v>15</v>
      </c>
      <c r="P77">
        <f t="shared" si="10"/>
        <v>15</v>
      </c>
      <c r="Q77">
        <f t="shared" si="10"/>
        <v>15</v>
      </c>
      <c r="R77">
        <f t="shared" si="10"/>
        <v>15</v>
      </c>
      <c r="S77">
        <f t="shared" si="10"/>
        <v>15</v>
      </c>
      <c r="T77">
        <f t="shared" si="10"/>
        <v>15</v>
      </c>
      <c r="U77">
        <f t="shared" si="10"/>
        <v>15</v>
      </c>
      <c r="V77">
        <f t="shared" si="10"/>
        <v>15</v>
      </c>
      <c r="W77">
        <f t="shared" si="10"/>
        <v>15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74</v>
      </c>
      <c r="F78" t="s">
        <v>79</v>
      </c>
      <c r="G78" t="s">
        <v>65</v>
      </c>
      <c r="K78" t="s">
        <v>66</v>
      </c>
      <c r="L78" t="s">
        <v>56</v>
      </c>
      <c r="M78" cm="1">
        <f t="array" ref="M78">INDEX([3]!data,_xlfn.XMATCH(_xlfn.CONCAT(
SUBSTITUTE($A78,LEFT($A78,FIND($C78,$A78)+LEN($C78)-1),),
$F78),
[3]!index),_xlfn.XMATCH(_xlfn.CONCAT($C78,$G78),[3]!header))</f>
        <v>0.29899999999999999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74</v>
      </c>
      <c r="F79" t="s">
        <v>79</v>
      </c>
      <c r="G79" t="s">
        <v>76</v>
      </c>
      <c r="K79" t="s">
        <v>55</v>
      </c>
      <c r="L79" t="s">
        <v>73</v>
      </c>
      <c r="M79" cm="1">
        <f t="array" ref="M79">INDEX([3]!data,_xlfn.XMATCH(_xlfn.CONCAT(
SUBSTITUTE($A79,LEFT($A79,FIND($C79,$A79)+LEN($C79)-1),),
$F79),
[3]!index),_xlfn.XMATCH($G79,[3]!header))</f>
        <v>14.9243067482243</v>
      </c>
      <c r="N79">
        <f t="shared" ref="N79:W82" si="11">M79</f>
        <v>14.9243067482243</v>
      </c>
      <c r="O79">
        <f t="shared" si="11"/>
        <v>14.9243067482243</v>
      </c>
      <c r="P79">
        <f t="shared" si="11"/>
        <v>14.9243067482243</v>
      </c>
      <c r="Q79">
        <f t="shared" si="11"/>
        <v>14.9243067482243</v>
      </c>
      <c r="R79">
        <f t="shared" si="11"/>
        <v>14.9243067482243</v>
      </c>
      <c r="S79">
        <f t="shared" si="11"/>
        <v>14.9243067482243</v>
      </c>
      <c r="T79">
        <f t="shared" si="11"/>
        <v>14.9243067482243</v>
      </c>
      <c r="U79">
        <f t="shared" si="11"/>
        <v>14.9243067482243</v>
      </c>
      <c r="V79">
        <f t="shared" si="11"/>
        <v>14.9243067482243</v>
      </c>
      <c r="W79">
        <f t="shared" si="11"/>
        <v>14.9243067482243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74</v>
      </c>
      <c r="F80" t="s">
        <v>79</v>
      </c>
      <c r="G80" t="s">
        <v>72</v>
      </c>
      <c r="K80" t="s">
        <v>55</v>
      </c>
      <c r="L80" t="s">
        <v>73</v>
      </c>
      <c r="M80" cm="1">
        <f t="array" ref="M80">INDEX([3]!data,_xlfn.XMATCH(_xlfn.CONCAT(
SUBSTITUTE($A80,LEFT($A80,FIND($C80,$A80)+LEN($C80)-1),),
$F80),
[3]!index),_xlfn.XMATCH($G80,[3]!header))</f>
        <v>37.130841121495301</v>
      </c>
      <c r="N80">
        <f t="shared" si="11"/>
        <v>37.130841121495301</v>
      </c>
      <c r="O80">
        <f t="shared" si="11"/>
        <v>37.130841121495301</v>
      </c>
      <c r="P80">
        <f t="shared" si="11"/>
        <v>37.130841121495301</v>
      </c>
      <c r="Q80">
        <f t="shared" si="11"/>
        <v>37.130841121495301</v>
      </c>
      <c r="R80">
        <f t="shared" si="11"/>
        <v>37.130841121495301</v>
      </c>
      <c r="S80">
        <f t="shared" si="11"/>
        <v>37.130841121495301</v>
      </c>
      <c r="T80">
        <f t="shared" si="11"/>
        <v>37.130841121495301</v>
      </c>
      <c r="U80">
        <f t="shared" si="11"/>
        <v>37.130841121495301</v>
      </c>
      <c r="V80">
        <f t="shared" si="11"/>
        <v>37.130841121495301</v>
      </c>
      <c r="W80">
        <f t="shared" si="11"/>
        <v>37.130841121495301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74</v>
      </c>
      <c r="F81" t="s">
        <v>79</v>
      </c>
      <c r="G81" t="s">
        <v>17</v>
      </c>
      <c r="J81" t="s">
        <v>67</v>
      </c>
      <c r="K81" t="s">
        <v>68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vkm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42.914586910000004</v>
      </c>
      <c r="N81">
        <f t="shared" si="11"/>
        <v>42.914586910000004</v>
      </c>
      <c r="O81">
        <f t="shared" si="11"/>
        <v>42.914586910000004</v>
      </c>
      <c r="P81">
        <f t="shared" si="11"/>
        <v>42.914586910000004</v>
      </c>
      <c r="Q81">
        <f t="shared" si="11"/>
        <v>42.914586910000004</v>
      </c>
      <c r="R81">
        <f t="shared" si="11"/>
        <v>42.914586910000004</v>
      </c>
      <c r="S81">
        <f t="shared" si="11"/>
        <v>42.914586910000004</v>
      </c>
      <c r="T81">
        <f t="shared" si="11"/>
        <v>42.914586910000004</v>
      </c>
      <c r="U81">
        <f t="shared" si="11"/>
        <v>42.914586910000004</v>
      </c>
      <c r="V81">
        <f t="shared" si="11"/>
        <v>42.914586910000004</v>
      </c>
      <c r="W81">
        <f t="shared" si="11"/>
        <v>42.914586910000004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74</v>
      </c>
      <c r="F82" t="s">
        <v>79</v>
      </c>
      <c r="G82" t="s">
        <v>69</v>
      </c>
      <c r="H82" t="s">
        <v>77</v>
      </c>
      <c r="I82" t="s">
        <v>47</v>
      </c>
      <c r="K82" t="s">
        <v>68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tN2O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1.30232E-3</v>
      </c>
      <c r="N82">
        <f t="shared" si="11"/>
        <v>1.30232E-3</v>
      </c>
      <c r="O82">
        <f t="shared" si="11"/>
        <v>1.30232E-3</v>
      </c>
      <c r="P82">
        <f t="shared" si="11"/>
        <v>1.30232E-3</v>
      </c>
      <c r="Q82">
        <f t="shared" si="11"/>
        <v>1.30232E-3</v>
      </c>
      <c r="R82">
        <f t="shared" si="11"/>
        <v>1.30232E-3</v>
      </c>
      <c r="S82">
        <f t="shared" si="11"/>
        <v>1.30232E-3</v>
      </c>
      <c r="T82">
        <f t="shared" si="11"/>
        <v>1.30232E-3</v>
      </c>
      <c r="U82">
        <f t="shared" si="11"/>
        <v>1.30232E-3</v>
      </c>
      <c r="V82">
        <f t="shared" si="11"/>
        <v>1.30232E-3</v>
      </c>
      <c r="W82">
        <f t="shared" si="11"/>
        <v>1.30232E-3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74</v>
      </c>
      <c r="F83" t="s">
        <v>80</v>
      </c>
      <c r="G83" t="s">
        <v>6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74</v>
      </c>
      <c r="F84" t="s">
        <v>80</v>
      </c>
      <c r="G84" t="s">
        <v>60</v>
      </c>
      <c r="K84" t="s">
        <v>55</v>
      </c>
      <c r="L84" t="s">
        <v>61</v>
      </c>
      <c r="M84" cm="1">
        <f t="array" ref="M84">INDEX([3]!data,_xlfn.XMATCH(_xlfn.CONCAT(
SUBSTITUTE($A84,LEFT($A84,FIND($C84,$A84)+LEN($C84)-1),),
$F84),
[3]!index),_xlfn.XMATCH($G84,[3]!header))</f>
        <v>2015</v>
      </c>
      <c r="N84">
        <f t="shared" ref="N84:W86" si="12">M84</f>
        <v>2015</v>
      </c>
      <c r="O84">
        <f t="shared" si="12"/>
        <v>2015</v>
      </c>
      <c r="P84">
        <f t="shared" si="12"/>
        <v>2015</v>
      </c>
      <c r="Q84">
        <f t="shared" si="12"/>
        <v>2015</v>
      </c>
      <c r="R84">
        <f t="shared" si="12"/>
        <v>2015</v>
      </c>
      <c r="S84">
        <f t="shared" si="12"/>
        <v>2015</v>
      </c>
      <c r="T84">
        <f t="shared" si="12"/>
        <v>2015</v>
      </c>
      <c r="U84">
        <f t="shared" si="12"/>
        <v>2015</v>
      </c>
      <c r="V84">
        <f t="shared" si="12"/>
        <v>2015</v>
      </c>
      <c r="W84">
        <f t="shared" si="12"/>
        <v>2015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74</v>
      </c>
      <c r="F85" t="s">
        <v>80</v>
      </c>
      <c r="G85" t="s">
        <v>62</v>
      </c>
      <c r="K85" t="s">
        <v>55</v>
      </c>
      <c r="L85" t="s">
        <v>61</v>
      </c>
      <c r="M85" cm="1">
        <f t="array" ref="M85">INDEX([3]!data,_xlfn.XMATCH(_xlfn.CONCAT(
SUBSTITUTE($A85,LEFT($A85,FIND($C85,$A85)+LEN($C85)-1),),
$F85),
[3]!index),_xlfn.XMATCH($G85,[3]!header))</f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74</v>
      </c>
      <c r="F86" t="s">
        <v>80</v>
      </c>
      <c r="G86" t="s">
        <v>63</v>
      </c>
      <c r="K86" t="s">
        <v>55</v>
      </c>
      <c r="L86" t="s">
        <v>64</v>
      </c>
      <c r="M86" cm="1">
        <f t="array" ref="M86">INDEX([3]!data,_xlfn.XMATCH(_xlfn.CONCAT(
SUBSTITUTE($A86,LEFT($A86,FIND($C86,$A86)+LEN($C86)-1),),
$F86),
[3]!index),_xlfn.XMATCH($G86,[3]!header))</f>
        <v>10000</v>
      </c>
      <c r="N86">
        <f t="shared" si="12"/>
        <v>10000</v>
      </c>
      <c r="O86">
        <f t="shared" si="12"/>
        <v>10000</v>
      </c>
      <c r="P86">
        <f t="shared" si="12"/>
        <v>10000</v>
      </c>
      <c r="Q86">
        <f t="shared" si="12"/>
        <v>10000</v>
      </c>
      <c r="R86">
        <f t="shared" si="12"/>
        <v>10000</v>
      </c>
      <c r="S86">
        <f t="shared" si="12"/>
        <v>10000</v>
      </c>
      <c r="T86">
        <f t="shared" si="12"/>
        <v>10000</v>
      </c>
      <c r="U86">
        <f t="shared" si="12"/>
        <v>10000</v>
      </c>
      <c r="V86">
        <f t="shared" si="12"/>
        <v>10000</v>
      </c>
      <c r="W86">
        <f t="shared" si="12"/>
        <v>10000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74</v>
      </c>
      <c r="F87" t="s">
        <v>80</v>
      </c>
      <c r="G87" t="s">
        <v>65</v>
      </c>
      <c r="K87" t="s">
        <v>66</v>
      </c>
      <c r="L87" t="s">
        <v>56</v>
      </c>
      <c r="M87" cm="1">
        <f t="array" ref="M87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74</v>
      </c>
      <c r="F88" t="s">
        <v>80</v>
      </c>
      <c r="G88" t="s">
        <v>76</v>
      </c>
      <c r="K88" t="s">
        <v>55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307.28971962616799</v>
      </c>
      <c r="N88">
        <f t="shared" ref="N88:W89" si="13">M88</f>
        <v>307.28971962616799</v>
      </c>
      <c r="O88">
        <f t="shared" si="13"/>
        <v>307.28971962616799</v>
      </c>
      <c r="P88">
        <f t="shared" si="13"/>
        <v>307.28971962616799</v>
      </c>
      <c r="Q88">
        <f t="shared" si="13"/>
        <v>307.28971962616799</v>
      </c>
      <c r="R88">
        <f t="shared" si="13"/>
        <v>307.28971962616799</v>
      </c>
      <c r="S88">
        <f t="shared" si="13"/>
        <v>307.28971962616799</v>
      </c>
      <c r="T88">
        <f t="shared" si="13"/>
        <v>307.28971962616799</v>
      </c>
      <c r="U88">
        <f t="shared" si="13"/>
        <v>307.28971962616799</v>
      </c>
      <c r="V88">
        <f t="shared" si="13"/>
        <v>307.28971962616799</v>
      </c>
      <c r="W88">
        <f t="shared" si="13"/>
        <v>307.28971962616799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74</v>
      </c>
      <c r="F89" t="s">
        <v>80</v>
      </c>
      <c r="G89" t="s">
        <v>81</v>
      </c>
      <c r="K89" t="s">
        <v>68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Years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20</v>
      </c>
      <c r="N89">
        <f t="shared" si="13"/>
        <v>20</v>
      </c>
      <c r="O89">
        <f t="shared" si="13"/>
        <v>20</v>
      </c>
      <c r="P89">
        <f t="shared" si="13"/>
        <v>20</v>
      </c>
      <c r="Q89">
        <f t="shared" si="13"/>
        <v>20</v>
      </c>
      <c r="R89">
        <f t="shared" si="13"/>
        <v>20</v>
      </c>
      <c r="S89">
        <f t="shared" si="13"/>
        <v>20</v>
      </c>
      <c r="T89">
        <f t="shared" si="13"/>
        <v>20</v>
      </c>
      <c r="U89">
        <f t="shared" si="13"/>
        <v>20</v>
      </c>
      <c r="V89">
        <f t="shared" si="13"/>
        <v>20</v>
      </c>
      <c r="W89">
        <f t="shared" si="13"/>
        <v>20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74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74</v>
      </c>
      <c r="F91" t="s">
        <v>82</v>
      </c>
      <c r="G91" t="s">
        <v>60</v>
      </c>
      <c r="K91" t="s">
        <v>55</v>
      </c>
      <c r="L91" t="s">
        <v>61</v>
      </c>
      <c r="M91" cm="1">
        <f t="array" ref="M91">INDEX([3]!data,_xlfn.XMATCH(_xlfn.CONCAT(
SUBSTITUTE($A91,LEFT($A91,FIND($C91,$A91)+LEN($C91)-1),),
$F91),
[3]!index),_xlfn.XMATCH($G91,[3]!header))</f>
        <v>2015</v>
      </c>
      <c r="N91">
        <f t="shared" ref="N91:W93" si="14">M91</f>
        <v>2015</v>
      </c>
      <c r="O91">
        <f t="shared" si="14"/>
        <v>2015</v>
      </c>
      <c r="P91">
        <f t="shared" si="14"/>
        <v>2015</v>
      </c>
      <c r="Q91">
        <f t="shared" si="14"/>
        <v>2015</v>
      </c>
      <c r="R91">
        <f t="shared" si="14"/>
        <v>2015</v>
      </c>
      <c r="S91">
        <f t="shared" si="14"/>
        <v>2015</v>
      </c>
      <c r="T91">
        <f t="shared" si="14"/>
        <v>2015</v>
      </c>
      <c r="U91">
        <f t="shared" si="14"/>
        <v>2015</v>
      </c>
      <c r="V91">
        <f t="shared" si="14"/>
        <v>2015</v>
      </c>
      <c r="W91">
        <f t="shared" si="14"/>
        <v>2015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74</v>
      </c>
      <c r="F92" t="s">
        <v>82</v>
      </c>
      <c r="G92" t="s">
        <v>62</v>
      </c>
      <c r="K92" t="s">
        <v>55</v>
      </c>
      <c r="L92" t="s">
        <v>61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74</v>
      </c>
      <c r="F93" t="s">
        <v>82</v>
      </c>
      <c r="G93" t="s">
        <v>63</v>
      </c>
      <c r="K93" t="s">
        <v>55</v>
      </c>
      <c r="L93" t="s">
        <v>64</v>
      </c>
      <c r="M93" cm="1">
        <f t="array" ref="M93">INDEX([3]!data,_xlfn.XMATCH(_xlfn.CONCAT(
SUBSTITUTE($A93,LEFT($A93,FIND($C93,$A93)+LEN($C93)-1),),
$F93),
[3]!index),_xlfn.XMATCH($G93,[3]!header))</f>
        <v>10000</v>
      </c>
      <c r="N93">
        <f t="shared" si="14"/>
        <v>10000</v>
      </c>
      <c r="O93">
        <f t="shared" si="14"/>
        <v>10000</v>
      </c>
      <c r="P93">
        <f t="shared" si="14"/>
        <v>10000</v>
      </c>
      <c r="Q93">
        <f t="shared" si="14"/>
        <v>10000</v>
      </c>
      <c r="R93">
        <f t="shared" si="14"/>
        <v>10000</v>
      </c>
      <c r="S93">
        <f t="shared" si="14"/>
        <v>10000</v>
      </c>
      <c r="T93">
        <f t="shared" si="14"/>
        <v>10000</v>
      </c>
      <c r="U93">
        <f t="shared" si="14"/>
        <v>10000</v>
      </c>
      <c r="V93">
        <f t="shared" si="14"/>
        <v>10000</v>
      </c>
      <c r="W93">
        <f t="shared" si="14"/>
        <v>10000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74</v>
      </c>
      <c r="F94" t="s">
        <v>82</v>
      </c>
      <c r="G94" t="s">
        <v>65</v>
      </c>
      <c r="K94" t="s">
        <v>66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74</v>
      </c>
      <c r="F95" t="s">
        <v>82</v>
      </c>
      <c r="G95" t="s">
        <v>76</v>
      </c>
      <c r="K95" t="s">
        <v>55</v>
      </c>
      <c r="L95" t="s">
        <v>73</v>
      </c>
      <c r="M95" cm="1">
        <f t="array" ref="M95">INDEX([3]!data,_xlfn.XMATCH(_xlfn.CONCAT(
SUBSTITUTE($A95,LEFT($A95,FIND($C95,$A95)+LEN($C95)-1),),
$F95),
[3]!index),_xlfn.XMATCH($G95,[3]!header))</f>
        <v>307.28971962616799</v>
      </c>
      <c r="N95">
        <f t="shared" ref="N95:W96" si="15">M95</f>
        <v>307.28971962616799</v>
      </c>
      <c r="O95">
        <f t="shared" si="15"/>
        <v>307.28971962616799</v>
      </c>
      <c r="P95">
        <f t="shared" si="15"/>
        <v>307.28971962616799</v>
      </c>
      <c r="Q95">
        <f t="shared" si="15"/>
        <v>307.28971962616799</v>
      </c>
      <c r="R95">
        <f t="shared" si="15"/>
        <v>307.28971962616799</v>
      </c>
      <c r="S95">
        <f t="shared" si="15"/>
        <v>307.28971962616799</v>
      </c>
      <c r="T95">
        <f t="shared" si="15"/>
        <v>307.28971962616799</v>
      </c>
      <c r="U95">
        <f t="shared" si="15"/>
        <v>307.28971962616799</v>
      </c>
      <c r="V95">
        <f t="shared" si="15"/>
        <v>307.28971962616799</v>
      </c>
      <c r="W95">
        <f t="shared" si="15"/>
        <v>307.28971962616799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74</v>
      </c>
      <c r="F96" t="s">
        <v>82</v>
      </c>
      <c r="G96" t="s">
        <v>81</v>
      </c>
      <c r="K96" t="s">
        <v>68</v>
      </c>
      <c r="L96" t="str" cm="1">
        <f t="array" ref="L96">INDEX([3]!data_multi,_xlfn.XMATCH(_xlfn.CONCAT(
SUBSTITUTE($A96,LEFT($A96,FIND($C96,$A96)+LEN($C96)-1),),
$F96:$I96,
SUBSTITUTE($J96,LEFT($A96,FIND($C96,$A96)+LEN($C96)-1),)),
[3]!index_multi),_xlfn.XMATCH(L$2,[3]!header_multi))</f>
        <v>Years</v>
      </c>
      <c r="M96" cm="1">
        <f t="array" ref="M96">INDEX([3]!data_multi,_xlfn.XMATCH(_xlfn.CONCAT(
SUBSTITUTE($A96,LEFT($A96,FIND($C96,$A96)+LEN($C96)-1),),
$F96:$I96,
SUBSTITUTE($J96,LEFT($A96,FIND($C96,$A96)+LEN($C96)-1),)),
[3]!index_multi),_xlfn.XMATCH(M$2,[3]!header_multi))</f>
        <v>20</v>
      </c>
      <c r="N96">
        <f t="shared" si="15"/>
        <v>20</v>
      </c>
      <c r="O96">
        <f t="shared" si="15"/>
        <v>20</v>
      </c>
      <c r="P96">
        <f t="shared" si="15"/>
        <v>20</v>
      </c>
      <c r="Q96">
        <f t="shared" si="15"/>
        <v>20</v>
      </c>
      <c r="R96">
        <f t="shared" si="15"/>
        <v>20</v>
      </c>
      <c r="S96">
        <f t="shared" si="15"/>
        <v>20</v>
      </c>
      <c r="T96">
        <f t="shared" si="15"/>
        <v>20</v>
      </c>
      <c r="U96">
        <f t="shared" si="15"/>
        <v>20</v>
      </c>
      <c r="V96">
        <f t="shared" si="15"/>
        <v>20</v>
      </c>
      <c r="W96">
        <f t="shared" si="15"/>
        <v>20</v>
      </c>
    </row>
    <row r="97" spans="1:23" x14ac:dyDescent="0.25">
      <c r="A97" t="s">
        <v>67</v>
      </c>
      <c r="B97" t="s">
        <v>5</v>
      </c>
      <c r="C97" t="s">
        <v>15</v>
      </c>
      <c r="D97" t="s">
        <v>16</v>
      </c>
      <c r="E97" t="s">
        <v>83</v>
      </c>
      <c r="G97" t="s">
        <v>20</v>
      </c>
      <c r="K97" t="s">
        <v>21</v>
      </c>
      <c r="L97" t="str" cm="1">
        <f t="array" ref="L97">INDEX([1]!data,_xlfn.XMATCH(_xlfn.CONCAT(
SUBSTITUTE($A97,LEFT($A97,FIND($C97,$A97)+LEN($C97)-1),),
$F97:$I97,
SUBSTITUTE($J97,LEFT($A97,FIND($C97,$A97)+LEN($C97)-1),)),
[1]!index),_xlfn.XMATCH(L$2,[1]!header))</f>
        <v>vkm</v>
      </c>
    </row>
    <row r="98" spans="1:23" x14ac:dyDescent="0.25">
      <c r="A98" t="s">
        <v>67</v>
      </c>
      <c r="B98" t="s">
        <v>5</v>
      </c>
      <c r="C98" t="s">
        <v>15</v>
      </c>
      <c r="D98" t="s">
        <v>16</v>
      </c>
      <c r="E98" t="s">
        <v>83</v>
      </c>
      <c r="G98" t="s">
        <v>22</v>
      </c>
      <c r="H98" t="s">
        <v>53</v>
      </c>
    </row>
    <row r="99" spans="1:23" x14ac:dyDescent="0.25">
      <c r="A99" t="s">
        <v>67</v>
      </c>
      <c r="B99" t="s">
        <v>5</v>
      </c>
      <c r="C99" t="s">
        <v>15</v>
      </c>
      <c r="D99" t="s">
        <v>16</v>
      </c>
      <c r="E99" t="s">
        <v>83</v>
      </c>
      <c r="G99" t="s">
        <v>54</v>
      </c>
      <c r="K99" t="s">
        <v>55</v>
      </c>
      <c r="L99" t="s">
        <v>56</v>
      </c>
      <c r="M99" cm="1">
        <f t="array" ref="M99">INDEX([3]!data,_xlfn.XMATCH(_xlfn.CONCAT(
SUBSTITUTE($A99,LEFT($A99,FIND($C99,$A99)+LEN($C99)-1),),
$F99),
[3]!index),_xlfn.XMATCH($G99,[3]!header))</f>
        <v>0.3</v>
      </c>
      <c r="N99">
        <f t="shared" ref="N99:W101" si="16">M99</f>
        <v>0.3</v>
      </c>
      <c r="O99">
        <f t="shared" si="16"/>
        <v>0.3</v>
      </c>
      <c r="P99">
        <f t="shared" si="16"/>
        <v>0.3</v>
      </c>
      <c r="Q99">
        <f t="shared" si="16"/>
        <v>0.3</v>
      </c>
      <c r="R99">
        <f t="shared" si="16"/>
        <v>0.3</v>
      </c>
      <c r="S99">
        <f t="shared" si="16"/>
        <v>0.3</v>
      </c>
      <c r="T99">
        <f t="shared" si="16"/>
        <v>0.3</v>
      </c>
      <c r="U99">
        <f t="shared" si="16"/>
        <v>0.3</v>
      </c>
      <c r="V99">
        <f t="shared" si="16"/>
        <v>0.3</v>
      </c>
      <c r="W99">
        <f t="shared" si="16"/>
        <v>0.3</v>
      </c>
    </row>
    <row r="100" spans="1:23" x14ac:dyDescent="0.25">
      <c r="A100" t="s">
        <v>67</v>
      </c>
      <c r="B100" t="s">
        <v>5</v>
      </c>
      <c r="C100" t="s">
        <v>15</v>
      </c>
      <c r="D100" t="s">
        <v>16</v>
      </c>
      <c r="E100" t="s">
        <v>83</v>
      </c>
      <c r="G100" t="s">
        <v>57</v>
      </c>
      <c r="K100" t="s">
        <v>55</v>
      </c>
      <c r="L100" t="s">
        <v>56</v>
      </c>
      <c r="M100" cm="1">
        <f t="array" ref="M100">INDEX([3]!data,_xlfn.XMATCH(_xlfn.CONCAT(
SUBSTITUTE($A100,LEFT($A100,FIND($C100,$A100)+LEN($C100)-1),),
$F100),
[3]!index),_xlfn.XMATCH($G100,[3]!header))</f>
        <v>0.3</v>
      </c>
      <c r="N100">
        <f t="shared" si="16"/>
        <v>0.3</v>
      </c>
      <c r="O100">
        <f t="shared" si="16"/>
        <v>0.3</v>
      </c>
      <c r="P100">
        <f t="shared" si="16"/>
        <v>0.3</v>
      </c>
      <c r="Q100">
        <f t="shared" si="16"/>
        <v>0.3</v>
      </c>
      <c r="R100">
        <f t="shared" si="16"/>
        <v>0.3</v>
      </c>
      <c r="S100">
        <f t="shared" si="16"/>
        <v>0.3</v>
      </c>
      <c r="T100">
        <f t="shared" si="16"/>
        <v>0.3</v>
      </c>
      <c r="U100">
        <f t="shared" si="16"/>
        <v>0.3</v>
      </c>
      <c r="V100">
        <f t="shared" si="16"/>
        <v>0.3</v>
      </c>
      <c r="W100">
        <f t="shared" si="16"/>
        <v>0.3</v>
      </c>
    </row>
    <row r="101" spans="1:23" x14ac:dyDescent="0.25">
      <c r="A101" t="s">
        <v>67</v>
      </c>
      <c r="B101" t="s">
        <v>5</v>
      </c>
      <c r="C101" t="s">
        <v>15</v>
      </c>
      <c r="D101" t="s">
        <v>16</v>
      </c>
      <c r="E101" t="s">
        <v>83</v>
      </c>
      <c r="G101" t="s">
        <v>58</v>
      </c>
      <c r="K101" t="s">
        <v>55</v>
      </c>
      <c r="M101" cm="1">
        <f t="array" ref="M101">INDEX([3]!data,_xlfn.XMATCH(_xlfn.CONCAT(
SUBSTITUTE($A101,LEFT($A101,FIND($C101,$A101)+LEN($C101)-1),),
$F101),
[3]!index),_xlfn.XMATCH($G101,[3]!header))</f>
        <v>15</v>
      </c>
      <c r="N101">
        <f t="shared" si="16"/>
        <v>15</v>
      </c>
      <c r="O101">
        <f t="shared" si="16"/>
        <v>15</v>
      </c>
      <c r="P101">
        <f t="shared" si="16"/>
        <v>15</v>
      </c>
      <c r="Q101">
        <f t="shared" si="16"/>
        <v>15</v>
      </c>
      <c r="R101">
        <f t="shared" si="16"/>
        <v>15</v>
      </c>
      <c r="S101">
        <f t="shared" si="16"/>
        <v>15</v>
      </c>
      <c r="T101">
        <f t="shared" si="16"/>
        <v>15</v>
      </c>
      <c r="U101">
        <f t="shared" si="16"/>
        <v>15</v>
      </c>
      <c r="V101">
        <f t="shared" si="16"/>
        <v>15</v>
      </c>
      <c r="W101">
        <f t="shared" si="16"/>
        <v>15</v>
      </c>
    </row>
    <row r="102" spans="1:23" x14ac:dyDescent="0.25">
      <c r="A102" t="s">
        <v>67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</v>
      </c>
    </row>
    <row r="103" spans="1:23" x14ac:dyDescent="0.25">
      <c r="A103" t="s">
        <v>67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60</v>
      </c>
      <c r="K103" t="s">
        <v>55</v>
      </c>
      <c r="L103" t="s">
        <v>61</v>
      </c>
      <c r="M103" cm="1">
        <f t="array" ref="M103">INDEX([3]!data,_xlfn.XMATCH(_xlfn.CONCAT(
SUBSTITUTE($A103,LEFT($A103,FIND($C103,$A103)+LEN($C103)-1),),
$F103),
[3]!index),_xlfn.XMATCH($G103,[3]!header))</f>
        <v>1990</v>
      </c>
      <c r="N103">
        <f t="shared" ref="N103:W105" si="17">M103</f>
        <v>1990</v>
      </c>
      <c r="O103">
        <f t="shared" si="17"/>
        <v>1990</v>
      </c>
      <c r="P103">
        <f t="shared" si="17"/>
        <v>1990</v>
      </c>
      <c r="Q103">
        <f t="shared" si="17"/>
        <v>1990</v>
      </c>
      <c r="R103">
        <f t="shared" si="17"/>
        <v>1990</v>
      </c>
      <c r="S103">
        <f t="shared" si="17"/>
        <v>1990</v>
      </c>
      <c r="T103">
        <f t="shared" si="17"/>
        <v>1990</v>
      </c>
      <c r="U103">
        <f t="shared" si="17"/>
        <v>1990</v>
      </c>
      <c r="V103">
        <f t="shared" si="17"/>
        <v>1990</v>
      </c>
      <c r="W103">
        <f t="shared" si="17"/>
        <v>1990</v>
      </c>
    </row>
    <row r="104" spans="1:23" x14ac:dyDescent="0.25">
      <c r="A104" t="s">
        <v>67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62</v>
      </c>
      <c r="K104" t="s">
        <v>55</v>
      </c>
      <c r="L104" t="s">
        <v>61</v>
      </c>
      <c r="M104" cm="1">
        <f t="array" ref="M104">INDEX([3]!data,_xlfn.XMATCH(_xlfn.CONCAT(
SUBSTITUTE($A104,LEFT($A104,FIND($C104,$A104)+LEN($C104)-1),),
$F104),
[3]!index),_xlfn.XMATCH($G104,[3]!header))</f>
        <v>2101</v>
      </c>
      <c r="N104">
        <f t="shared" si="17"/>
        <v>2101</v>
      </c>
      <c r="O104">
        <f t="shared" si="17"/>
        <v>2101</v>
      </c>
      <c r="P104">
        <f t="shared" si="17"/>
        <v>2101</v>
      </c>
      <c r="Q104">
        <f t="shared" si="17"/>
        <v>2101</v>
      </c>
      <c r="R104">
        <f t="shared" si="17"/>
        <v>2101</v>
      </c>
      <c r="S104">
        <f t="shared" si="17"/>
        <v>2101</v>
      </c>
      <c r="T104">
        <f t="shared" si="17"/>
        <v>2101</v>
      </c>
      <c r="U104">
        <f t="shared" si="17"/>
        <v>2101</v>
      </c>
      <c r="V104">
        <f t="shared" si="17"/>
        <v>2101</v>
      </c>
      <c r="W104">
        <f t="shared" si="17"/>
        <v>2101</v>
      </c>
    </row>
    <row r="105" spans="1:23" x14ac:dyDescent="0.25">
      <c r="A105" t="s">
        <v>67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63</v>
      </c>
      <c r="K105" t="s">
        <v>55</v>
      </c>
      <c r="L105" t="s">
        <v>64</v>
      </c>
      <c r="M105" cm="1">
        <f t="array" ref="M105">INDEX([3]!data,_xlfn.XMATCH(_xlfn.CONCAT(
SUBSTITUTE($A105,LEFT($A105,FIND($C105,$A105)+LEN($C105)-1),),
$F105),
[3]!index),_xlfn.XMATCH($G105,[3]!header))</f>
        <v>16</v>
      </c>
      <c r="N105">
        <f t="shared" si="17"/>
        <v>16</v>
      </c>
      <c r="O105">
        <f t="shared" si="17"/>
        <v>16</v>
      </c>
      <c r="P105">
        <f t="shared" si="17"/>
        <v>16</v>
      </c>
      <c r="Q105">
        <f t="shared" si="17"/>
        <v>16</v>
      </c>
      <c r="R105">
        <f t="shared" si="17"/>
        <v>16</v>
      </c>
      <c r="S105">
        <f t="shared" si="17"/>
        <v>16</v>
      </c>
      <c r="T105">
        <f t="shared" si="17"/>
        <v>16</v>
      </c>
      <c r="U105">
        <f t="shared" si="17"/>
        <v>16</v>
      </c>
      <c r="V105">
        <f t="shared" si="17"/>
        <v>16</v>
      </c>
      <c r="W105">
        <f t="shared" si="17"/>
        <v>16</v>
      </c>
    </row>
    <row r="106" spans="1:23" x14ac:dyDescent="0.25">
      <c r="A106" t="s">
        <v>67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65</v>
      </c>
      <c r="K106" t="s">
        <v>66</v>
      </c>
      <c r="L106" t="s">
        <v>56</v>
      </c>
      <c r="M106" cm="1">
        <f t="array" ref="M106">INDEX([3]!data,_xlfn.XMATCH(_xlfn.CONCAT(
SUBSTITUTE($A106,LEFT($A106,FIND($C106,$A106)+LEN($C106)-1),),
$F106),
[3]!index),_xlfn.XMATCH(_xlfn.CONCAT($C106,$G106),[3]!header))</f>
        <v>1</v>
      </c>
    </row>
    <row r="107" spans="1:23" x14ac:dyDescent="0.25">
      <c r="A107" t="s">
        <v>67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85</v>
      </c>
      <c r="K107" t="s">
        <v>55</v>
      </c>
      <c r="L107" t="s">
        <v>86</v>
      </c>
      <c r="M107" cm="1">
        <f t="array" ref="M107">INDEX([3]!data,_xlfn.XMATCH(_xlfn.CONCAT(
SUBSTITUTE($A107,LEFT($A107,FIND($C107,$A107)+LEN($C107)-1),),
$F107),
[3]!index),_xlfn.XMATCH($G107,[3]!header))</f>
        <v>20000</v>
      </c>
      <c r="N107">
        <f t="shared" ref="N107:W109" si="18">M107</f>
        <v>20000</v>
      </c>
      <c r="O107">
        <f t="shared" si="18"/>
        <v>20000</v>
      </c>
      <c r="P107">
        <f t="shared" si="18"/>
        <v>20000</v>
      </c>
      <c r="Q107">
        <f t="shared" si="18"/>
        <v>20000</v>
      </c>
      <c r="R107">
        <f t="shared" si="18"/>
        <v>20000</v>
      </c>
      <c r="S107">
        <f t="shared" si="18"/>
        <v>20000</v>
      </c>
      <c r="T107">
        <f t="shared" si="18"/>
        <v>20000</v>
      </c>
      <c r="U107">
        <f t="shared" si="18"/>
        <v>20000</v>
      </c>
      <c r="V107">
        <f t="shared" si="18"/>
        <v>20000</v>
      </c>
      <c r="W107">
        <f t="shared" si="18"/>
        <v>20000</v>
      </c>
    </row>
    <row r="108" spans="1:23" x14ac:dyDescent="0.25">
      <c r="A108" t="s">
        <v>67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76</v>
      </c>
      <c r="K108" t="s">
        <v>55</v>
      </c>
      <c r="L108" t="s">
        <v>73</v>
      </c>
      <c r="M108" cm="1">
        <f t="array" ref="M108">INDEX([3]!data,_xlfn.XMATCH(_xlfn.CONCAT(
SUBSTITUTE($A108,LEFT($A108,FIND($C108,$A108)+LEN($C108)-1),),
$F108),
[3]!index),_xlfn.XMATCH($G108,[3]!header))</f>
        <v>8962.6168224299108</v>
      </c>
      <c r="N108">
        <f t="shared" si="18"/>
        <v>8962.6168224299108</v>
      </c>
      <c r="O108">
        <f t="shared" si="18"/>
        <v>8962.6168224299108</v>
      </c>
      <c r="P108">
        <f t="shared" si="18"/>
        <v>8962.6168224299108</v>
      </c>
      <c r="Q108">
        <f t="shared" si="18"/>
        <v>8962.6168224299108</v>
      </c>
      <c r="R108">
        <f t="shared" si="18"/>
        <v>8962.6168224299108</v>
      </c>
      <c r="S108">
        <f t="shared" si="18"/>
        <v>8962.6168224299108</v>
      </c>
      <c r="T108">
        <f t="shared" si="18"/>
        <v>8962.6168224299108</v>
      </c>
      <c r="U108">
        <f t="shared" si="18"/>
        <v>8962.6168224299108</v>
      </c>
      <c r="V108">
        <f t="shared" si="18"/>
        <v>8962.6168224299108</v>
      </c>
      <c r="W108">
        <f t="shared" si="18"/>
        <v>8962.6168224299108</v>
      </c>
    </row>
    <row r="109" spans="1:23" x14ac:dyDescent="0.25">
      <c r="A109" t="s">
        <v>67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87</v>
      </c>
      <c r="K109" t="s">
        <v>68</v>
      </c>
      <c r="L109" t="str" cm="1">
        <f t="array" ref="L109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ref="M109">INDEX([3]!data_multi,_xlfn.XMATCH(_xlfn.CONCAT(
SUBSTITUTE($A109,LEFT($A109,FIND($C109,$A109)+LEN($C109)-1),),
$F109:$I109,
SUBSTITUTE($J109,LEFT($A109,FIND($C109,$A109)+LEN($C109)-1),)),
[3]!index_multi),_xlfn.XMATCH(M$2,[3]!header_multi))</f>
        <v>3.0977679999999999E-3</v>
      </c>
      <c r="N109">
        <f t="shared" si="18"/>
        <v>3.0977679999999999E-3</v>
      </c>
      <c r="O109">
        <f t="shared" si="18"/>
        <v>3.0977679999999999E-3</v>
      </c>
      <c r="P109">
        <f t="shared" si="18"/>
        <v>3.0977679999999999E-3</v>
      </c>
      <c r="Q109">
        <f t="shared" si="18"/>
        <v>3.0977679999999999E-3</v>
      </c>
      <c r="R109">
        <f t="shared" si="18"/>
        <v>3.0977679999999999E-3</v>
      </c>
      <c r="S109">
        <f t="shared" si="18"/>
        <v>3.0977679999999999E-3</v>
      </c>
      <c r="T109">
        <f t="shared" si="18"/>
        <v>3.0977679999999999E-3</v>
      </c>
      <c r="U109">
        <f t="shared" si="18"/>
        <v>3.0977679999999999E-3</v>
      </c>
      <c r="V109">
        <f t="shared" si="18"/>
        <v>3.0977679999999999E-3</v>
      </c>
      <c r="W109">
        <f t="shared" si="18"/>
        <v>3.0977679999999999E-3</v>
      </c>
    </row>
    <row r="110" spans="1:23" x14ac:dyDescent="0.25">
      <c r="A110" t="s">
        <v>67</v>
      </c>
      <c r="B110" t="s">
        <v>5</v>
      </c>
      <c r="C110" t="s">
        <v>15</v>
      </c>
      <c r="D110" t="s">
        <v>16</v>
      </c>
      <c r="E110" t="s">
        <v>83</v>
      </c>
      <c r="F110" t="s">
        <v>88</v>
      </c>
      <c r="G110" t="s">
        <v>6</v>
      </c>
    </row>
    <row r="111" spans="1:23" x14ac:dyDescent="0.25">
      <c r="A111" t="s">
        <v>67</v>
      </c>
      <c r="B111" t="s">
        <v>5</v>
      </c>
      <c r="C111" t="s">
        <v>15</v>
      </c>
      <c r="D111" t="s">
        <v>16</v>
      </c>
      <c r="E111" t="s">
        <v>83</v>
      </c>
      <c r="F111" t="s">
        <v>88</v>
      </c>
      <c r="G111" t="s">
        <v>60</v>
      </c>
      <c r="K111" t="s">
        <v>55</v>
      </c>
      <c r="L111" t="s">
        <v>61</v>
      </c>
      <c r="M111" cm="1">
        <f t="array" ref="M111">INDEX([3]!data,_xlfn.XMATCH(_xlfn.CONCAT(
SUBSTITUTE($A111,LEFT($A111,FIND($C111,$A111)+LEN($C111)-1),),
$F111),
[3]!index),_xlfn.XMATCH($G111,[3]!header))</f>
        <v>2015</v>
      </c>
      <c r="N111">
        <f t="shared" ref="N111:W113" si="19">M111</f>
        <v>2015</v>
      </c>
      <c r="O111">
        <f t="shared" si="19"/>
        <v>2015</v>
      </c>
      <c r="P111">
        <f t="shared" si="19"/>
        <v>2015</v>
      </c>
      <c r="Q111">
        <f t="shared" si="19"/>
        <v>2015</v>
      </c>
      <c r="R111">
        <f t="shared" si="19"/>
        <v>2015</v>
      </c>
      <c r="S111">
        <f t="shared" si="19"/>
        <v>2015</v>
      </c>
      <c r="T111">
        <f t="shared" si="19"/>
        <v>2015</v>
      </c>
      <c r="U111">
        <f t="shared" si="19"/>
        <v>2015</v>
      </c>
      <c r="V111">
        <f t="shared" si="19"/>
        <v>2015</v>
      </c>
      <c r="W111">
        <f t="shared" si="19"/>
        <v>2015</v>
      </c>
    </row>
    <row r="112" spans="1:23" x14ac:dyDescent="0.25">
      <c r="A112" t="s">
        <v>67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62</v>
      </c>
      <c r="K112" t="s">
        <v>55</v>
      </c>
      <c r="L112" t="s">
        <v>61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9"/>
        <v>2101</v>
      </c>
      <c r="O112">
        <f t="shared" si="19"/>
        <v>2101</v>
      </c>
      <c r="P112">
        <f t="shared" si="19"/>
        <v>2101</v>
      </c>
      <c r="Q112">
        <f t="shared" si="19"/>
        <v>2101</v>
      </c>
      <c r="R112">
        <f t="shared" si="19"/>
        <v>2101</v>
      </c>
      <c r="S112">
        <f t="shared" si="19"/>
        <v>2101</v>
      </c>
      <c r="T112">
        <f t="shared" si="19"/>
        <v>2101</v>
      </c>
      <c r="U112">
        <f t="shared" si="19"/>
        <v>2101</v>
      </c>
      <c r="V112">
        <f t="shared" si="19"/>
        <v>2101</v>
      </c>
      <c r="W112">
        <f t="shared" si="19"/>
        <v>2101</v>
      </c>
    </row>
    <row r="113" spans="1:23" x14ac:dyDescent="0.25">
      <c r="A113" t="s">
        <v>67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63</v>
      </c>
      <c r="K113" t="s">
        <v>55</v>
      </c>
      <c r="L113" t="s">
        <v>64</v>
      </c>
      <c r="M113" cm="1">
        <f t="array" ref="M113">INDEX([3]!data,_xlfn.XMATCH(_xlfn.CONCAT(
SUBSTITUTE($A113,LEFT($A113,FIND($C113,$A113)+LEN($C113)-1),),
$F113),
[3]!index),_xlfn.XMATCH($G113,[3]!header))</f>
        <v>16</v>
      </c>
      <c r="N113">
        <f t="shared" si="19"/>
        <v>16</v>
      </c>
      <c r="O113">
        <f t="shared" si="19"/>
        <v>16</v>
      </c>
      <c r="P113">
        <f t="shared" si="19"/>
        <v>16</v>
      </c>
      <c r="Q113">
        <f t="shared" si="19"/>
        <v>16</v>
      </c>
      <c r="R113">
        <f t="shared" si="19"/>
        <v>16</v>
      </c>
      <c r="S113">
        <f t="shared" si="19"/>
        <v>16</v>
      </c>
      <c r="T113">
        <f t="shared" si="19"/>
        <v>16</v>
      </c>
      <c r="U113">
        <f t="shared" si="19"/>
        <v>16</v>
      </c>
      <c r="V113">
        <f t="shared" si="19"/>
        <v>16</v>
      </c>
      <c r="W113">
        <f t="shared" si="19"/>
        <v>16</v>
      </c>
    </row>
    <row r="114" spans="1:23" x14ac:dyDescent="0.25">
      <c r="A114" t="s">
        <v>67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65</v>
      </c>
      <c r="K114" t="s">
        <v>66</v>
      </c>
      <c r="L114" t="s">
        <v>56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67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85</v>
      </c>
      <c r="K115" t="s">
        <v>55</v>
      </c>
      <c r="L115" t="s">
        <v>86</v>
      </c>
      <c r="M115" cm="1">
        <f t="array" ref="M115">INDEX([3]!data,_xlfn.XMATCH(_xlfn.CONCAT(
SUBSTITUTE($A115,LEFT($A115,FIND($C115,$A115)+LEN($C115)-1),),
$F115),
[3]!index),_xlfn.XMATCH($G115,[3]!header))</f>
        <v>20000</v>
      </c>
      <c r="N115">
        <f t="shared" ref="N115:W117" si="20">M115</f>
        <v>20000</v>
      </c>
      <c r="O115">
        <f t="shared" si="20"/>
        <v>20000</v>
      </c>
      <c r="P115">
        <f t="shared" si="20"/>
        <v>20000</v>
      </c>
      <c r="Q115">
        <f t="shared" si="20"/>
        <v>20000</v>
      </c>
      <c r="R115">
        <f t="shared" si="20"/>
        <v>20000</v>
      </c>
      <c r="S115">
        <f t="shared" si="20"/>
        <v>20000</v>
      </c>
      <c r="T115">
        <f t="shared" si="20"/>
        <v>20000</v>
      </c>
      <c r="U115">
        <f t="shared" si="20"/>
        <v>20000</v>
      </c>
      <c r="V115">
        <f t="shared" si="20"/>
        <v>20000</v>
      </c>
      <c r="W115">
        <f t="shared" si="20"/>
        <v>20000</v>
      </c>
    </row>
    <row r="116" spans="1:23" x14ac:dyDescent="0.25">
      <c r="A116" t="s">
        <v>67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76</v>
      </c>
      <c r="K116" t="s">
        <v>55</v>
      </c>
      <c r="L116" t="s">
        <v>73</v>
      </c>
      <c r="M116" cm="1">
        <f t="array" ref="M116">INDEX([3]!data,_xlfn.XMATCH(_xlfn.CONCAT(
SUBSTITUTE($A116,LEFT($A116,FIND($C116,$A116)+LEN($C116)-1),),
$F116),
[3]!index),_xlfn.XMATCH($G116,[3]!header))</f>
        <v>9218.69158878505</v>
      </c>
      <c r="N116">
        <f t="shared" si="20"/>
        <v>9218.69158878505</v>
      </c>
      <c r="O116">
        <f t="shared" si="20"/>
        <v>9218.69158878505</v>
      </c>
      <c r="P116">
        <f t="shared" si="20"/>
        <v>9218.69158878505</v>
      </c>
      <c r="Q116">
        <f t="shared" si="20"/>
        <v>9218.69158878505</v>
      </c>
      <c r="R116">
        <f t="shared" si="20"/>
        <v>9218.69158878505</v>
      </c>
      <c r="S116">
        <f t="shared" si="20"/>
        <v>9218.69158878505</v>
      </c>
      <c r="T116">
        <f t="shared" si="20"/>
        <v>9218.69158878505</v>
      </c>
      <c r="U116">
        <f t="shared" si="20"/>
        <v>9218.69158878505</v>
      </c>
      <c r="V116">
        <f t="shared" si="20"/>
        <v>9218.69158878505</v>
      </c>
      <c r="W116">
        <f t="shared" si="20"/>
        <v>9218.69158878505</v>
      </c>
    </row>
    <row r="117" spans="1:23" x14ac:dyDescent="0.25">
      <c r="A117" t="s">
        <v>67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17</v>
      </c>
      <c r="J117" t="s">
        <v>87</v>
      </c>
      <c r="K117" t="s">
        <v>68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1.98325896E-3</v>
      </c>
      <c r="N117">
        <f t="shared" si="20"/>
        <v>1.98325896E-3</v>
      </c>
      <c r="O117">
        <f t="shared" si="20"/>
        <v>1.98325896E-3</v>
      </c>
      <c r="P117">
        <f t="shared" si="20"/>
        <v>1.98325896E-3</v>
      </c>
      <c r="Q117">
        <f t="shared" si="20"/>
        <v>1.98325896E-3</v>
      </c>
      <c r="R117">
        <f t="shared" si="20"/>
        <v>1.98325896E-3</v>
      </c>
      <c r="S117">
        <f t="shared" si="20"/>
        <v>1.98325896E-3</v>
      </c>
      <c r="T117">
        <f t="shared" si="20"/>
        <v>1.98325896E-3</v>
      </c>
      <c r="U117">
        <f t="shared" si="20"/>
        <v>1.98325896E-3</v>
      </c>
      <c r="V117">
        <f t="shared" si="20"/>
        <v>1.98325896E-3</v>
      </c>
      <c r="W117">
        <f t="shared" si="20"/>
        <v>1.98325896E-3</v>
      </c>
    </row>
    <row r="118" spans="1:23" x14ac:dyDescent="0.25">
      <c r="A118" t="s">
        <v>67</v>
      </c>
      <c r="B118" t="s">
        <v>5</v>
      </c>
      <c r="C118" t="s">
        <v>15</v>
      </c>
      <c r="D118" t="s">
        <v>16</v>
      </c>
      <c r="E118" t="s">
        <v>83</v>
      </c>
      <c r="F118" t="s">
        <v>89</v>
      </c>
      <c r="G118" t="s">
        <v>6</v>
      </c>
    </row>
    <row r="119" spans="1:23" x14ac:dyDescent="0.25">
      <c r="A119" t="s">
        <v>67</v>
      </c>
      <c r="B119" t="s">
        <v>5</v>
      </c>
      <c r="C119" t="s">
        <v>15</v>
      </c>
      <c r="D119" t="s">
        <v>16</v>
      </c>
      <c r="E119" t="s">
        <v>83</v>
      </c>
      <c r="F119" t="s">
        <v>89</v>
      </c>
      <c r="G119" t="s">
        <v>60</v>
      </c>
      <c r="K119" t="s">
        <v>55</v>
      </c>
      <c r="L119" t="s">
        <v>61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21">M119</f>
        <v>2015</v>
      </c>
      <c r="O119">
        <f t="shared" si="21"/>
        <v>2015</v>
      </c>
      <c r="P119">
        <f t="shared" si="21"/>
        <v>2015</v>
      </c>
      <c r="Q119">
        <f t="shared" si="21"/>
        <v>2015</v>
      </c>
      <c r="R119">
        <f t="shared" si="21"/>
        <v>2015</v>
      </c>
      <c r="S119">
        <f t="shared" si="21"/>
        <v>2015</v>
      </c>
      <c r="T119">
        <f t="shared" si="21"/>
        <v>2015</v>
      </c>
      <c r="U119">
        <f t="shared" si="21"/>
        <v>2015</v>
      </c>
      <c r="V119">
        <f t="shared" si="21"/>
        <v>2015</v>
      </c>
      <c r="W119">
        <f t="shared" si="21"/>
        <v>2015</v>
      </c>
    </row>
    <row r="120" spans="1:23" x14ac:dyDescent="0.25">
      <c r="A120" t="s">
        <v>67</v>
      </c>
      <c r="B120" t="s">
        <v>5</v>
      </c>
      <c r="C120" t="s">
        <v>15</v>
      </c>
      <c r="D120" t="s">
        <v>16</v>
      </c>
      <c r="E120" t="s">
        <v>83</v>
      </c>
      <c r="F120" t="s">
        <v>89</v>
      </c>
      <c r="G120" t="s">
        <v>62</v>
      </c>
      <c r="K120" t="s">
        <v>55</v>
      </c>
      <c r="L120" t="s">
        <v>61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21"/>
        <v>2101</v>
      </c>
      <c r="O120">
        <f t="shared" si="21"/>
        <v>2101</v>
      </c>
      <c r="P120">
        <f t="shared" si="21"/>
        <v>2101</v>
      </c>
      <c r="Q120">
        <f t="shared" si="21"/>
        <v>2101</v>
      </c>
      <c r="R120">
        <f t="shared" si="21"/>
        <v>2101</v>
      </c>
      <c r="S120">
        <f t="shared" si="21"/>
        <v>2101</v>
      </c>
      <c r="T120">
        <f t="shared" si="21"/>
        <v>2101</v>
      </c>
      <c r="U120">
        <f t="shared" si="21"/>
        <v>2101</v>
      </c>
      <c r="V120">
        <f t="shared" si="21"/>
        <v>2101</v>
      </c>
      <c r="W120">
        <f t="shared" si="21"/>
        <v>2101</v>
      </c>
    </row>
    <row r="121" spans="1:23" x14ac:dyDescent="0.25">
      <c r="A121" t="s">
        <v>67</v>
      </c>
      <c r="B121" t="s">
        <v>5</v>
      </c>
      <c r="C121" t="s">
        <v>15</v>
      </c>
      <c r="D121" t="s">
        <v>16</v>
      </c>
      <c r="E121" t="s">
        <v>83</v>
      </c>
      <c r="F121" t="s">
        <v>89</v>
      </c>
      <c r="G121" t="s">
        <v>63</v>
      </c>
      <c r="K121" t="s">
        <v>55</v>
      </c>
      <c r="L121" t="s">
        <v>64</v>
      </c>
      <c r="M121" cm="1">
        <f t="array" ref="M121">INDEX([3]!data,_xlfn.XMATCH(_xlfn.CONCAT(
SUBSTITUTE($A121,LEFT($A121,FIND($C121,$A121)+LEN($C121)-1),),
$F121),
[3]!index),_xlfn.XMATCH($G121,[3]!header))</f>
        <v>16</v>
      </c>
      <c r="N121">
        <f t="shared" si="21"/>
        <v>16</v>
      </c>
      <c r="O121">
        <f t="shared" si="21"/>
        <v>16</v>
      </c>
      <c r="P121">
        <f t="shared" si="21"/>
        <v>16</v>
      </c>
      <c r="Q121">
        <f t="shared" si="21"/>
        <v>16</v>
      </c>
      <c r="R121">
        <f t="shared" si="21"/>
        <v>16</v>
      </c>
      <c r="S121">
        <f t="shared" si="21"/>
        <v>16</v>
      </c>
      <c r="T121">
        <f t="shared" si="21"/>
        <v>16</v>
      </c>
      <c r="U121">
        <f t="shared" si="21"/>
        <v>16</v>
      </c>
      <c r="V121">
        <f t="shared" si="21"/>
        <v>16</v>
      </c>
      <c r="W121">
        <f t="shared" si="21"/>
        <v>16</v>
      </c>
    </row>
    <row r="122" spans="1:23" x14ac:dyDescent="0.25">
      <c r="A122" t="s">
        <v>67</v>
      </c>
      <c r="B122" t="s">
        <v>5</v>
      </c>
      <c r="C122" t="s">
        <v>15</v>
      </c>
      <c r="D122" t="s">
        <v>16</v>
      </c>
      <c r="E122" t="s">
        <v>83</v>
      </c>
      <c r="F122" t="s">
        <v>89</v>
      </c>
      <c r="G122" t="s">
        <v>65</v>
      </c>
      <c r="K122" t="s">
        <v>66</v>
      </c>
      <c r="L122" t="s">
        <v>56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67</v>
      </c>
      <c r="B123" t="s">
        <v>5</v>
      </c>
      <c r="C123" t="s">
        <v>15</v>
      </c>
      <c r="D123" t="s">
        <v>16</v>
      </c>
      <c r="E123" t="s">
        <v>83</v>
      </c>
      <c r="F123" t="s">
        <v>89</v>
      </c>
      <c r="G123" t="s">
        <v>85</v>
      </c>
      <c r="K123" t="s">
        <v>55</v>
      </c>
      <c r="L123" t="s">
        <v>86</v>
      </c>
      <c r="M123" cm="1">
        <f t="array" ref="M123">INDEX([3]!data,_xlfn.XMATCH(_xlfn.CONCAT(
SUBSTITUTE($A123,LEFT($A123,FIND($C123,$A123)+LEN($C123)-1),),
$F123),
[3]!index),_xlfn.XMATCH($G123,[3]!header))</f>
        <v>20000</v>
      </c>
      <c r="N123">
        <f t="shared" ref="N123:W125" si="22">M123</f>
        <v>20000</v>
      </c>
      <c r="O123">
        <f t="shared" si="22"/>
        <v>20000</v>
      </c>
      <c r="P123">
        <f t="shared" si="22"/>
        <v>20000</v>
      </c>
      <c r="Q123">
        <f t="shared" si="22"/>
        <v>20000</v>
      </c>
      <c r="R123">
        <f t="shared" si="22"/>
        <v>20000</v>
      </c>
      <c r="S123">
        <f t="shared" si="22"/>
        <v>20000</v>
      </c>
      <c r="T123">
        <f t="shared" si="22"/>
        <v>20000</v>
      </c>
      <c r="U123">
        <f t="shared" si="22"/>
        <v>20000</v>
      </c>
      <c r="V123">
        <f t="shared" si="22"/>
        <v>20000</v>
      </c>
      <c r="W123">
        <f t="shared" si="22"/>
        <v>20000</v>
      </c>
    </row>
    <row r="124" spans="1:23" x14ac:dyDescent="0.25">
      <c r="A124" t="s">
        <v>67</v>
      </c>
      <c r="B124" t="s">
        <v>5</v>
      </c>
      <c r="C124" t="s">
        <v>15</v>
      </c>
      <c r="D124" t="s">
        <v>16</v>
      </c>
      <c r="E124" t="s">
        <v>83</v>
      </c>
      <c r="F124" t="s">
        <v>89</v>
      </c>
      <c r="G124" t="s">
        <v>76</v>
      </c>
      <c r="K124" t="s">
        <v>55</v>
      </c>
      <c r="L124" t="s">
        <v>73</v>
      </c>
      <c r="M124" cm="1">
        <f t="array" ref="M124">INDEX([3]!data,_xlfn.XMATCH(_xlfn.CONCAT(
SUBSTITUTE($A124,LEFT($A124,FIND($C124,$A124)+LEN($C124)-1),),
$F124),
[3]!index),_xlfn.XMATCH($G124,[3]!header))</f>
        <v>192615.84882803701</v>
      </c>
      <c r="N124">
        <f t="shared" si="22"/>
        <v>192615.84882803701</v>
      </c>
      <c r="O124">
        <f t="shared" si="22"/>
        <v>192615.84882803701</v>
      </c>
      <c r="P124">
        <f t="shared" si="22"/>
        <v>192615.84882803701</v>
      </c>
      <c r="Q124">
        <f t="shared" si="22"/>
        <v>192615.84882803701</v>
      </c>
      <c r="R124">
        <f t="shared" si="22"/>
        <v>192615.84882803701</v>
      </c>
      <c r="S124">
        <f t="shared" si="22"/>
        <v>192615.84882803701</v>
      </c>
      <c r="T124">
        <f t="shared" si="22"/>
        <v>192615.84882803701</v>
      </c>
      <c r="U124">
        <f t="shared" si="22"/>
        <v>192615.84882803701</v>
      </c>
      <c r="V124">
        <f t="shared" si="22"/>
        <v>192615.84882803701</v>
      </c>
      <c r="W124">
        <f t="shared" si="22"/>
        <v>192615.84882803701</v>
      </c>
    </row>
    <row r="125" spans="1:23" x14ac:dyDescent="0.25">
      <c r="A125" t="s">
        <v>67</v>
      </c>
      <c r="B125" t="s">
        <v>5</v>
      </c>
      <c r="C125" t="s">
        <v>15</v>
      </c>
      <c r="D125" t="s">
        <v>16</v>
      </c>
      <c r="E125" t="s">
        <v>83</v>
      </c>
      <c r="F125" t="s">
        <v>89</v>
      </c>
      <c r="G125" t="s">
        <v>17</v>
      </c>
      <c r="J125" t="s">
        <v>36</v>
      </c>
      <c r="K125" t="s">
        <v>68</v>
      </c>
      <c r="L125" t="str" cm="1">
        <f t="array" ref="L125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ref="M125">INDEX([3]!data_multi,_xlfn.XMATCH(_xlfn.CONCAT(
SUBSTITUTE($A125,LEFT($A125,FIND($C125,$A125)+LEN($C125)-1),),
$F125:$I125,
SUBSTITUTE($J125,LEFT($A125,FIND($C125,$A125)+LEN($C125)-1),)),
[3]!index_multi),_xlfn.XMATCH(M$2,[3]!header_multi))</f>
        <v>2.6199999999999999E-3</v>
      </c>
      <c r="N125">
        <f t="shared" si="22"/>
        <v>2.6199999999999999E-3</v>
      </c>
      <c r="O125">
        <f t="shared" si="22"/>
        <v>2.6199999999999999E-3</v>
      </c>
      <c r="P125">
        <f t="shared" si="22"/>
        <v>2.6199999999999999E-3</v>
      </c>
      <c r="Q125">
        <f t="shared" si="22"/>
        <v>2.6199999999999999E-3</v>
      </c>
      <c r="R125">
        <f t="shared" si="22"/>
        <v>2.6199999999999999E-3</v>
      </c>
      <c r="S125">
        <f t="shared" si="22"/>
        <v>2.6199999999999999E-3</v>
      </c>
      <c r="T125">
        <f t="shared" si="22"/>
        <v>2.6199999999999999E-3</v>
      </c>
      <c r="U125">
        <f t="shared" si="22"/>
        <v>2.6199999999999999E-3</v>
      </c>
      <c r="V125">
        <f t="shared" si="22"/>
        <v>2.6199999999999999E-3</v>
      </c>
      <c r="W125">
        <f t="shared" si="22"/>
        <v>2.6199999999999999E-3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90</v>
      </c>
      <c r="G126" t="s">
        <v>20</v>
      </c>
      <c r="K126" t="s">
        <v>21</v>
      </c>
      <c r="L126" t="str" cm="1">
        <f t="array" ref="L126">INDEX([1]!data,_xlfn.XMATCH(_xlfn.CONCAT(
SUBSTITUTE($A126,LEFT($A126,FIND($C126,$A126)+LEN($C126)-1),),
$F126:$I126,
SUBSTITUTE($J126,LEFT($A126,FIND($C126,$A126)+LEN($C126)-1),)),
[1]!index),_xlfn.XMATCH(L$2,[1]!header))</f>
        <v>GJ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90</v>
      </c>
      <c r="G127" t="s">
        <v>22</v>
      </c>
      <c r="H127" t="s">
        <v>53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90</v>
      </c>
      <c r="G128" t="s">
        <v>54</v>
      </c>
      <c r="K128" t="s">
        <v>55</v>
      </c>
      <c r="L128" t="s">
        <v>56</v>
      </c>
      <c r="M128" cm="1">
        <f t="array" ref="M128">INDEX([3]!data,_xlfn.XMATCH(_xlfn.CONCAT(
SUBSTITUTE($A128,LEFT($A128,FIND($C128,$A128)+LEN($C128)-1),),
$F128),
[3]!index),_xlfn.XMATCH($G128,[3]!header))</f>
        <v>0.4</v>
      </c>
      <c r="N128">
        <f t="shared" ref="N128:W129" si="23">M128</f>
        <v>0.4</v>
      </c>
      <c r="O128">
        <f t="shared" si="23"/>
        <v>0.4</v>
      </c>
      <c r="P128">
        <f t="shared" si="23"/>
        <v>0.4</v>
      </c>
      <c r="Q128">
        <f t="shared" si="23"/>
        <v>0.4</v>
      </c>
      <c r="R128">
        <f t="shared" si="23"/>
        <v>0.4</v>
      </c>
      <c r="S128">
        <f t="shared" si="23"/>
        <v>0.4</v>
      </c>
      <c r="T128">
        <f t="shared" si="23"/>
        <v>0.4</v>
      </c>
      <c r="U128">
        <f t="shared" si="23"/>
        <v>0.4</v>
      </c>
      <c r="V128">
        <f t="shared" si="23"/>
        <v>0.4</v>
      </c>
      <c r="W128">
        <f t="shared" si="23"/>
        <v>0.4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90</v>
      </c>
      <c r="G129" t="s">
        <v>58</v>
      </c>
      <c r="K129" t="s">
        <v>55</v>
      </c>
      <c r="M129" cm="1">
        <f t="array" ref="M129">INDEX([3]!data,_xlfn.XMATCH(_xlfn.CONCAT(
SUBSTITUTE($A129,LEFT($A129,FIND($C129,$A129)+LEN($C129)-1),),
$F129),
[3]!index),_xlfn.XMATCH($G129,[3]!header))</f>
        <v>10</v>
      </c>
      <c r="N129">
        <f t="shared" si="23"/>
        <v>10</v>
      </c>
      <c r="O129">
        <f t="shared" si="23"/>
        <v>10</v>
      </c>
      <c r="P129">
        <f t="shared" si="23"/>
        <v>10</v>
      </c>
      <c r="Q129">
        <f t="shared" si="23"/>
        <v>10</v>
      </c>
      <c r="R129">
        <f t="shared" si="23"/>
        <v>10</v>
      </c>
      <c r="S129">
        <f t="shared" si="23"/>
        <v>10</v>
      </c>
      <c r="T129">
        <f t="shared" si="23"/>
        <v>10</v>
      </c>
      <c r="U129">
        <f t="shared" si="23"/>
        <v>10</v>
      </c>
      <c r="V129">
        <f t="shared" si="23"/>
        <v>10</v>
      </c>
      <c r="W129">
        <f t="shared" si="23"/>
        <v>10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60</v>
      </c>
      <c r="K131" t="s">
        <v>55</v>
      </c>
      <c r="L131" t="s">
        <v>61</v>
      </c>
      <c r="M131" cm="1">
        <f t="array" ref="M131">INDEX([3]!data,_xlfn.XMATCH(_xlfn.CONCAT(
SUBSTITUTE($A131,LEFT($A131,FIND($C131,$A131)+LEN($C131)-1),),
$F131),
[3]!index),_xlfn.XMATCH($G131,[3]!header))</f>
        <v>1990</v>
      </c>
      <c r="N131">
        <f t="shared" ref="N131:W133" si="24">M131</f>
        <v>1990</v>
      </c>
      <c r="O131">
        <f t="shared" si="24"/>
        <v>1990</v>
      </c>
      <c r="P131">
        <f t="shared" si="24"/>
        <v>1990</v>
      </c>
      <c r="Q131">
        <f t="shared" si="24"/>
        <v>1990</v>
      </c>
      <c r="R131">
        <f t="shared" si="24"/>
        <v>1990</v>
      </c>
      <c r="S131">
        <f t="shared" si="24"/>
        <v>1990</v>
      </c>
      <c r="T131">
        <f t="shared" si="24"/>
        <v>1990</v>
      </c>
      <c r="U131">
        <f t="shared" si="24"/>
        <v>1990</v>
      </c>
      <c r="V131">
        <f t="shared" si="24"/>
        <v>1990</v>
      </c>
      <c r="W131">
        <f t="shared" si="24"/>
        <v>1990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62</v>
      </c>
      <c r="K132" t="s">
        <v>55</v>
      </c>
      <c r="L132" t="s">
        <v>61</v>
      </c>
      <c r="M132" cm="1">
        <f t="array" ref="M132">INDEX([3]!data,_xlfn.XMATCH(_xlfn.CONCAT(
SUBSTITUTE($A132,LEFT($A132,FIND($C132,$A132)+LEN($C132)-1),),
$F132),
[3]!index),_xlfn.XMATCH($G132,[3]!header))</f>
        <v>2101</v>
      </c>
      <c r="N132">
        <f t="shared" si="24"/>
        <v>2101</v>
      </c>
      <c r="O132">
        <f t="shared" si="24"/>
        <v>2101</v>
      </c>
      <c r="P132">
        <f t="shared" si="24"/>
        <v>2101</v>
      </c>
      <c r="Q132">
        <f t="shared" si="24"/>
        <v>2101</v>
      </c>
      <c r="R132">
        <f t="shared" si="24"/>
        <v>2101</v>
      </c>
      <c r="S132">
        <f t="shared" si="24"/>
        <v>2101</v>
      </c>
      <c r="T132">
        <f t="shared" si="24"/>
        <v>2101</v>
      </c>
      <c r="U132">
        <f t="shared" si="24"/>
        <v>2101</v>
      </c>
      <c r="V132">
        <f t="shared" si="24"/>
        <v>2101</v>
      </c>
      <c r="W132">
        <f t="shared" si="24"/>
        <v>2101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63</v>
      </c>
      <c r="K133" t="s">
        <v>55</v>
      </c>
      <c r="L133" t="s">
        <v>64</v>
      </c>
      <c r="M133" cm="1">
        <f t="array" ref="M133">INDEX([3]!data,_xlfn.XMATCH(_xlfn.CONCAT(
SUBSTITUTE($A133,LEFT($A133,FIND($C133,$A133)+LEN($C133)-1),),
$F133),
[3]!index),_xlfn.XMATCH($G133,[3]!header))</f>
        <v>20</v>
      </c>
      <c r="N133">
        <f t="shared" si="24"/>
        <v>20</v>
      </c>
      <c r="O133">
        <f t="shared" si="24"/>
        <v>20</v>
      </c>
      <c r="P133">
        <f t="shared" si="24"/>
        <v>20</v>
      </c>
      <c r="Q133">
        <f t="shared" si="24"/>
        <v>20</v>
      </c>
      <c r="R133">
        <f t="shared" si="24"/>
        <v>20</v>
      </c>
      <c r="S133">
        <f t="shared" si="24"/>
        <v>20</v>
      </c>
      <c r="T133">
        <f t="shared" si="24"/>
        <v>20</v>
      </c>
      <c r="U133">
        <f t="shared" si="24"/>
        <v>20</v>
      </c>
      <c r="V133">
        <f t="shared" si="24"/>
        <v>20</v>
      </c>
      <c r="W133">
        <f t="shared" si="24"/>
        <v>20</v>
      </c>
    </row>
    <row r="134" spans="1:23" x14ac:dyDescent="0.25">
      <c r="A134" t="s">
        <v>51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65</v>
      </c>
      <c r="K134" t="s">
        <v>66</v>
      </c>
      <c r="L134" t="s">
        <v>56</v>
      </c>
      <c r="M134" cm="1">
        <f t="array" ref="M134">INDEX([3]!data,_xlfn.XMATCH(_xlfn.CONCAT(
SUBSTITUTE($A134,LEFT($A134,FIND($C134,$A134)+LEN($C134)-1),),
$F134),
[3]!index),_xlfn.XMATCH(_xlfn.CONCAT($C134,$G134),[3]!header))</f>
        <v>1</v>
      </c>
    </row>
    <row r="135" spans="1:23" x14ac:dyDescent="0.25">
      <c r="A135" t="s">
        <v>51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85</v>
      </c>
      <c r="K135" t="s">
        <v>55</v>
      </c>
      <c r="L135" t="s">
        <v>86</v>
      </c>
      <c r="M135" cm="1">
        <f t="array" ref="M135">INDEX([3]!data,_xlfn.XMATCH(_xlfn.CONCAT(
SUBSTITUTE($A135,LEFT($A135,FIND($C135,$A135)+LEN($C135)-1),),
$F135),
[3]!index),_xlfn.XMATCH($G135,[3]!header))</f>
        <v>691272.4</v>
      </c>
      <c r="N135">
        <f t="shared" ref="N135:W138" si="25">M135</f>
        <v>691272.4</v>
      </c>
      <c r="O135">
        <f t="shared" si="25"/>
        <v>691272.4</v>
      </c>
      <c r="P135">
        <f t="shared" si="25"/>
        <v>691272.4</v>
      </c>
      <c r="Q135">
        <f t="shared" si="25"/>
        <v>691272.4</v>
      </c>
      <c r="R135">
        <f t="shared" si="25"/>
        <v>691272.4</v>
      </c>
      <c r="S135">
        <f t="shared" si="25"/>
        <v>691272.4</v>
      </c>
      <c r="T135">
        <f t="shared" si="25"/>
        <v>691272.4</v>
      </c>
      <c r="U135">
        <f t="shared" si="25"/>
        <v>691272.4</v>
      </c>
      <c r="V135">
        <f t="shared" si="25"/>
        <v>691272.4</v>
      </c>
      <c r="W135">
        <f t="shared" si="25"/>
        <v>691272.4</v>
      </c>
    </row>
    <row r="136" spans="1:23" x14ac:dyDescent="0.25">
      <c r="A136" t="s">
        <v>51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76</v>
      </c>
      <c r="K136" t="s">
        <v>55</v>
      </c>
      <c r="L136" t="s">
        <v>73</v>
      </c>
      <c r="M136" cm="1">
        <f t="array" ref="M136">INDEX([3]!data,_xlfn.XMATCH(_xlfn.CONCAT(
SUBSTITUTE($A136,LEFT($A136,FIND($C136,$A136)+LEN($C136)-1),),
$F136),
[3]!index),_xlfn.XMATCH($G136,[3]!header))</f>
        <v>17979022.343183398</v>
      </c>
      <c r="N136">
        <f t="shared" si="25"/>
        <v>17979022.343183398</v>
      </c>
      <c r="O136">
        <f t="shared" si="25"/>
        <v>17979022.343183398</v>
      </c>
      <c r="P136">
        <f t="shared" si="25"/>
        <v>17979022.343183398</v>
      </c>
      <c r="Q136">
        <f t="shared" si="25"/>
        <v>17979022.343183398</v>
      </c>
      <c r="R136">
        <f t="shared" si="25"/>
        <v>17979022.343183398</v>
      </c>
      <c r="S136">
        <f t="shared" si="25"/>
        <v>17979022.343183398</v>
      </c>
      <c r="T136">
        <f t="shared" si="25"/>
        <v>17979022.343183398</v>
      </c>
      <c r="U136">
        <f t="shared" si="25"/>
        <v>17979022.343183398</v>
      </c>
      <c r="V136">
        <f t="shared" si="25"/>
        <v>17979022.343183398</v>
      </c>
      <c r="W136">
        <f t="shared" si="25"/>
        <v>17979022.343183398</v>
      </c>
    </row>
    <row r="137" spans="1:23" x14ac:dyDescent="0.25">
      <c r="A137" t="s">
        <v>51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72</v>
      </c>
      <c r="K137" t="s">
        <v>55</v>
      </c>
      <c r="L137" t="s">
        <v>73</v>
      </c>
      <c r="M137" cm="1">
        <f t="array" ref="M137">INDEX([3]!data,_xlfn.XMATCH(_xlfn.CONCAT(
SUBSTITUTE($A137,LEFT($A137,FIND($C137,$A137)+LEN($C137)-1),),
$F137),
[3]!index),_xlfn.XMATCH($G137,[3]!header))</f>
        <v>719160.89372733701</v>
      </c>
      <c r="N137">
        <f t="shared" si="25"/>
        <v>719160.89372733701</v>
      </c>
      <c r="O137">
        <f t="shared" si="25"/>
        <v>719160.89372733701</v>
      </c>
      <c r="P137">
        <f t="shared" si="25"/>
        <v>719160.89372733701</v>
      </c>
      <c r="Q137">
        <f t="shared" si="25"/>
        <v>719160.89372733701</v>
      </c>
      <c r="R137">
        <f t="shared" si="25"/>
        <v>719160.89372733701</v>
      </c>
      <c r="S137">
        <f t="shared" si="25"/>
        <v>719160.89372733701</v>
      </c>
      <c r="T137">
        <f t="shared" si="25"/>
        <v>719160.89372733701</v>
      </c>
      <c r="U137">
        <f t="shared" si="25"/>
        <v>719160.89372733701</v>
      </c>
      <c r="V137">
        <f t="shared" si="25"/>
        <v>719160.89372733701</v>
      </c>
      <c r="W137">
        <f t="shared" si="25"/>
        <v>719160.89372733701</v>
      </c>
    </row>
    <row r="138" spans="1:23" x14ac:dyDescent="0.25">
      <c r="A138" t="s">
        <v>51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92</v>
      </c>
      <c r="K138" t="s">
        <v>68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1.33</v>
      </c>
      <c r="N138">
        <f t="shared" si="25"/>
        <v>1.33</v>
      </c>
      <c r="O138">
        <f t="shared" si="25"/>
        <v>1.33</v>
      </c>
      <c r="P138">
        <f t="shared" si="25"/>
        <v>1.33</v>
      </c>
      <c r="Q138">
        <f t="shared" si="25"/>
        <v>1.33</v>
      </c>
      <c r="R138">
        <f t="shared" si="25"/>
        <v>1.33</v>
      </c>
      <c r="S138">
        <f t="shared" si="25"/>
        <v>1.33</v>
      </c>
      <c r="T138">
        <f t="shared" si="25"/>
        <v>1.33</v>
      </c>
      <c r="U138">
        <f t="shared" si="25"/>
        <v>1.33</v>
      </c>
      <c r="V138">
        <f t="shared" si="25"/>
        <v>1.33</v>
      </c>
      <c r="W138">
        <f t="shared" si="25"/>
        <v>1.33</v>
      </c>
    </row>
    <row r="139" spans="1:23" x14ac:dyDescent="0.25">
      <c r="A139" t="s">
        <v>51</v>
      </c>
      <c r="B139" t="s">
        <v>5</v>
      </c>
      <c r="C139" t="s">
        <v>15</v>
      </c>
      <c r="D139" t="s">
        <v>16</v>
      </c>
      <c r="E139" t="s">
        <v>90</v>
      </c>
      <c r="F139" t="s">
        <v>93</v>
      </c>
      <c r="G139" t="s">
        <v>6</v>
      </c>
    </row>
    <row r="140" spans="1:23" x14ac:dyDescent="0.25">
      <c r="A140" t="s">
        <v>51</v>
      </c>
      <c r="B140" t="s">
        <v>5</v>
      </c>
      <c r="C140" t="s">
        <v>15</v>
      </c>
      <c r="D140" t="s">
        <v>16</v>
      </c>
      <c r="E140" t="s">
        <v>90</v>
      </c>
      <c r="F140" t="s">
        <v>93</v>
      </c>
      <c r="G140" t="s">
        <v>60</v>
      </c>
      <c r="K140" t="s">
        <v>55</v>
      </c>
      <c r="L140" t="s">
        <v>61</v>
      </c>
      <c r="M140" cm="1">
        <f t="array" ref="M140">INDEX([3]!data,_xlfn.XMATCH(_xlfn.CONCAT(
SUBSTITUTE($A140,LEFT($A140,FIND($C140,$A140)+LEN($C140)-1),),
$F140),
[3]!index),_xlfn.XMATCH($G140,[3]!header))</f>
        <v>1990</v>
      </c>
      <c r="N140">
        <f t="shared" ref="N140:W142" si="26">M140</f>
        <v>1990</v>
      </c>
      <c r="O140">
        <f t="shared" si="26"/>
        <v>1990</v>
      </c>
      <c r="P140">
        <f t="shared" si="26"/>
        <v>1990</v>
      </c>
      <c r="Q140">
        <f t="shared" si="26"/>
        <v>1990</v>
      </c>
      <c r="R140">
        <f t="shared" si="26"/>
        <v>1990</v>
      </c>
      <c r="S140">
        <f t="shared" si="26"/>
        <v>1990</v>
      </c>
      <c r="T140">
        <f t="shared" si="26"/>
        <v>1990</v>
      </c>
      <c r="U140">
        <f t="shared" si="26"/>
        <v>1990</v>
      </c>
      <c r="V140">
        <f t="shared" si="26"/>
        <v>1990</v>
      </c>
      <c r="W140">
        <f t="shared" si="26"/>
        <v>1990</v>
      </c>
    </row>
    <row r="141" spans="1:23" x14ac:dyDescent="0.25">
      <c r="A141" t="s">
        <v>51</v>
      </c>
      <c r="B141" t="s">
        <v>5</v>
      </c>
      <c r="C141" t="s">
        <v>15</v>
      </c>
      <c r="D141" t="s">
        <v>16</v>
      </c>
      <c r="E141" t="s">
        <v>90</v>
      </c>
      <c r="F141" t="s">
        <v>93</v>
      </c>
      <c r="G141" t="s">
        <v>62</v>
      </c>
      <c r="K141" t="s">
        <v>55</v>
      </c>
      <c r="L141" t="s">
        <v>61</v>
      </c>
      <c r="M141" cm="1">
        <f t="array" ref="M141">INDEX([3]!data,_xlfn.XMATCH(_xlfn.CONCAT(
SUBSTITUTE($A141,LEFT($A141,FIND($C141,$A141)+LEN($C141)-1),),
$F141),
[3]!index),_xlfn.XMATCH($G141,[3]!header))</f>
        <v>2101</v>
      </c>
      <c r="N141">
        <f t="shared" si="26"/>
        <v>2101</v>
      </c>
      <c r="O141">
        <f t="shared" si="26"/>
        <v>2101</v>
      </c>
      <c r="P141">
        <f t="shared" si="26"/>
        <v>2101</v>
      </c>
      <c r="Q141">
        <f t="shared" si="26"/>
        <v>2101</v>
      </c>
      <c r="R141">
        <f t="shared" si="26"/>
        <v>2101</v>
      </c>
      <c r="S141">
        <f t="shared" si="26"/>
        <v>2101</v>
      </c>
      <c r="T141">
        <f t="shared" si="26"/>
        <v>2101</v>
      </c>
      <c r="U141">
        <f t="shared" si="26"/>
        <v>2101</v>
      </c>
      <c r="V141">
        <f t="shared" si="26"/>
        <v>2101</v>
      </c>
      <c r="W141">
        <f t="shared" si="26"/>
        <v>2101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90</v>
      </c>
      <c r="F142" t="s">
        <v>93</v>
      </c>
      <c r="G142" t="s">
        <v>63</v>
      </c>
      <c r="K142" t="s">
        <v>55</v>
      </c>
      <c r="L142" t="s">
        <v>64</v>
      </c>
      <c r="M142" cm="1">
        <f t="array" ref="M142">INDEX([3]!data,_xlfn.XMATCH(_xlfn.CONCAT(
SUBSTITUTE($A142,LEFT($A142,FIND($C142,$A142)+LEN($C142)-1),),
$F142),
[3]!index),_xlfn.XMATCH($G142,[3]!header))</f>
        <v>20</v>
      </c>
      <c r="N142">
        <f t="shared" si="26"/>
        <v>20</v>
      </c>
      <c r="O142">
        <f t="shared" si="26"/>
        <v>20</v>
      </c>
      <c r="P142">
        <f t="shared" si="26"/>
        <v>20</v>
      </c>
      <c r="Q142">
        <f t="shared" si="26"/>
        <v>20</v>
      </c>
      <c r="R142">
        <f t="shared" si="26"/>
        <v>20</v>
      </c>
      <c r="S142">
        <f t="shared" si="26"/>
        <v>20</v>
      </c>
      <c r="T142">
        <f t="shared" si="26"/>
        <v>20</v>
      </c>
      <c r="U142">
        <f t="shared" si="26"/>
        <v>20</v>
      </c>
      <c r="V142">
        <f t="shared" si="26"/>
        <v>20</v>
      </c>
      <c r="W142">
        <f t="shared" si="26"/>
        <v>20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90</v>
      </c>
      <c r="F143" t="s">
        <v>93</v>
      </c>
      <c r="G143" t="s">
        <v>65</v>
      </c>
      <c r="K143" t="s">
        <v>66</v>
      </c>
      <c r="L143" t="s">
        <v>56</v>
      </c>
      <c r="M143" cm="1">
        <f t="array" ref="M143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90</v>
      </c>
      <c r="F144" t="s">
        <v>93</v>
      </c>
      <c r="G144" t="s">
        <v>85</v>
      </c>
      <c r="K144" t="s">
        <v>55</v>
      </c>
      <c r="L144" t="s">
        <v>86</v>
      </c>
      <c r="M144" cm="1">
        <f t="array" ref="M144">INDEX([3]!data,_xlfn.XMATCH(_xlfn.CONCAT(
SUBSTITUTE($A144,LEFT($A144,FIND($C144,$A144)+LEN($C144)-1),),
$F144),
[3]!index),_xlfn.XMATCH($G144,[3]!header))</f>
        <v>691272.4</v>
      </c>
      <c r="N144">
        <f t="shared" ref="N144:W147" si="27">M144</f>
        <v>691272.4</v>
      </c>
      <c r="O144">
        <f t="shared" si="27"/>
        <v>691272.4</v>
      </c>
      <c r="P144">
        <f t="shared" si="27"/>
        <v>691272.4</v>
      </c>
      <c r="Q144">
        <f t="shared" si="27"/>
        <v>691272.4</v>
      </c>
      <c r="R144">
        <f t="shared" si="27"/>
        <v>691272.4</v>
      </c>
      <c r="S144">
        <f t="shared" si="27"/>
        <v>691272.4</v>
      </c>
      <c r="T144">
        <f t="shared" si="27"/>
        <v>691272.4</v>
      </c>
      <c r="U144">
        <f t="shared" si="27"/>
        <v>691272.4</v>
      </c>
      <c r="V144">
        <f t="shared" si="27"/>
        <v>691272.4</v>
      </c>
      <c r="W144">
        <f t="shared" si="27"/>
        <v>691272.4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90</v>
      </c>
      <c r="F145" t="s">
        <v>93</v>
      </c>
      <c r="G145" t="s">
        <v>76</v>
      </c>
      <c r="K145" t="s">
        <v>55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18877973.460342601</v>
      </c>
      <c r="N145">
        <f t="shared" si="27"/>
        <v>18877973.460342601</v>
      </c>
      <c r="O145">
        <f t="shared" si="27"/>
        <v>18877973.460342601</v>
      </c>
      <c r="P145">
        <f t="shared" si="27"/>
        <v>18877973.460342601</v>
      </c>
      <c r="Q145">
        <f t="shared" si="27"/>
        <v>18877973.460342601</v>
      </c>
      <c r="R145">
        <f t="shared" si="27"/>
        <v>18877973.460342601</v>
      </c>
      <c r="S145">
        <f t="shared" si="27"/>
        <v>18877973.460342601</v>
      </c>
      <c r="T145">
        <f t="shared" si="27"/>
        <v>18877973.460342601</v>
      </c>
      <c r="U145">
        <f t="shared" si="27"/>
        <v>18877973.460342601</v>
      </c>
      <c r="V145">
        <f t="shared" si="27"/>
        <v>18877973.460342601</v>
      </c>
      <c r="W145">
        <f t="shared" si="27"/>
        <v>18877973.460342601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90</v>
      </c>
      <c r="F146" t="s">
        <v>93</v>
      </c>
      <c r="G146" t="s">
        <v>72</v>
      </c>
      <c r="K146" t="s">
        <v>55</v>
      </c>
      <c r="L146" t="s">
        <v>73</v>
      </c>
      <c r="M146" cm="1">
        <f t="array" ref="M146">INDEX([3]!data,_xlfn.XMATCH(_xlfn.CONCAT(
SUBSTITUTE($A146,LEFT($A146,FIND($C146,$A146)+LEN($C146)-1),),
$F146),
[3]!index),_xlfn.XMATCH($G146,[3]!header))</f>
        <v>755118.93841370498</v>
      </c>
      <c r="N146">
        <f t="shared" si="27"/>
        <v>755118.93841370498</v>
      </c>
      <c r="O146">
        <f t="shared" si="27"/>
        <v>755118.93841370498</v>
      </c>
      <c r="P146">
        <f t="shared" si="27"/>
        <v>755118.93841370498</v>
      </c>
      <c r="Q146">
        <f t="shared" si="27"/>
        <v>755118.93841370498</v>
      </c>
      <c r="R146">
        <f t="shared" si="27"/>
        <v>755118.93841370498</v>
      </c>
      <c r="S146">
        <f t="shared" si="27"/>
        <v>755118.93841370498</v>
      </c>
      <c r="T146">
        <f t="shared" si="27"/>
        <v>755118.93841370498</v>
      </c>
      <c r="U146">
        <f t="shared" si="27"/>
        <v>755118.93841370498</v>
      </c>
      <c r="V146">
        <f t="shared" si="27"/>
        <v>755118.93841370498</v>
      </c>
      <c r="W146">
        <f t="shared" si="27"/>
        <v>755118.93841370498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90</v>
      </c>
      <c r="F147" t="s">
        <v>93</v>
      </c>
      <c r="G147" t="s">
        <v>17</v>
      </c>
      <c r="J147" t="s">
        <v>92</v>
      </c>
      <c r="K147" t="s">
        <v>68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1.3</v>
      </c>
      <c r="N147">
        <f t="shared" si="27"/>
        <v>1.3</v>
      </c>
      <c r="O147">
        <f t="shared" si="27"/>
        <v>1.3</v>
      </c>
      <c r="P147">
        <f t="shared" si="27"/>
        <v>1.3</v>
      </c>
      <c r="Q147">
        <f t="shared" si="27"/>
        <v>1.3</v>
      </c>
      <c r="R147">
        <f t="shared" si="27"/>
        <v>1.3</v>
      </c>
      <c r="S147">
        <f t="shared" si="27"/>
        <v>1.3</v>
      </c>
      <c r="T147">
        <f t="shared" si="27"/>
        <v>1.3</v>
      </c>
      <c r="U147">
        <f t="shared" si="27"/>
        <v>1.3</v>
      </c>
      <c r="V147">
        <f t="shared" si="27"/>
        <v>1.3</v>
      </c>
      <c r="W147">
        <f t="shared" si="27"/>
        <v>1.3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90</v>
      </c>
      <c r="F148" t="s">
        <v>94</v>
      </c>
      <c r="G148" t="s">
        <v>6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90</v>
      </c>
      <c r="F149" t="s">
        <v>94</v>
      </c>
      <c r="G149" t="s">
        <v>60</v>
      </c>
      <c r="K149" t="s">
        <v>55</v>
      </c>
      <c r="L149" t="s">
        <v>61</v>
      </c>
      <c r="M149" cm="1">
        <f t="array" ref="M149">INDEX([3]!data,_xlfn.XMATCH(_xlfn.CONCAT(
SUBSTITUTE($A149,LEFT($A149,FIND($C149,$A149)+LEN($C149)-1),),
$F149),
[3]!index),_xlfn.XMATCH($G149,[3]!header))</f>
        <v>1990</v>
      </c>
      <c r="N149">
        <f t="shared" ref="N149:W151" si="28">M149</f>
        <v>1990</v>
      </c>
      <c r="O149">
        <f t="shared" si="28"/>
        <v>1990</v>
      </c>
      <c r="P149">
        <f t="shared" si="28"/>
        <v>1990</v>
      </c>
      <c r="Q149">
        <f t="shared" si="28"/>
        <v>1990</v>
      </c>
      <c r="R149">
        <f t="shared" si="28"/>
        <v>1990</v>
      </c>
      <c r="S149">
        <f t="shared" si="28"/>
        <v>1990</v>
      </c>
      <c r="T149">
        <f t="shared" si="28"/>
        <v>1990</v>
      </c>
      <c r="U149">
        <f t="shared" si="28"/>
        <v>1990</v>
      </c>
      <c r="V149">
        <f t="shared" si="28"/>
        <v>1990</v>
      </c>
      <c r="W149">
        <f t="shared" si="28"/>
        <v>1990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90</v>
      </c>
      <c r="F150" t="s">
        <v>94</v>
      </c>
      <c r="G150" t="s">
        <v>62</v>
      </c>
      <c r="K150" t="s">
        <v>55</v>
      </c>
      <c r="L150" t="s">
        <v>61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8"/>
        <v>2101</v>
      </c>
      <c r="O150">
        <f t="shared" si="28"/>
        <v>2101</v>
      </c>
      <c r="P150">
        <f t="shared" si="28"/>
        <v>2101</v>
      </c>
      <c r="Q150">
        <f t="shared" si="28"/>
        <v>2101</v>
      </c>
      <c r="R150">
        <f t="shared" si="28"/>
        <v>2101</v>
      </c>
      <c r="S150">
        <f t="shared" si="28"/>
        <v>2101</v>
      </c>
      <c r="T150">
        <f t="shared" si="28"/>
        <v>2101</v>
      </c>
      <c r="U150">
        <f t="shared" si="28"/>
        <v>2101</v>
      </c>
      <c r="V150">
        <f t="shared" si="28"/>
        <v>2101</v>
      </c>
      <c r="W150">
        <f t="shared" si="28"/>
        <v>2101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90</v>
      </c>
      <c r="F151" t="s">
        <v>94</v>
      </c>
      <c r="G151" t="s">
        <v>63</v>
      </c>
      <c r="K151" t="s">
        <v>55</v>
      </c>
      <c r="L151" t="s">
        <v>64</v>
      </c>
      <c r="M151" cm="1">
        <f t="array" ref="M151">INDEX([3]!data,_xlfn.XMATCH(_xlfn.CONCAT(
SUBSTITUTE($A151,LEFT($A151,FIND($C151,$A151)+LEN($C151)-1),),
$F151),
[3]!index),_xlfn.XMATCH($G151,[3]!header))</f>
        <v>20</v>
      </c>
      <c r="N151">
        <f t="shared" si="28"/>
        <v>20</v>
      </c>
      <c r="O151">
        <f t="shared" si="28"/>
        <v>20</v>
      </c>
      <c r="P151">
        <f t="shared" si="28"/>
        <v>20</v>
      </c>
      <c r="Q151">
        <f t="shared" si="28"/>
        <v>20</v>
      </c>
      <c r="R151">
        <f t="shared" si="28"/>
        <v>20</v>
      </c>
      <c r="S151">
        <f t="shared" si="28"/>
        <v>20</v>
      </c>
      <c r="T151">
        <f t="shared" si="28"/>
        <v>20</v>
      </c>
      <c r="U151">
        <f t="shared" si="28"/>
        <v>20</v>
      </c>
      <c r="V151">
        <f t="shared" si="28"/>
        <v>20</v>
      </c>
      <c r="W151">
        <f t="shared" si="28"/>
        <v>20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90</v>
      </c>
      <c r="F152" t="s">
        <v>94</v>
      </c>
      <c r="G152" t="s">
        <v>65</v>
      </c>
      <c r="K152" t="s">
        <v>66</v>
      </c>
      <c r="L152" t="s">
        <v>56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90</v>
      </c>
      <c r="F153" t="s">
        <v>94</v>
      </c>
      <c r="G153" t="s">
        <v>85</v>
      </c>
      <c r="K153" t="s">
        <v>55</v>
      </c>
      <c r="L153" t="s">
        <v>86</v>
      </c>
      <c r="M153" cm="1">
        <f t="array" ref="M153">INDEX([3]!data,_xlfn.XMATCH(_xlfn.CONCAT(
SUBSTITUTE($A153,LEFT($A153,FIND($C153,$A153)+LEN($C153)-1),),
$F153),
[3]!index),_xlfn.XMATCH($G153,[3]!header))</f>
        <v>691272.4</v>
      </c>
      <c r="N153">
        <f t="shared" ref="N153:W156" si="29">M153</f>
        <v>691272.4</v>
      </c>
      <c r="O153">
        <f t="shared" si="29"/>
        <v>691272.4</v>
      </c>
      <c r="P153">
        <f t="shared" si="29"/>
        <v>691272.4</v>
      </c>
      <c r="Q153">
        <f t="shared" si="29"/>
        <v>691272.4</v>
      </c>
      <c r="R153">
        <f t="shared" si="29"/>
        <v>691272.4</v>
      </c>
      <c r="S153">
        <f t="shared" si="29"/>
        <v>691272.4</v>
      </c>
      <c r="T153">
        <f t="shared" si="29"/>
        <v>691272.4</v>
      </c>
      <c r="U153">
        <f t="shared" si="29"/>
        <v>691272.4</v>
      </c>
      <c r="V153">
        <f t="shared" si="29"/>
        <v>691272.4</v>
      </c>
      <c r="W153">
        <f t="shared" si="29"/>
        <v>691272.4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90</v>
      </c>
      <c r="F154" t="s">
        <v>94</v>
      </c>
      <c r="G154" t="s">
        <v>76</v>
      </c>
      <c r="K154" t="s">
        <v>55</v>
      </c>
      <c r="L154" t="s">
        <v>73</v>
      </c>
      <c r="M154" cm="1">
        <f t="array" ref="M154">INDEX([3]!data,_xlfn.XMATCH(_xlfn.CONCAT(
SUBSTITUTE($A154,LEFT($A154,FIND($C154,$A154)+LEN($C154)-1),),
$F154),
[3]!index),_xlfn.XMATCH($G154,[3]!header))</f>
        <v>16181120.108865101</v>
      </c>
      <c r="N154">
        <f t="shared" si="29"/>
        <v>16181120.108865101</v>
      </c>
      <c r="O154">
        <f t="shared" si="29"/>
        <v>16181120.108865101</v>
      </c>
      <c r="P154">
        <f t="shared" si="29"/>
        <v>16181120.108865101</v>
      </c>
      <c r="Q154">
        <f t="shared" si="29"/>
        <v>16181120.108865101</v>
      </c>
      <c r="R154">
        <f t="shared" si="29"/>
        <v>16181120.108865101</v>
      </c>
      <c r="S154">
        <f t="shared" si="29"/>
        <v>16181120.108865101</v>
      </c>
      <c r="T154">
        <f t="shared" si="29"/>
        <v>16181120.108865101</v>
      </c>
      <c r="U154">
        <f t="shared" si="29"/>
        <v>16181120.108865101</v>
      </c>
      <c r="V154">
        <f t="shared" si="29"/>
        <v>16181120.108865101</v>
      </c>
      <c r="W154">
        <f t="shared" si="29"/>
        <v>16181120.108865101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90</v>
      </c>
      <c r="F155" t="s">
        <v>94</v>
      </c>
      <c r="G155" t="s">
        <v>72</v>
      </c>
      <c r="K155" t="s">
        <v>55</v>
      </c>
      <c r="L155" t="s">
        <v>73</v>
      </c>
      <c r="M155" cm="1">
        <f t="array" ref="M155">INDEX([3]!data,_xlfn.XMATCH(_xlfn.CONCAT(
SUBSTITUTE($A155,LEFT($A155,FIND($C155,$A155)+LEN($C155)-1),),
$F155),
[3]!index),_xlfn.XMATCH($G155,[3]!header))</f>
        <v>647244.80435460398</v>
      </c>
      <c r="N155">
        <f t="shared" si="29"/>
        <v>647244.80435460398</v>
      </c>
      <c r="O155">
        <f t="shared" si="29"/>
        <v>647244.80435460398</v>
      </c>
      <c r="P155">
        <f t="shared" si="29"/>
        <v>647244.80435460398</v>
      </c>
      <c r="Q155">
        <f t="shared" si="29"/>
        <v>647244.80435460398</v>
      </c>
      <c r="R155">
        <f t="shared" si="29"/>
        <v>647244.80435460398</v>
      </c>
      <c r="S155">
        <f t="shared" si="29"/>
        <v>647244.80435460398</v>
      </c>
      <c r="T155">
        <f t="shared" si="29"/>
        <v>647244.80435460398</v>
      </c>
      <c r="U155">
        <f t="shared" si="29"/>
        <v>647244.80435460398</v>
      </c>
      <c r="V155">
        <f t="shared" si="29"/>
        <v>647244.80435460398</v>
      </c>
      <c r="W155">
        <f t="shared" si="29"/>
        <v>647244.80435460398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90</v>
      </c>
      <c r="F156" t="s">
        <v>94</v>
      </c>
      <c r="G156" t="s">
        <v>17</v>
      </c>
      <c r="J156" t="s">
        <v>31</v>
      </c>
      <c r="K156" t="s">
        <v>68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1.26</v>
      </c>
      <c r="N156">
        <f t="shared" si="29"/>
        <v>1.26</v>
      </c>
      <c r="O156">
        <f t="shared" si="29"/>
        <v>1.26</v>
      </c>
      <c r="P156">
        <f t="shared" si="29"/>
        <v>1.26</v>
      </c>
      <c r="Q156">
        <f t="shared" si="29"/>
        <v>1.26</v>
      </c>
      <c r="R156">
        <f t="shared" si="29"/>
        <v>1.26</v>
      </c>
      <c r="S156">
        <f t="shared" si="29"/>
        <v>1.26</v>
      </c>
      <c r="T156">
        <f t="shared" si="29"/>
        <v>1.26</v>
      </c>
      <c r="U156">
        <f t="shared" si="29"/>
        <v>1.26</v>
      </c>
      <c r="V156">
        <f t="shared" si="29"/>
        <v>1.26</v>
      </c>
      <c r="W156">
        <f t="shared" si="29"/>
        <v>1.26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90</v>
      </c>
      <c r="F157" t="s">
        <v>95</v>
      </c>
      <c r="G157" t="s">
        <v>6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90</v>
      </c>
      <c r="F158" t="s">
        <v>95</v>
      </c>
      <c r="G158" t="s">
        <v>60</v>
      </c>
      <c r="K158" t="s">
        <v>55</v>
      </c>
      <c r="L158" t="s">
        <v>61</v>
      </c>
      <c r="M158" cm="1">
        <f t="array" ref="M158">INDEX([3]!data,_xlfn.XMATCH(_xlfn.CONCAT(
SUBSTITUTE($A158,LEFT($A158,FIND($C158,$A158)+LEN($C158)-1),),
$F158),
[3]!index),_xlfn.XMATCH($G158,[3]!header))</f>
        <v>1990</v>
      </c>
      <c r="N158">
        <f t="shared" ref="N158:W160" si="30">M158</f>
        <v>1990</v>
      </c>
      <c r="O158">
        <f t="shared" si="30"/>
        <v>1990</v>
      </c>
      <c r="P158">
        <f t="shared" si="30"/>
        <v>1990</v>
      </c>
      <c r="Q158">
        <f t="shared" si="30"/>
        <v>1990</v>
      </c>
      <c r="R158">
        <f t="shared" si="30"/>
        <v>1990</v>
      </c>
      <c r="S158">
        <f t="shared" si="30"/>
        <v>1990</v>
      </c>
      <c r="T158">
        <f t="shared" si="30"/>
        <v>1990</v>
      </c>
      <c r="U158">
        <f t="shared" si="30"/>
        <v>1990</v>
      </c>
      <c r="V158">
        <f t="shared" si="30"/>
        <v>1990</v>
      </c>
      <c r="W158">
        <f t="shared" si="30"/>
        <v>1990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90</v>
      </c>
      <c r="F159" t="s">
        <v>95</v>
      </c>
      <c r="G159" t="s">
        <v>62</v>
      </c>
      <c r="K159" t="s">
        <v>55</v>
      </c>
      <c r="L159" t="s">
        <v>61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30"/>
        <v>2101</v>
      </c>
      <c r="O159">
        <f t="shared" si="30"/>
        <v>2101</v>
      </c>
      <c r="P159">
        <f t="shared" si="30"/>
        <v>2101</v>
      </c>
      <c r="Q159">
        <f t="shared" si="30"/>
        <v>2101</v>
      </c>
      <c r="R159">
        <f t="shared" si="30"/>
        <v>2101</v>
      </c>
      <c r="S159">
        <f t="shared" si="30"/>
        <v>2101</v>
      </c>
      <c r="T159">
        <f t="shared" si="30"/>
        <v>2101</v>
      </c>
      <c r="U159">
        <f t="shared" si="30"/>
        <v>2101</v>
      </c>
      <c r="V159">
        <f t="shared" si="30"/>
        <v>2101</v>
      </c>
      <c r="W159">
        <f t="shared" si="30"/>
        <v>2101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90</v>
      </c>
      <c r="F160" t="s">
        <v>95</v>
      </c>
      <c r="G160" t="s">
        <v>63</v>
      </c>
      <c r="K160" t="s">
        <v>55</v>
      </c>
      <c r="L160" t="s">
        <v>64</v>
      </c>
      <c r="M160" cm="1">
        <f t="array" ref="M160">INDEX([3]!data,_xlfn.XMATCH(_xlfn.CONCAT(
SUBSTITUTE($A160,LEFT($A160,FIND($C160,$A160)+LEN($C160)-1),),
$F160),
[3]!index),_xlfn.XMATCH($G160,[3]!header))</f>
        <v>20</v>
      </c>
      <c r="N160">
        <f t="shared" si="30"/>
        <v>20</v>
      </c>
      <c r="O160">
        <f t="shared" si="30"/>
        <v>20</v>
      </c>
      <c r="P160">
        <f t="shared" si="30"/>
        <v>20</v>
      </c>
      <c r="Q160">
        <f t="shared" si="30"/>
        <v>20</v>
      </c>
      <c r="R160">
        <f t="shared" si="30"/>
        <v>20</v>
      </c>
      <c r="S160">
        <f t="shared" si="30"/>
        <v>20</v>
      </c>
      <c r="T160">
        <f t="shared" si="30"/>
        <v>20</v>
      </c>
      <c r="U160">
        <f t="shared" si="30"/>
        <v>20</v>
      </c>
      <c r="V160">
        <f t="shared" si="30"/>
        <v>20</v>
      </c>
      <c r="W160">
        <f t="shared" si="30"/>
        <v>20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90</v>
      </c>
      <c r="F161" t="s">
        <v>95</v>
      </c>
      <c r="G161" t="s">
        <v>65</v>
      </c>
      <c r="K161" t="s">
        <v>66</v>
      </c>
      <c r="L161" t="s">
        <v>56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90</v>
      </c>
      <c r="F162" t="s">
        <v>95</v>
      </c>
      <c r="G162" t="s">
        <v>85</v>
      </c>
      <c r="K162" t="s">
        <v>55</v>
      </c>
      <c r="L162" t="s">
        <v>86</v>
      </c>
      <c r="M162" cm="1">
        <f t="array" ref="M162">INDEX([3]!data,_xlfn.XMATCH(_xlfn.CONCAT(
SUBSTITUTE($A162,LEFT($A162,FIND($C162,$A162)+LEN($C162)-1),),
$F162),
[3]!index),_xlfn.XMATCH($G162,[3]!header))</f>
        <v>691272.4</v>
      </c>
      <c r="N162">
        <f t="shared" ref="N162:W165" si="31">M162</f>
        <v>691272.4</v>
      </c>
      <c r="O162">
        <f t="shared" si="31"/>
        <v>691272.4</v>
      </c>
      <c r="P162">
        <f t="shared" si="31"/>
        <v>691272.4</v>
      </c>
      <c r="Q162">
        <f t="shared" si="31"/>
        <v>691272.4</v>
      </c>
      <c r="R162">
        <f t="shared" si="31"/>
        <v>691272.4</v>
      </c>
      <c r="S162">
        <f t="shared" si="31"/>
        <v>691272.4</v>
      </c>
      <c r="T162">
        <f t="shared" si="31"/>
        <v>691272.4</v>
      </c>
      <c r="U162">
        <f t="shared" si="31"/>
        <v>691272.4</v>
      </c>
      <c r="V162">
        <f t="shared" si="31"/>
        <v>691272.4</v>
      </c>
      <c r="W162">
        <f t="shared" si="31"/>
        <v>691272.4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90</v>
      </c>
      <c r="F163" t="s">
        <v>95</v>
      </c>
      <c r="G163" t="s">
        <v>76</v>
      </c>
      <c r="K163" t="s">
        <v>55</v>
      </c>
      <c r="L163" t="s">
        <v>73</v>
      </c>
      <c r="M163" cm="1">
        <f t="array" ref="M163">INDEX([3]!data,_xlfn.XMATCH(_xlfn.CONCAT(
SUBSTITUTE($A163,LEFT($A163,FIND($C163,$A163)+LEN($C163)-1),),
$F163),
[3]!index),_xlfn.XMATCH($G163,[3]!header))</f>
        <v>16990176.114308301</v>
      </c>
      <c r="N163">
        <f t="shared" si="31"/>
        <v>16990176.114308301</v>
      </c>
      <c r="O163">
        <f t="shared" si="31"/>
        <v>16990176.114308301</v>
      </c>
      <c r="P163">
        <f t="shared" si="31"/>
        <v>16990176.114308301</v>
      </c>
      <c r="Q163">
        <f t="shared" si="31"/>
        <v>16990176.114308301</v>
      </c>
      <c r="R163">
        <f t="shared" si="31"/>
        <v>16990176.114308301</v>
      </c>
      <c r="S163">
        <f t="shared" si="31"/>
        <v>16990176.114308301</v>
      </c>
      <c r="T163">
        <f t="shared" si="31"/>
        <v>16990176.114308301</v>
      </c>
      <c r="U163">
        <f t="shared" si="31"/>
        <v>16990176.114308301</v>
      </c>
      <c r="V163">
        <f t="shared" si="31"/>
        <v>16990176.114308301</v>
      </c>
      <c r="W163">
        <f t="shared" si="31"/>
        <v>16990176.114308301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90</v>
      </c>
      <c r="F164" t="s">
        <v>95</v>
      </c>
      <c r="G164" t="s">
        <v>72</v>
      </c>
      <c r="K164" t="s">
        <v>55</v>
      </c>
      <c r="L164" t="s">
        <v>73</v>
      </c>
      <c r="M164" cm="1">
        <f t="array" ref="M164">INDEX([3]!data,_xlfn.XMATCH(_xlfn.CONCAT(
SUBSTITUTE($A164,LEFT($A164,FIND($C164,$A164)+LEN($C164)-1),),
$F164),
[3]!index),_xlfn.XMATCH($G164,[3]!header))</f>
        <v>679607.04457233404</v>
      </c>
      <c r="N164">
        <f t="shared" si="31"/>
        <v>679607.04457233404</v>
      </c>
      <c r="O164">
        <f t="shared" si="31"/>
        <v>679607.04457233404</v>
      </c>
      <c r="P164">
        <f t="shared" si="31"/>
        <v>679607.04457233404</v>
      </c>
      <c r="Q164">
        <f t="shared" si="31"/>
        <v>679607.04457233404</v>
      </c>
      <c r="R164">
        <f t="shared" si="31"/>
        <v>679607.04457233404</v>
      </c>
      <c r="S164">
        <f t="shared" si="31"/>
        <v>679607.04457233404</v>
      </c>
      <c r="T164">
        <f t="shared" si="31"/>
        <v>679607.04457233404</v>
      </c>
      <c r="U164">
        <f t="shared" si="31"/>
        <v>679607.04457233404</v>
      </c>
      <c r="V164">
        <f t="shared" si="31"/>
        <v>679607.04457233404</v>
      </c>
      <c r="W164">
        <f t="shared" si="31"/>
        <v>679607.04457233404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90</v>
      </c>
      <c r="F165" t="s">
        <v>95</v>
      </c>
      <c r="G165" t="s">
        <v>17</v>
      </c>
      <c r="J165" t="s">
        <v>31</v>
      </c>
      <c r="K165" t="s">
        <v>68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1.22</v>
      </c>
      <c r="N165">
        <f t="shared" si="31"/>
        <v>1.22</v>
      </c>
      <c r="O165">
        <f t="shared" si="31"/>
        <v>1.22</v>
      </c>
      <c r="P165">
        <f t="shared" si="31"/>
        <v>1.22</v>
      </c>
      <c r="Q165">
        <f t="shared" si="31"/>
        <v>1.22</v>
      </c>
      <c r="R165">
        <f t="shared" si="31"/>
        <v>1.22</v>
      </c>
      <c r="S165">
        <f t="shared" si="31"/>
        <v>1.22</v>
      </c>
      <c r="T165">
        <f t="shared" si="31"/>
        <v>1.22</v>
      </c>
      <c r="U165">
        <f t="shared" si="31"/>
        <v>1.22</v>
      </c>
      <c r="V165">
        <f t="shared" si="31"/>
        <v>1.22</v>
      </c>
      <c r="W165">
        <f t="shared" si="31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2025-03-24T23:33:56Z</dcterms:created>
  <dcterms:modified xsi:type="dcterms:W3CDTF">2025-03-24T23:33:57Z</dcterms:modified>
</cp:coreProperties>
</file>