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ethanol\"/>
    </mc:Choice>
  </mc:AlternateContent>
  <xr:revisionPtr revIDLastSave="0" documentId="8_{6F06E034-C361-4957-9EFD-3E068AD64DE1}" xr6:coauthVersionLast="47" xr6:coauthVersionMax="47" xr10:uidLastSave="{00000000-0000-0000-0000-000000000000}"/>
  <bookViews>
    <workbookView xWindow="-120" yWindow="-120" windowWidth="29040" windowHeight="15720" xr2:uid="{65FD69C1-D1A9-4B23-9AF8-CFC2C92004D8}"/>
  </bookViews>
  <sheets>
    <sheet name="Sheet1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54" i="1" l="1" a="1"/>
  <c r="M254" i="1" s="1"/>
  <c r="N254" i="1" s="1"/>
  <c r="O254" i="1" s="1"/>
  <c r="P254" i="1" s="1"/>
  <c r="Q254" i="1" s="1"/>
  <c r="R254" i="1" s="1"/>
  <c r="S254" i="1" s="1"/>
  <c r="T254" i="1" s="1"/>
  <c r="U254" i="1" s="1"/>
  <c r="V254" i="1" s="1"/>
  <c r="W254" i="1" s="1"/>
  <c r="L254" i="1" a="1"/>
  <c r="L254" i="1" s="1"/>
  <c r="M253" i="1" a="1"/>
  <c r="M253" i="1" s="1"/>
  <c r="N253" i="1" s="1"/>
  <c r="O253" i="1" s="1"/>
  <c r="P253" i="1" s="1"/>
  <c r="Q253" i="1" s="1"/>
  <c r="R253" i="1" s="1"/>
  <c r="S253" i="1" s="1"/>
  <c r="T253" i="1" s="1"/>
  <c r="U253" i="1" s="1"/>
  <c r="V253" i="1" s="1"/>
  <c r="W253" i="1" s="1"/>
  <c r="L253" i="1" a="1"/>
  <c r="L253" i="1" s="1"/>
  <c r="M252" i="1" a="1"/>
  <c r="M252" i="1" s="1"/>
  <c r="N252" i="1" s="1"/>
  <c r="O252" i="1" s="1"/>
  <c r="P252" i="1" s="1"/>
  <c r="Q252" i="1" s="1"/>
  <c r="R252" i="1" s="1"/>
  <c r="S252" i="1" s="1"/>
  <c r="T252" i="1" s="1"/>
  <c r="U252" i="1" s="1"/>
  <c r="V252" i="1" s="1"/>
  <c r="W252" i="1" s="1"/>
  <c r="L252" i="1" a="1"/>
  <c r="L252" i="1" s="1"/>
  <c r="R251" i="1"/>
  <c r="S251" i="1" s="1"/>
  <c r="T251" i="1" s="1"/>
  <c r="U251" i="1" s="1"/>
  <c r="V251" i="1" s="1"/>
  <c r="W251" i="1" s="1"/>
  <c r="M251" i="1" a="1"/>
  <c r="M251" i="1" s="1"/>
  <c r="N251" i="1" s="1"/>
  <c r="O251" i="1" s="1"/>
  <c r="P251" i="1" s="1"/>
  <c r="Q251" i="1" s="1"/>
  <c r="L251" i="1" a="1"/>
  <c r="L251" i="1" s="1"/>
  <c r="M250" i="1" a="1"/>
  <c r="M250" i="1" s="1"/>
  <c r="N250" i="1" s="1"/>
  <c r="O250" i="1" s="1"/>
  <c r="P250" i="1" s="1"/>
  <c r="Q250" i="1" s="1"/>
  <c r="R250" i="1" s="1"/>
  <c r="S250" i="1" s="1"/>
  <c r="T250" i="1" s="1"/>
  <c r="U250" i="1" s="1"/>
  <c r="V250" i="1" s="1"/>
  <c r="W250" i="1" s="1"/>
  <c r="L250" i="1" a="1"/>
  <c r="L250" i="1" s="1"/>
  <c r="M249" i="1" a="1"/>
  <c r="M249" i="1" s="1"/>
  <c r="N249" i="1" s="1"/>
  <c r="O249" i="1" s="1"/>
  <c r="P249" i="1" s="1"/>
  <c r="Q249" i="1" s="1"/>
  <c r="R249" i="1" s="1"/>
  <c r="S249" i="1" s="1"/>
  <c r="T249" i="1" s="1"/>
  <c r="U249" i="1" s="1"/>
  <c r="V249" i="1" s="1"/>
  <c r="W249" i="1" s="1"/>
  <c r="M248" i="1" a="1"/>
  <c r="M248" i="1" s="1"/>
  <c r="N248" i="1" s="1"/>
  <c r="O248" i="1" s="1"/>
  <c r="P248" i="1" s="1"/>
  <c r="Q248" i="1" s="1"/>
  <c r="R248" i="1" s="1"/>
  <c r="S248" i="1" s="1"/>
  <c r="T248" i="1" s="1"/>
  <c r="U248" i="1" s="1"/>
  <c r="V248" i="1" s="1"/>
  <c r="W248" i="1" s="1"/>
  <c r="M247" i="1" a="1"/>
  <c r="M247" i="1" s="1"/>
  <c r="N247" i="1" s="1"/>
  <c r="O247" i="1" s="1"/>
  <c r="P247" i="1" s="1"/>
  <c r="Q247" i="1" s="1"/>
  <c r="R247" i="1" s="1"/>
  <c r="S247" i="1" s="1"/>
  <c r="T247" i="1" s="1"/>
  <c r="U247" i="1" s="1"/>
  <c r="V247" i="1" s="1"/>
  <c r="W247" i="1" s="1"/>
  <c r="M246" i="1" a="1"/>
  <c r="M246" i="1" s="1"/>
  <c r="M245" i="1" a="1"/>
  <c r="M245" i="1" s="1"/>
  <c r="N245" i="1" s="1"/>
  <c r="O245" i="1" s="1"/>
  <c r="P245" i="1" s="1"/>
  <c r="Q245" i="1" s="1"/>
  <c r="R245" i="1" s="1"/>
  <c r="S245" i="1" s="1"/>
  <c r="T245" i="1" s="1"/>
  <c r="U245" i="1" s="1"/>
  <c r="V245" i="1" s="1"/>
  <c r="W245" i="1" s="1"/>
  <c r="Q244" i="1"/>
  <c r="R244" i="1" s="1"/>
  <c r="S244" i="1" s="1"/>
  <c r="T244" i="1" s="1"/>
  <c r="U244" i="1" s="1"/>
  <c r="V244" i="1" s="1"/>
  <c r="W244" i="1" s="1"/>
  <c r="P244" i="1"/>
  <c r="M244" i="1" a="1"/>
  <c r="M244" i="1" s="1"/>
  <c r="N244" i="1" s="1"/>
  <c r="O244" i="1" s="1"/>
  <c r="M243" i="1" a="1"/>
  <c r="M243" i="1" s="1"/>
  <c r="N243" i="1" s="1"/>
  <c r="O243" i="1" s="1"/>
  <c r="P243" i="1" s="1"/>
  <c r="Q243" i="1" s="1"/>
  <c r="R243" i="1" s="1"/>
  <c r="S243" i="1" s="1"/>
  <c r="T243" i="1" s="1"/>
  <c r="U243" i="1" s="1"/>
  <c r="V243" i="1" s="1"/>
  <c r="W243" i="1" s="1"/>
  <c r="N241" i="1"/>
  <c r="O241" i="1" s="1"/>
  <c r="P241" i="1" s="1"/>
  <c r="Q241" i="1" s="1"/>
  <c r="R241" i="1" s="1"/>
  <c r="S241" i="1" s="1"/>
  <c r="T241" i="1" s="1"/>
  <c r="U241" i="1" s="1"/>
  <c r="V241" i="1" s="1"/>
  <c r="W241" i="1" s="1"/>
  <c r="M241" i="1" a="1"/>
  <c r="M241" i="1" s="1"/>
  <c r="M240" i="1" a="1"/>
  <c r="M240" i="1" s="1"/>
  <c r="N240" i="1" s="1"/>
  <c r="O240" i="1" s="1"/>
  <c r="P240" i="1" s="1"/>
  <c r="Q240" i="1" s="1"/>
  <c r="R240" i="1" s="1"/>
  <c r="S240" i="1" s="1"/>
  <c r="T240" i="1" s="1"/>
  <c r="U240" i="1" s="1"/>
  <c r="V240" i="1" s="1"/>
  <c r="W240" i="1" s="1"/>
  <c r="L238" i="1" a="1"/>
  <c r="L238" i="1" s="1"/>
  <c r="M237" i="1" a="1"/>
  <c r="M237" i="1" s="1"/>
  <c r="N237" i="1" s="1"/>
  <c r="O237" i="1" s="1"/>
  <c r="P237" i="1" s="1"/>
  <c r="Q237" i="1" s="1"/>
  <c r="R237" i="1" s="1"/>
  <c r="S237" i="1" s="1"/>
  <c r="T237" i="1" s="1"/>
  <c r="U237" i="1" s="1"/>
  <c r="V237" i="1" s="1"/>
  <c r="W237" i="1" s="1"/>
  <c r="L237" i="1" a="1"/>
  <c r="L237" i="1" s="1"/>
  <c r="M236" i="1" a="1"/>
  <c r="M236" i="1" s="1"/>
  <c r="N236" i="1" s="1"/>
  <c r="O236" i="1" s="1"/>
  <c r="P236" i="1" s="1"/>
  <c r="Q236" i="1" s="1"/>
  <c r="R236" i="1" s="1"/>
  <c r="S236" i="1" s="1"/>
  <c r="T236" i="1" s="1"/>
  <c r="U236" i="1" s="1"/>
  <c r="V236" i="1" s="1"/>
  <c r="W236" i="1" s="1"/>
  <c r="M235" i="1" a="1"/>
  <c r="M235" i="1" s="1"/>
  <c r="N235" i="1" s="1"/>
  <c r="O235" i="1" s="1"/>
  <c r="P235" i="1" s="1"/>
  <c r="Q235" i="1" s="1"/>
  <c r="R235" i="1" s="1"/>
  <c r="S235" i="1" s="1"/>
  <c r="T235" i="1" s="1"/>
  <c r="U235" i="1" s="1"/>
  <c r="V235" i="1" s="1"/>
  <c r="W235" i="1" s="1"/>
  <c r="M234" i="1" a="1"/>
  <c r="M234" i="1" s="1"/>
  <c r="N234" i="1" s="1"/>
  <c r="O234" i="1" s="1"/>
  <c r="P234" i="1" s="1"/>
  <c r="Q234" i="1" s="1"/>
  <c r="R234" i="1" s="1"/>
  <c r="S234" i="1" s="1"/>
  <c r="T234" i="1" s="1"/>
  <c r="U234" i="1" s="1"/>
  <c r="V234" i="1" s="1"/>
  <c r="W234" i="1" s="1"/>
  <c r="M233" i="1" a="1"/>
  <c r="M233" i="1" s="1"/>
  <c r="M232" i="1" a="1"/>
  <c r="M232" i="1" s="1"/>
  <c r="N232" i="1" s="1"/>
  <c r="O232" i="1" s="1"/>
  <c r="P232" i="1" s="1"/>
  <c r="Q232" i="1" s="1"/>
  <c r="R232" i="1" s="1"/>
  <c r="S232" i="1" s="1"/>
  <c r="T232" i="1" s="1"/>
  <c r="U232" i="1" s="1"/>
  <c r="V232" i="1" s="1"/>
  <c r="W232" i="1" s="1"/>
  <c r="M231" i="1" a="1"/>
  <c r="M231" i="1" s="1"/>
  <c r="N231" i="1" s="1"/>
  <c r="O231" i="1" s="1"/>
  <c r="P231" i="1" s="1"/>
  <c r="Q231" i="1" s="1"/>
  <c r="R231" i="1" s="1"/>
  <c r="S231" i="1" s="1"/>
  <c r="T231" i="1" s="1"/>
  <c r="U231" i="1" s="1"/>
  <c r="V231" i="1" s="1"/>
  <c r="W231" i="1" s="1"/>
  <c r="M230" i="1" a="1"/>
  <c r="M230" i="1" s="1"/>
  <c r="N230" i="1" s="1"/>
  <c r="O230" i="1" s="1"/>
  <c r="P230" i="1" s="1"/>
  <c r="Q230" i="1" s="1"/>
  <c r="R230" i="1" s="1"/>
  <c r="S230" i="1" s="1"/>
  <c r="T230" i="1" s="1"/>
  <c r="U230" i="1" s="1"/>
  <c r="V230" i="1" s="1"/>
  <c r="W230" i="1" s="1"/>
  <c r="M228" i="1" a="1"/>
  <c r="M228" i="1" s="1"/>
  <c r="N228" i="1" s="1"/>
  <c r="O228" i="1" s="1"/>
  <c r="P228" i="1" s="1"/>
  <c r="Q228" i="1" s="1"/>
  <c r="R228" i="1" s="1"/>
  <c r="S228" i="1" s="1"/>
  <c r="T228" i="1" s="1"/>
  <c r="U228" i="1" s="1"/>
  <c r="V228" i="1" s="1"/>
  <c r="W228" i="1" s="1"/>
  <c r="L228" i="1"/>
  <c r="L228" i="1" a="1"/>
  <c r="N227" i="1"/>
  <c r="O227" i="1" s="1"/>
  <c r="P227" i="1" s="1"/>
  <c r="Q227" i="1" s="1"/>
  <c r="R227" i="1" s="1"/>
  <c r="S227" i="1" s="1"/>
  <c r="T227" i="1" s="1"/>
  <c r="U227" i="1" s="1"/>
  <c r="V227" i="1" s="1"/>
  <c r="W227" i="1" s="1"/>
  <c r="M227" i="1" a="1"/>
  <c r="M227" i="1" s="1"/>
  <c r="M226" i="1" a="1"/>
  <c r="M226" i="1" s="1"/>
  <c r="N226" i="1" s="1"/>
  <c r="O226" i="1" s="1"/>
  <c r="P226" i="1" s="1"/>
  <c r="Q226" i="1" s="1"/>
  <c r="R226" i="1" s="1"/>
  <c r="S226" i="1" s="1"/>
  <c r="T226" i="1" s="1"/>
  <c r="U226" i="1" s="1"/>
  <c r="V226" i="1" s="1"/>
  <c r="W226" i="1" s="1"/>
  <c r="M225" i="1" a="1"/>
  <c r="M225" i="1" s="1"/>
  <c r="N225" i="1" s="1"/>
  <c r="O225" i="1" s="1"/>
  <c r="P225" i="1" s="1"/>
  <c r="Q225" i="1" s="1"/>
  <c r="R225" i="1" s="1"/>
  <c r="S225" i="1" s="1"/>
  <c r="T225" i="1" s="1"/>
  <c r="U225" i="1" s="1"/>
  <c r="V225" i="1" s="1"/>
  <c r="W225" i="1" s="1"/>
  <c r="M224" i="1" a="1"/>
  <c r="M224" i="1" s="1"/>
  <c r="N223" i="1"/>
  <c r="O223" i="1" s="1"/>
  <c r="P223" i="1" s="1"/>
  <c r="Q223" i="1" s="1"/>
  <c r="R223" i="1" s="1"/>
  <c r="S223" i="1" s="1"/>
  <c r="T223" i="1" s="1"/>
  <c r="U223" i="1" s="1"/>
  <c r="V223" i="1" s="1"/>
  <c r="W223" i="1" s="1"/>
  <c r="M223" i="1" a="1"/>
  <c r="M223" i="1" s="1"/>
  <c r="M222" i="1" a="1"/>
  <c r="M222" i="1" s="1"/>
  <c r="N222" i="1" s="1"/>
  <c r="O222" i="1" s="1"/>
  <c r="P222" i="1" s="1"/>
  <c r="Q222" i="1" s="1"/>
  <c r="R222" i="1" s="1"/>
  <c r="S222" i="1" s="1"/>
  <c r="T222" i="1" s="1"/>
  <c r="U222" i="1" s="1"/>
  <c r="V222" i="1" s="1"/>
  <c r="W222" i="1" s="1"/>
  <c r="M221" i="1" a="1"/>
  <c r="M221" i="1" s="1"/>
  <c r="N221" i="1" s="1"/>
  <c r="O221" i="1" s="1"/>
  <c r="P221" i="1" s="1"/>
  <c r="Q221" i="1" s="1"/>
  <c r="R221" i="1" s="1"/>
  <c r="S221" i="1" s="1"/>
  <c r="T221" i="1" s="1"/>
  <c r="U221" i="1" s="1"/>
  <c r="V221" i="1" s="1"/>
  <c r="W221" i="1" s="1"/>
  <c r="M219" i="1" a="1"/>
  <c r="M219" i="1" s="1"/>
  <c r="N219" i="1" s="1"/>
  <c r="O219" i="1" s="1"/>
  <c r="P219" i="1" s="1"/>
  <c r="Q219" i="1" s="1"/>
  <c r="R219" i="1" s="1"/>
  <c r="S219" i="1" s="1"/>
  <c r="T219" i="1" s="1"/>
  <c r="U219" i="1" s="1"/>
  <c r="V219" i="1" s="1"/>
  <c r="W219" i="1" s="1"/>
  <c r="L219" i="1" a="1"/>
  <c r="L219" i="1" s="1"/>
  <c r="R218" i="1"/>
  <c r="S218" i="1" s="1"/>
  <c r="T218" i="1" s="1"/>
  <c r="U218" i="1" s="1"/>
  <c r="V218" i="1" s="1"/>
  <c r="W218" i="1" s="1"/>
  <c r="M218" i="1" a="1"/>
  <c r="M218" i="1" s="1"/>
  <c r="N218" i="1" s="1"/>
  <c r="O218" i="1" s="1"/>
  <c r="P218" i="1" s="1"/>
  <c r="Q218" i="1" s="1"/>
  <c r="M217" i="1" a="1"/>
  <c r="M217" i="1" s="1"/>
  <c r="N217" i="1" s="1"/>
  <c r="O217" i="1" s="1"/>
  <c r="P217" i="1" s="1"/>
  <c r="Q217" i="1" s="1"/>
  <c r="R217" i="1" s="1"/>
  <c r="S217" i="1" s="1"/>
  <c r="T217" i="1" s="1"/>
  <c r="U217" i="1" s="1"/>
  <c r="V217" i="1" s="1"/>
  <c r="W217" i="1" s="1"/>
  <c r="M216" i="1" a="1"/>
  <c r="M216" i="1" s="1"/>
  <c r="N216" i="1" s="1"/>
  <c r="O216" i="1" s="1"/>
  <c r="P216" i="1" s="1"/>
  <c r="Q216" i="1" s="1"/>
  <c r="R216" i="1" s="1"/>
  <c r="S216" i="1" s="1"/>
  <c r="T216" i="1" s="1"/>
  <c r="U216" i="1" s="1"/>
  <c r="V216" i="1" s="1"/>
  <c r="W216" i="1" s="1"/>
  <c r="M215" i="1" a="1"/>
  <c r="M215" i="1" s="1"/>
  <c r="M214" i="1" a="1"/>
  <c r="M214" i="1" s="1"/>
  <c r="N214" i="1" s="1"/>
  <c r="O214" i="1" s="1"/>
  <c r="P214" i="1" s="1"/>
  <c r="Q214" i="1" s="1"/>
  <c r="R214" i="1" s="1"/>
  <c r="S214" i="1" s="1"/>
  <c r="T214" i="1" s="1"/>
  <c r="U214" i="1" s="1"/>
  <c r="V214" i="1" s="1"/>
  <c r="W214" i="1" s="1"/>
  <c r="M213" i="1" a="1"/>
  <c r="M213" i="1" s="1"/>
  <c r="N213" i="1" s="1"/>
  <c r="O213" i="1" s="1"/>
  <c r="P213" i="1" s="1"/>
  <c r="Q213" i="1" s="1"/>
  <c r="R213" i="1" s="1"/>
  <c r="S213" i="1" s="1"/>
  <c r="T213" i="1" s="1"/>
  <c r="U213" i="1" s="1"/>
  <c r="V213" i="1" s="1"/>
  <c r="W213" i="1" s="1"/>
  <c r="M212" i="1" a="1"/>
  <c r="M212" i="1" s="1"/>
  <c r="N212" i="1" s="1"/>
  <c r="O212" i="1" s="1"/>
  <c r="P212" i="1" s="1"/>
  <c r="Q212" i="1" s="1"/>
  <c r="R212" i="1" s="1"/>
  <c r="S212" i="1" s="1"/>
  <c r="T212" i="1" s="1"/>
  <c r="U212" i="1" s="1"/>
  <c r="V212" i="1" s="1"/>
  <c r="W212" i="1" s="1"/>
  <c r="M210" i="1" a="1"/>
  <c r="M210" i="1" s="1"/>
  <c r="N210" i="1" s="1"/>
  <c r="O210" i="1" s="1"/>
  <c r="P210" i="1" s="1"/>
  <c r="Q210" i="1" s="1"/>
  <c r="R210" i="1" s="1"/>
  <c r="S210" i="1" s="1"/>
  <c r="T210" i="1" s="1"/>
  <c r="U210" i="1" s="1"/>
  <c r="V210" i="1" s="1"/>
  <c r="W210" i="1" s="1"/>
  <c r="L210" i="1" a="1"/>
  <c r="L210" i="1" s="1"/>
  <c r="N209" i="1"/>
  <c r="O209" i="1" s="1"/>
  <c r="P209" i="1" s="1"/>
  <c r="Q209" i="1" s="1"/>
  <c r="R209" i="1" s="1"/>
  <c r="S209" i="1" s="1"/>
  <c r="T209" i="1" s="1"/>
  <c r="U209" i="1" s="1"/>
  <c r="V209" i="1" s="1"/>
  <c r="W209" i="1" s="1"/>
  <c r="M209" i="1" a="1"/>
  <c r="M209" i="1" s="1"/>
  <c r="M208" i="1" a="1"/>
  <c r="M208" i="1" s="1"/>
  <c r="N208" i="1" s="1"/>
  <c r="O208" i="1" s="1"/>
  <c r="P208" i="1" s="1"/>
  <c r="Q208" i="1" s="1"/>
  <c r="R208" i="1" s="1"/>
  <c r="S208" i="1" s="1"/>
  <c r="T208" i="1" s="1"/>
  <c r="U208" i="1" s="1"/>
  <c r="V208" i="1" s="1"/>
  <c r="W208" i="1" s="1"/>
  <c r="R207" i="1"/>
  <c r="S207" i="1" s="1"/>
  <c r="T207" i="1" s="1"/>
  <c r="U207" i="1" s="1"/>
  <c r="V207" i="1" s="1"/>
  <c r="W207" i="1" s="1"/>
  <c r="M207" i="1" a="1"/>
  <c r="M207" i="1" s="1"/>
  <c r="N207" i="1" s="1"/>
  <c r="O207" i="1" s="1"/>
  <c r="P207" i="1" s="1"/>
  <c r="Q207" i="1" s="1"/>
  <c r="M206" i="1" a="1"/>
  <c r="M206" i="1" s="1"/>
  <c r="N205" i="1"/>
  <c r="O205" i="1" s="1"/>
  <c r="P205" i="1" s="1"/>
  <c r="Q205" i="1" s="1"/>
  <c r="R205" i="1" s="1"/>
  <c r="S205" i="1" s="1"/>
  <c r="T205" i="1" s="1"/>
  <c r="U205" i="1" s="1"/>
  <c r="V205" i="1" s="1"/>
  <c r="W205" i="1" s="1"/>
  <c r="M205" i="1" a="1"/>
  <c r="M205" i="1" s="1"/>
  <c r="P204" i="1"/>
  <c r="Q204" i="1" s="1"/>
  <c r="R204" i="1" s="1"/>
  <c r="S204" i="1" s="1"/>
  <c r="T204" i="1" s="1"/>
  <c r="U204" i="1" s="1"/>
  <c r="V204" i="1" s="1"/>
  <c r="W204" i="1" s="1"/>
  <c r="N204" i="1"/>
  <c r="O204" i="1" s="1"/>
  <c r="M204" i="1" a="1"/>
  <c r="M204" i="1" s="1"/>
  <c r="T203" i="1"/>
  <c r="U203" i="1" s="1"/>
  <c r="V203" i="1" s="1"/>
  <c r="W203" i="1" s="1"/>
  <c r="N203" i="1"/>
  <c r="O203" i="1" s="1"/>
  <c r="P203" i="1" s="1"/>
  <c r="Q203" i="1" s="1"/>
  <c r="R203" i="1" s="1"/>
  <c r="S203" i="1" s="1"/>
  <c r="M203" i="1" a="1"/>
  <c r="M203" i="1" s="1"/>
  <c r="M201" i="1" a="1"/>
  <c r="M201" i="1" s="1"/>
  <c r="N201" i="1" s="1"/>
  <c r="O201" i="1" s="1"/>
  <c r="P201" i="1" s="1"/>
  <c r="Q201" i="1" s="1"/>
  <c r="R201" i="1" s="1"/>
  <c r="S201" i="1" s="1"/>
  <c r="T201" i="1" s="1"/>
  <c r="U201" i="1" s="1"/>
  <c r="V201" i="1" s="1"/>
  <c r="W201" i="1" s="1"/>
  <c r="M200" i="1" a="1"/>
  <c r="M200" i="1" s="1"/>
  <c r="N200" i="1" s="1"/>
  <c r="O200" i="1" s="1"/>
  <c r="P200" i="1" s="1"/>
  <c r="Q200" i="1" s="1"/>
  <c r="R200" i="1" s="1"/>
  <c r="S200" i="1" s="1"/>
  <c r="T200" i="1" s="1"/>
  <c r="U200" i="1" s="1"/>
  <c r="V200" i="1" s="1"/>
  <c r="W200" i="1" s="1"/>
  <c r="L198" i="1" a="1"/>
  <c r="L198" i="1" s="1"/>
  <c r="M197" i="1" a="1"/>
  <c r="M197" i="1" s="1"/>
  <c r="N197" i="1" s="1"/>
  <c r="O197" i="1" s="1"/>
  <c r="P197" i="1" s="1"/>
  <c r="Q197" i="1" s="1"/>
  <c r="R197" i="1" s="1"/>
  <c r="S197" i="1" s="1"/>
  <c r="T197" i="1" s="1"/>
  <c r="U197" i="1" s="1"/>
  <c r="V197" i="1" s="1"/>
  <c r="W197" i="1" s="1"/>
  <c r="L197" i="1" a="1"/>
  <c r="L197" i="1" s="1"/>
  <c r="N196" i="1"/>
  <c r="O196" i="1" s="1"/>
  <c r="P196" i="1" s="1"/>
  <c r="Q196" i="1" s="1"/>
  <c r="R196" i="1" s="1"/>
  <c r="S196" i="1" s="1"/>
  <c r="T196" i="1" s="1"/>
  <c r="U196" i="1" s="1"/>
  <c r="V196" i="1" s="1"/>
  <c r="W196" i="1" s="1"/>
  <c r="M196" i="1" a="1"/>
  <c r="M196" i="1" s="1"/>
  <c r="L196" i="1" a="1"/>
  <c r="L196" i="1" s="1"/>
  <c r="M195" i="1" a="1"/>
  <c r="M195" i="1" s="1"/>
  <c r="N195" i="1" s="1"/>
  <c r="O195" i="1" s="1"/>
  <c r="P195" i="1" s="1"/>
  <c r="Q195" i="1" s="1"/>
  <c r="R195" i="1" s="1"/>
  <c r="S195" i="1" s="1"/>
  <c r="T195" i="1" s="1"/>
  <c r="U195" i="1" s="1"/>
  <c r="V195" i="1" s="1"/>
  <c r="W195" i="1" s="1"/>
  <c r="L195" i="1" a="1"/>
  <c r="L195" i="1" s="1"/>
  <c r="N194" i="1"/>
  <c r="O194" i="1" s="1"/>
  <c r="P194" i="1" s="1"/>
  <c r="Q194" i="1" s="1"/>
  <c r="R194" i="1" s="1"/>
  <c r="S194" i="1" s="1"/>
  <c r="T194" i="1" s="1"/>
  <c r="U194" i="1" s="1"/>
  <c r="V194" i="1" s="1"/>
  <c r="W194" i="1" s="1"/>
  <c r="M194" i="1" a="1"/>
  <c r="M194" i="1" s="1"/>
  <c r="M193" i="1" a="1"/>
  <c r="M193" i="1" s="1"/>
  <c r="N193" i="1" s="1"/>
  <c r="O193" i="1" s="1"/>
  <c r="P193" i="1" s="1"/>
  <c r="Q193" i="1" s="1"/>
  <c r="R193" i="1" s="1"/>
  <c r="S193" i="1" s="1"/>
  <c r="T193" i="1" s="1"/>
  <c r="U193" i="1" s="1"/>
  <c r="V193" i="1" s="1"/>
  <c r="W193" i="1" s="1"/>
  <c r="R192" i="1"/>
  <c r="S192" i="1" s="1"/>
  <c r="T192" i="1" s="1"/>
  <c r="U192" i="1" s="1"/>
  <c r="V192" i="1" s="1"/>
  <c r="W192" i="1" s="1"/>
  <c r="M192" i="1" a="1"/>
  <c r="M192" i="1" s="1"/>
  <c r="N192" i="1" s="1"/>
  <c r="O192" i="1" s="1"/>
  <c r="P192" i="1" s="1"/>
  <c r="Q192" i="1" s="1"/>
  <c r="M191" i="1" a="1"/>
  <c r="M191" i="1" s="1"/>
  <c r="M190" i="1"/>
  <c r="N190" i="1" s="1"/>
  <c r="O190" i="1" s="1"/>
  <c r="P190" i="1" s="1"/>
  <c r="Q190" i="1" s="1"/>
  <c r="R190" i="1" s="1"/>
  <c r="S190" i="1" s="1"/>
  <c r="T190" i="1" s="1"/>
  <c r="U190" i="1" s="1"/>
  <c r="V190" i="1" s="1"/>
  <c r="W190" i="1" s="1"/>
  <c r="M190" i="1" a="1"/>
  <c r="M189" i="1" a="1"/>
  <c r="M189" i="1" s="1"/>
  <c r="N189" i="1" s="1"/>
  <c r="O189" i="1" s="1"/>
  <c r="P189" i="1" s="1"/>
  <c r="Q189" i="1" s="1"/>
  <c r="R189" i="1" s="1"/>
  <c r="S189" i="1" s="1"/>
  <c r="T189" i="1" s="1"/>
  <c r="U189" i="1" s="1"/>
  <c r="V189" i="1" s="1"/>
  <c r="W189" i="1" s="1"/>
  <c r="T188" i="1"/>
  <c r="U188" i="1" s="1"/>
  <c r="V188" i="1" s="1"/>
  <c r="W188" i="1" s="1"/>
  <c r="N188" i="1"/>
  <c r="O188" i="1" s="1"/>
  <c r="P188" i="1" s="1"/>
  <c r="Q188" i="1" s="1"/>
  <c r="R188" i="1" s="1"/>
  <c r="S188" i="1" s="1"/>
  <c r="M188" i="1" a="1"/>
  <c r="M188" i="1" s="1"/>
  <c r="M186" i="1" a="1"/>
  <c r="M186" i="1" s="1"/>
  <c r="N186" i="1" s="1"/>
  <c r="O186" i="1" s="1"/>
  <c r="P186" i="1" s="1"/>
  <c r="Q186" i="1" s="1"/>
  <c r="R186" i="1" s="1"/>
  <c r="S186" i="1" s="1"/>
  <c r="T186" i="1" s="1"/>
  <c r="U186" i="1" s="1"/>
  <c r="V186" i="1" s="1"/>
  <c r="W186" i="1" s="1"/>
  <c r="L186" i="1" a="1"/>
  <c r="L186" i="1" s="1"/>
  <c r="M185" i="1" a="1"/>
  <c r="M185" i="1" s="1"/>
  <c r="N185" i="1" s="1"/>
  <c r="O185" i="1" s="1"/>
  <c r="P185" i="1" s="1"/>
  <c r="Q185" i="1" s="1"/>
  <c r="R185" i="1" s="1"/>
  <c r="S185" i="1" s="1"/>
  <c r="T185" i="1" s="1"/>
  <c r="U185" i="1" s="1"/>
  <c r="V185" i="1" s="1"/>
  <c r="W185" i="1" s="1"/>
  <c r="L185" i="1" a="1"/>
  <c r="L185" i="1" s="1"/>
  <c r="M184" i="1" a="1"/>
  <c r="M184" i="1" s="1"/>
  <c r="N184" i="1" s="1"/>
  <c r="O184" i="1" s="1"/>
  <c r="P184" i="1" s="1"/>
  <c r="Q184" i="1" s="1"/>
  <c r="R184" i="1" s="1"/>
  <c r="S184" i="1" s="1"/>
  <c r="T184" i="1" s="1"/>
  <c r="U184" i="1" s="1"/>
  <c r="V184" i="1" s="1"/>
  <c r="W184" i="1" s="1"/>
  <c r="N183" i="1"/>
  <c r="O183" i="1" s="1"/>
  <c r="P183" i="1" s="1"/>
  <c r="Q183" i="1" s="1"/>
  <c r="R183" i="1" s="1"/>
  <c r="S183" i="1" s="1"/>
  <c r="T183" i="1" s="1"/>
  <c r="U183" i="1" s="1"/>
  <c r="V183" i="1" s="1"/>
  <c r="W183" i="1" s="1"/>
  <c r="M183" i="1" a="1"/>
  <c r="M183" i="1" s="1"/>
  <c r="M182" i="1" a="1"/>
  <c r="M182" i="1" s="1"/>
  <c r="N182" i="1" s="1"/>
  <c r="O182" i="1" s="1"/>
  <c r="P182" i="1" s="1"/>
  <c r="Q182" i="1" s="1"/>
  <c r="R182" i="1" s="1"/>
  <c r="S182" i="1" s="1"/>
  <c r="T182" i="1" s="1"/>
  <c r="U182" i="1" s="1"/>
  <c r="V182" i="1" s="1"/>
  <c r="W182" i="1" s="1"/>
  <c r="M181" i="1" a="1"/>
  <c r="M181" i="1" s="1"/>
  <c r="M180" i="1" a="1"/>
  <c r="M180" i="1" s="1"/>
  <c r="N180" i="1" s="1"/>
  <c r="O180" i="1" s="1"/>
  <c r="P180" i="1" s="1"/>
  <c r="Q180" i="1" s="1"/>
  <c r="R180" i="1" s="1"/>
  <c r="S180" i="1" s="1"/>
  <c r="T180" i="1" s="1"/>
  <c r="U180" i="1" s="1"/>
  <c r="V180" i="1" s="1"/>
  <c r="W180" i="1" s="1"/>
  <c r="R179" i="1"/>
  <c r="S179" i="1" s="1"/>
  <c r="T179" i="1" s="1"/>
  <c r="U179" i="1" s="1"/>
  <c r="V179" i="1" s="1"/>
  <c r="W179" i="1" s="1"/>
  <c r="N179" i="1"/>
  <c r="O179" i="1" s="1"/>
  <c r="P179" i="1" s="1"/>
  <c r="Q179" i="1" s="1"/>
  <c r="M179" i="1" a="1"/>
  <c r="M179" i="1" s="1"/>
  <c r="M178" i="1" a="1"/>
  <c r="M178" i="1" s="1"/>
  <c r="N178" i="1" s="1"/>
  <c r="O178" i="1" s="1"/>
  <c r="P178" i="1" s="1"/>
  <c r="Q178" i="1" s="1"/>
  <c r="R178" i="1" s="1"/>
  <c r="S178" i="1" s="1"/>
  <c r="T178" i="1" s="1"/>
  <c r="U178" i="1" s="1"/>
  <c r="V178" i="1" s="1"/>
  <c r="W178" i="1" s="1"/>
  <c r="N176" i="1"/>
  <c r="O176" i="1" s="1"/>
  <c r="P176" i="1" s="1"/>
  <c r="Q176" i="1" s="1"/>
  <c r="R176" i="1" s="1"/>
  <c r="S176" i="1" s="1"/>
  <c r="T176" i="1" s="1"/>
  <c r="U176" i="1" s="1"/>
  <c r="V176" i="1" s="1"/>
  <c r="W176" i="1" s="1"/>
  <c r="M176" i="1" a="1"/>
  <c r="M176" i="1" s="1"/>
  <c r="L176" i="1" a="1"/>
  <c r="L176" i="1" s="1"/>
  <c r="N175" i="1"/>
  <c r="O175" i="1" s="1"/>
  <c r="P175" i="1" s="1"/>
  <c r="Q175" i="1" s="1"/>
  <c r="R175" i="1" s="1"/>
  <c r="S175" i="1" s="1"/>
  <c r="T175" i="1" s="1"/>
  <c r="U175" i="1" s="1"/>
  <c r="V175" i="1" s="1"/>
  <c r="W175" i="1" s="1"/>
  <c r="M175" i="1" a="1"/>
  <c r="M175" i="1" s="1"/>
  <c r="L175" i="1" a="1"/>
  <c r="L175" i="1" s="1"/>
  <c r="N174" i="1"/>
  <c r="O174" i="1" s="1"/>
  <c r="P174" i="1" s="1"/>
  <c r="Q174" i="1" s="1"/>
  <c r="R174" i="1" s="1"/>
  <c r="S174" i="1" s="1"/>
  <c r="T174" i="1" s="1"/>
  <c r="U174" i="1" s="1"/>
  <c r="V174" i="1" s="1"/>
  <c r="W174" i="1" s="1"/>
  <c r="M174" i="1" a="1"/>
  <c r="M174" i="1" s="1"/>
  <c r="M173" i="1" a="1"/>
  <c r="M173" i="1" s="1"/>
  <c r="N173" i="1" s="1"/>
  <c r="O173" i="1" s="1"/>
  <c r="P173" i="1" s="1"/>
  <c r="Q173" i="1" s="1"/>
  <c r="R173" i="1" s="1"/>
  <c r="S173" i="1" s="1"/>
  <c r="T173" i="1" s="1"/>
  <c r="U173" i="1" s="1"/>
  <c r="V173" i="1" s="1"/>
  <c r="W173" i="1" s="1"/>
  <c r="N172" i="1"/>
  <c r="O172" i="1" s="1"/>
  <c r="P172" i="1" s="1"/>
  <c r="Q172" i="1" s="1"/>
  <c r="R172" i="1" s="1"/>
  <c r="S172" i="1" s="1"/>
  <c r="T172" i="1" s="1"/>
  <c r="U172" i="1" s="1"/>
  <c r="V172" i="1" s="1"/>
  <c r="W172" i="1" s="1"/>
  <c r="M172" i="1" a="1"/>
  <c r="M172" i="1" s="1"/>
  <c r="M171" i="1" a="1"/>
  <c r="M171" i="1" s="1"/>
  <c r="M170" i="1" a="1"/>
  <c r="M170" i="1" s="1"/>
  <c r="N170" i="1" s="1"/>
  <c r="O170" i="1" s="1"/>
  <c r="P170" i="1" s="1"/>
  <c r="Q170" i="1" s="1"/>
  <c r="R170" i="1" s="1"/>
  <c r="S170" i="1" s="1"/>
  <c r="T170" i="1" s="1"/>
  <c r="U170" i="1" s="1"/>
  <c r="V170" i="1" s="1"/>
  <c r="W170" i="1" s="1"/>
  <c r="M169" i="1" a="1"/>
  <c r="M169" i="1" s="1"/>
  <c r="N169" i="1" s="1"/>
  <c r="O169" i="1" s="1"/>
  <c r="P169" i="1" s="1"/>
  <c r="Q169" i="1" s="1"/>
  <c r="R169" i="1" s="1"/>
  <c r="S169" i="1" s="1"/>
  <c r="T169" i="1" s="1"/>
  <c r="U169" i="1" s="1"/>
  <c r="V169" i="1" s="1"/>
  <c r="W169" i="1" s="1"/>
  <c r="R168" i="1"/>
  <c r="S168" i="1" s="1"/>
  <c r="T168" i="1" s="1"/>
  <c r="U168" i="1" s="1"/>
  <c r="V168" i="1" s="1"/>
  <c r="W168" i="1" s="1"/>
  <c r="M168" i="1" a="1"/>
  <c r="M168" i="1" s="1"/>
  <c r="N168" i="1" s="1"/>
  <c r="O168" i="1" s="1"/>
  <c r="P168" i="1" s="1"/>
  <c r="Q168" i="1" s="1"/>
  <c r="P166" i="1"/>
  <c r="Q166" i="1" s="1"/>
  <c r="R166" i="1" s="1"/>
  <c r="S166" i="1" s="1"/>
  <c r="T166" i="1" s="1"/>
  <c r="U166" i="1" s="1"/>
  <c r="V166" i="1" s="1"/>
  <c r="W166" i="1" s="1"/>
  <c r="M166" i="1"/>
  <c r="N166" i="1" s="1"/>
  <c r="O166" i="1" s="1"/>
  <c r="M166" i="1" a="1"/>
  <c r="L166" i="1" a="1"/>
  <c r="L166" i="1" s="1"/>
  <c r="P165" i="1"/>
  <c r="Q165" i="1" s="1"/>
  <c r="R165" i="1" s="1"/>
  <c r="S165" i="1" s="1"/>
  <c r="T165" i="1" s="1"/>
  <c r="U165" i="1" s="1"/>
  <c r="V165" i="1" s="1"/>
  <c r="W165" i="1" s="1"/>
  <c r="M165" i="1" a="1"/>
  <c r="M165" i="1" s="1"/>
  <c r="N165" i="1" s="1"/>
  <c r="O165" i="1" s="1"/>
  <c r="L165" i="1" a="1"/>
  <c r="L165" i="1" s="1"/>
  <c r="P164" i="1"/>
  <c r="Q164" i="1" s="1"/>
  <c r="R164" i="1" s="1"/>
  <c r="S164" i="1" s="1"/>
  <c r="T164" i="1" s="1"/>
  <c r="U164" i="1" s="1"/>
  <c r="V164" i="1" s="1"/>
  <c r="W164" i="1" s="1"/>
  <c r="M164" i="1" a="1"/>
  <c r="M164" i="1" s="1"/>
  <c r="N164" i="1" s="1"/>
  <c r="O164" i="1" s="1"/>
  <c r="N163" i="1"/>
  <c r="O163" i="1" s="1"/>
  <c r="P163" i="1" s="1"/>
  <c r="Q163" i="1" s="1"/>
  <c r="R163" i="1" s="1"/>
  <c r="S163" i="1" s="1"/>
  <c r="T163" i="1" s="1"/>
  <c r="U163" i="1" s="1"/>
  <c r="V163" i="1" s="1"/>
  <c r="W163" i="1" s="1"/>
  <c r="M163" i="1" a="1"/>
  <c r="M163" i="1" s="1"/>
  <c r="M162" i="1" a="1"/>
  <c r="M162" i="1" s="1"/>
  <c r="N162" i="1" s="1"/>
  <c r="O162" i="1" s="1"/>
  <c r="P162" i="1" s="1"/>
  <c r="Q162" i="1" s="1"/>
  <c r="R162" i="1" s="1"/>
  <c r="S162" i="1" s="1"/>
  <c r="T162" i="1" s="1"/>
  <c r="U162" i="1" s="1"/>
  <c r="V162" i="1" s="1"/>
  <c r="W162" i="1" s="1"/>
  <c r="M161" i="1" a="1"/>
  <c r="M161" i="1" s="1"/>
  <c r="M160" i="1" a="1"/>
  <c r="M160" i="1" s="1"/>
  <c r="N160" i="1" s="1"/>
  <c r="O160" i="1" s="1"/>
  <c r="P160" i="1" s="1"/>
  <c r="Q160" i="1" s="1"/>
  <c r="R160" i="1" s="1"/>
  <c r="S160" i="1" s="1"/>
  <c r="T160" i="1" s="1"/>
  <c r="U160" i="1" s="1"/>
  <c r="V160" i="1" s="1"/>
  <c r="W160" i="1" s="1"/>
  <c r="M159" i="1" a="1"/>
  <c r="M159" i="1" s="1"/>
  <c r="N159" i="1" s="1"/>
  <c r="O159" i="1" s="1"/>
  <c r="P159" i="1" s="1"/>
  <c r="Q159" i="1" s="1"/>
  <c r="R159" i="1" s="1"/>
  <c r="S159" i="1" s="1"/>
  <c r="T159" i="1" s="1"/>
  <c r="U159" i="1" s="1"/>
  <c r="V159" i="1" s="1"/>
  <c r="W159" i="1" s="1"/>
  <c r="V158" i="1"/>
  <c r="W158" i="1" s="1"/>
  <c r="M158" i="1" a="1"/>
  <c r="M158" i="1" s="1"/>
  <c r="N158" i="1" s="1"/>
  <c r="O158" i="1" s="1"/>
  <c r="P158" i="1" s="1"/>
  <c r="Q158" i="1" s="1"/>
  <c r="R158" i="1" s="1"/>
  <c r="S158" i="1" s="1"/>
  <c r="T158" i="1" s="1"/>
  <c r="U158" i="1" s="1"/>
  <c r="M156" i="1" a="1"/>
  <c r="M156" i="1" s="1"/>
  <c r="N156" i="1" s="1"/>
  <c r="O156" i="1" s="1"/>
  <c r="P156" i="1" s="1"/>
  <c r="Q156" i="1" s="1"/>
  <c r="R156" i="1" s="1"/>
  <c r="S156" i="1" s="1"/>
  <c r="T156" i="1" s="1"/>
  <c r="U156" i="1" s="1"/>
  <c r="V156" i="1" s="1"/>
  <c r="W156" i="1" s="1"/>
  <c r="L156" i="1" a="1"/>
  <c r="L156" i="1" s="1"/>
  <c r="R155" i="1"/>
  <c r="S155" i="1" s="1"/>
  <c r="T155" i="1" s="1"/>
  <c r="U155" i="1" s="1"/>
  <c r="V155" i="1" s="1"/>
  <c r="W155" i="1" s="1"/>
  <c r="M155" i="1" a="1"/>
  <c r="M155" i="1" s="1"/>
  <c r="N155" i="1" s="1"/>
  <c r="O155" i="1" s="1"/>
  <c r="P155" i="1" s="1"/>
  <c r="Q155" i="1" s="1"/>
  <c r="L155" i="1" a="1"/>
  <c r="L155" i="1" s="1"/>
  <c r="N154" i="1"/>
  <c r="O154" i="1" s="1"/>
  <c r="P154" i="1" s="1"/>
  <c r="Q154" i="1" s="1"/>
  <c r="R154" i="1" s="1"/>
  <c r="S154" i="1" s="1"/>
  <c r="T154" i="1" s="1"/>
  <c r="U154" i="1" s="1"/>
  <c r="V154" i="1" s="1"/>
  <c r="W154" i="1" s="1"/>
  <c r="M154" i="1" a="1"/>
  <c r="M154" i="1" s="1"/>
  <c r="R153" i="1"/>
  <c r="S153" i="1" s="1"/>
  <c r="T153" i="1" s="1"/>
  <c r="U153" i="1" s="1"/>
  <c r="V153" i="1" s="1"/>
  <c r="W153" i="1" s="1"/>
  <c r="M153" i="1" a="1"/>
  <c r="M153" i="1" s="1"/>
  <c r="N153" i="1" s="1"/>
  <c r="O153" i="1" s="1"/>
  <c r="P153" i="1" s="1"/>
  <c r="Q153" i="1" s="1"/>
  <c r="R152" i="1"/>
  <c r="S152" i="1" s="1"/>
  <c r="T152" i="1" s="1"/>
  <c r="U152" i="1" s="1"/>
  <c r="V152" i="1" s="1"/>
  <c r="W152" i="1" s="1"/>
  <c r="N152" i="1"/>
  <c r="O152" i="1" s="1"/>
  <c r="P152" i="1" s="1"/>
  <c r="Q152" i="1" s="1"/>
  <c r="M152" i="1" a="1"/>
  <c r="M152" i="1" s="1"/>
  <c r="M151" i="1"/>
  <c r="M151" i="1" a="1"/>
  <c r="T150" i="1"/>
  <c r="U150" i="1" s="1"/>
  <c r="V150" i="1" s="1"/>
  <c r="W150" i="1" s="1"/>
  <c r="M150" i="1" a="1"/>
  <c r="M150" i="1" s="1"/>
  <c r="N150" i="1" s="1"/>
  <c r="O150" i="1" s="1"/>
  <c r="P150" i="1" s="1"/>
  <c r="Q150" i="1" s="1"/>
  <c r="R150" i="1" s="1"/>
  <c r="S150" i="1" s="1"/>
  <c r="M149" i="1" a="1"/>
  <c r="M149" i="1" s="1"/>
  <c r="N149" i="1" s="1"/>
  <c r="O149" i="1" s="1"/>
  <c r="P149" i="1" s="1"/>
  <c r="Q149" i="1" s="1"/>
  <c r="R149" i="1" s="1"/>
  <c r="S149" i="1" s="1"/>
  <c r="T149" i="1" s="1"/>
  <c r="U149" i="1" s="1"/>
  <c r="V149" i="1" s="1"/>
  <c r="W149" i="1" s="1"/>
  <c r="M148" i="1" a="1"/>
  <c r="M148" i="1" s="1"/>
  <c r="N148" i="1" s="1"/>
  <c r="O148" i="1" s="1"/>
  <c r="P148" i="1" s="1"/>
  <c r="Q148" i="1" s="1"/>
  <c r="R148" i="1" s="1"/>
  <c r="S148" i="1" s="1"/>
  <c r="T148" i="1" s="1"/>
  <c r="U148" i="1" s="1"/>
  <c r="V148" i="1" s="1"/>
  <c r="W148" i="1" s="1"/>
  <c r="V146" i="1"/>
  <c r="W146" i="1" s="1"/>
  <c r="P146" i="1"/>
  <c r="Q146" i="1" s="1"/>
  <c r="R146" i="1" s="1"/>
  <c r="S146" i="1" s="1"/>
  <c r="T146" i="1" s="1"/>
  <c r="U146" i="1" s="1"/>
  <c r="M146" i="1" a="1"/>
  <c r="M146" i="1" s="1"/>
  <c r="N146" i="1" s="1"/>
  <c r="O146" i="1" s="1"/>
  <c r="L146" i="1" a="1"/>
  <c r="L146" i="1" s="1"/>
  <c r="R145" i="1"/>
  <c r="S145" i="1" s="1"/>
  <c r="T145" i="1" s="1"/>
  <c r="U145" i="1" s="1"/>
  <c r="V145" i="1" s="1"/>
  <c r="W145" i="1" s="1"/>
  <c r="N145" i="1"/>
  <c r="O145" i="1" s="1"/>
  <c r="P145" i="1" s="1"/>
  <c r="Q145" i="1" s="1"/>
  <c r="M145" i="1" a="1"/>
  <c r="M145" i="1" s="1"/>
  <c r="L145" i="1"/>
  <c r="L145" i="1" a="1"/>
  <c r="M144" i="1" a="1"/>
  <c r="M144" i="1" s="1"/>
  <c r="N144" i="1" s="1"/>
  <c r="O144" i="1" s="1"/>
  <c r="P144" i="1" s="1"/>
  <c r="Q144" i="1" s="1"/>
  <c r="R144" i="1" s="1"/>
  <c r="S144" i="1" s="1"/>
  <c r="T144" i="1" s="1"/>
  <c r="U144" i="1" s="1"/>
  <c r="V144" i="1" s="1"/>
  <c r="W144" i="1" s="1"/>
  <c r="M143" i="1" a="1"/>
  <c r="M143" i="1" s="1"/>
  <c r="N143" i="1" s="1"/>
  <c r="O143" i="1" s="1"/>
  <c r="P143" i="1" s="1"/>
  <c r="Q143" i="1" s="1"/>
  <c r="R143" i="1" s="1"/>
  <c r="S143" i="1" s="1"/>
  <c r="T143" i="1" s="1"/>
  <c r="U143" i="1" s="1"/>
  <c r="V143" i="1" s="1"/>
  <c r="W143" i="1" s="1"/>
  <c r="Q142" i="1"/>
  <c r="R142" i="1" s="1"/>
  <c r="S142" i="1" s="1"/>
  <c r="T142" i="1" s="1"/>
  <c r="U142" i="1" s="1"/>
  <c r="V142" i="1" s="1"/>
  <c r="W142" i="1" s="1"/>
  <c r="M142" i="1" a="1"/>
  <c r="M142" i="1" s="1"/>
  <c r="N142" i="1" s="1"/>
  <c r="O142" i="1" s="1"/>
  <c r="P142" i="1" s="1"/>
  <c r="M141" i="1" a="1"/>
  <c r="M141" i="1" s="1"/>
  <c r="R140" i="1"/>
  <c r="S140" i="1" s="1"/>
  <c r="T140" i="1" s="1"/>
  <c r="U140" i="1" s="1"/>
  <c r="V140" i="1" s="1"/>
  <c r="W140" i="1" s="1"/>
  <c r="M140" i="1" a="1"/>
  <c r="M140" i="1" s="1"/>
  <c r="N140" i="1" s="1"/>
  <c r="O140" i="1" s="1"/>
  <c r="P140" i="1" s="1"/>
  <c r="Q140" i="1" s="1"/>
  <c r="W139" i="1"/>
  <c r="R139" i="1"/>
  <c r="S139" i="1" s="1"/>
  <c r="T139" i="1" s="1"/>
  <c r="U139" i="1" s="1"/>
  <c r="V139" i="1" s="1"/>
  <c r="M139" i="1" a="1"/>
  <c r="M139" i="1" s="1"/>
  <c r="N139" i="1" s="1"/>
  <c r="O139" i="1" s="1"/>
  <c r="P139" i="1" s="1"/>
  <c r="Q139" i="1" s="1"/>
  <c r="R138" i="1"/>
  <c r="S138" i="1" s="1"/>
  <c r="T138" i="1" s="1"/>
  <c r="U138" i="1" s="1"/>
  <c r="V138" i="1" s="1"/>
  <c r="W138" i="1" s="1"/>
  <c r="N138" i="1"/>
  <c r="O138" i="1" s="1"/>
  <c r="P138" i="1" s="1"/>
  <c r="Q138" i="1" s="1"/>
  <c r="M138" i="1" a="1"/>
  <c r="M138" i="1" s="1"/>
  <c r="P136" i="1"/>
  <c r="Q136" i="1" s="1"/>
  <c r="R136" i="1" s="1"/>
  <c r="S136" i="1" s="1"/>
  <c r="T136" i="1" s="1"/>
  <c r="U136" i="1" s="1"/>
  <c r="V136" i="1" s="1"/>
  <c r="W136" i="1" s="1"/>
  <c r="M136" i="1" a="1"/>
  <c r="M136" i="1" s="1"/>
  <c r="N136" i="1" s="1"/>
  <c r="O136" i="1" s="1"/>
  <c r="L136" i="1" a="1"/>
  <c r="L136" i="1" s="1"/>
  <c r="Q135" i="1"/>
  <c r="R135" i="1" s="1"/>
  <c r="S135" i="1" s="1"/>
  <c r="T135" i="1" s="1"/>
  <c r="U135" i="1" s="1"/>
  <c r="V135" i="1" s="1"/>
  <c r="W135" i="1" s="1"/>
  <c r="M135" i="1" a="1"/>
  <c r="M135" i="1" s="1"/>
  <c r="N135" i="1" s="1"/>
  <c r="O135" i="1" s="1"/>
  <c r="P135" i="1" s="1"/>
  <c r="P134" i="1"/>
  <c r="Q134" i="1" s="1"/>
  <c r="R134" i="1" s="1"/>
  <c r="S134" i="1" s="1"/>
  <c r="T134" i="1" s="1"/>
  <c r="U134" i="1" s="1"/>
  <c r="V134" i="1" s="1"/>
  <c r="W134" i="1" s="1"/>
  <c r="M134" i="1" a="1"/>
  <c r="M134" i="1" s="1"/>
  <c r="N134" i="1" s="1"/>
  <c r="O134" i="1" s="1"/>
  <c r="M133" i="1" a="1"/>
  <c r="M133" i="1" s="1"/>
  <c r="N133" i="1" s="1"/>
  <c r="O133" i="1" s="1"/>
  <c r="P133" i="1" s="1"/>
  <c r="Q133" i="1" s="1"/>
  <c r="R133" i="1" s="1"/>
  <c r="S133" i="1" s="1"/>
  <c r="T133" i="1" s="1"/>
  <c r="U133" i="1" s="1"/>
  <c r="V133" i="1" s="1"/>
  <c r="W133" i="1" s="1"/>
  <c r="M132" i="1" a="1"/>
  <c r="M132" i="1" s="1"/>
  <c r="M131" i="1" a="1"/>
  <c r="M131" i="1" s="1"/>
  <c r="N131" i="1" s="1"/>
  <c r="O131" i="1" s="1"/>
  <c r="P131" i="1" s="1"/>
  <c r="Q131" i="1" s="1"/>
  <c r="R131" i="1" s="1"/>
  <c r="S131" i="1" s="1"/>
  <c r="T131" i="1" s="1"/>
  <c r="U131" i="1" s="1"/>
  <c r="V131" i="1" s="1"/>
  <c r="W131" i="1" s="1"/>
  <c r="N130" i="1"/>
  <c r="O130" i="1" s="1"/>
  <c r="P130" i="1" s="1"/>
  <c r="Q130" i="1" s="1"/>
  <c r="R130" i="1" s="1"/>
  <c r="S130" i="1" s="1"/>
  <c r="T130" i="1" s="1"/>
  <c r="U130" i="1" s="1"/>
  <c r="V130" i="1" s="1"/>
  <c r="W130" i="1" s="1"/>
  <c r="M130" i="1" a="1"/>
  <c r="M130" i="1" s="1"/>
  <c r="T129" i="1"/>
  <c r="U129" i="1" s="1"/>
  <c r="V129" i="1" s="1"/>
  <c r="W129" i="1" s="1"/>
  <c r="O129" i="1"/>
  <c r="P129" i="1" s="1"/>
  <c r="Q129" i="1" s="1"/>
  <c r="R129" i="1" s="1"/>
  <c r="S129" i="1" s="1"/>
  <c r="M129" i="1" a="1"/>
  <c r="M129" i="1" s="1"/>
  <c r="N129" i="1" s="1"/>
  <c r="T127" i="1"/>
  <c r="U127" i="1" s="1"/>
  <c r="V127" i="1" s="1"/>
  <c r="W127" i="1" s="1"/>
  <c r="R127" i="1"/>
  <c r="S127" i="1" s="1"/>
  <c r="N127" i="1"/>
  <c r="O127" i="1" s="1"/>
  <c r="P127" i="1" s="1"/>
  <c r="Q127" i="1" s="1"/>
  <c r="M127" i="1" a="1"/>
  <c r="M127" i="1" s="1"/>
  <c r="L127" i="1"/>
  <c r="L127" i="1" a="1"/>
  <c r="P126" i="1"/>
  <c r="Q126" i="1" s="1"/>
  <c r="R126" i="1" s="1"/>
  <c r="S126" i="1" s="1"/>
  <c r="T126" i="1" s="1"/>
  <c r="U126" i="1" s="1"/>
  <c r="V126" i="1" s="1"/>
  <c r="W126" i="1" s="1"/>
  <c r="M126" i="1" a="1"/>
  <c r="M126" i="1" s="1"/>
  <c r="N126" i="1" s="1"/>
  <c r="O126" i="1" s="1"/>
  <c r="N125" i="1"/>
  <c r="O125" i="1" s="1"/>
  <c r="P125" i="1" s="1"/>
  <c r="Q125" i="1" s="1"/>
  <c r="R125" i="1" s="1"/>
  <c r="S125" i="1" s="1"/>
  <c r="T125" i="1" s="1"/>
  <c r="U125" i="1" s="1"/>
  <c r="V125" i="1" s="1"/>
  <c r="W125" i="1" s="1"/>
  <c r="M125" i="1" a="1"/>
  <c r="M125" i="1" s="1"/>
  <c r="M124" i="1" a="1"/>
  <c r="M124" i="1" s="1"/>
  <c r="N124" i="1" s="1"/>
  <c r="O124" i="1" s="1"/>
  <c r="P124" i="1" s="1"/>
  <c r="Q124" i="1" s="1"/>
  <c r="R124" i="1" s="1"/>
  <c r="S124" i="1" s="1"/>
  <c r="T124" i="1" s="1"/>
  <c r="U124" i="1" s="1"/>
  <c r="V124" i="1" s="1"/>
  <c r="W124" i="1" s="1"/>
  <c r="M123" i="1" a="1"/>
  <c r="M123" i="1" s="1"/>
  <c r="M122" i="1" a="1"/>
  <c r="M122" i="1" s="1"/>
  <c r="N122" i="1" s="1"/>
  <c r="O122" i="1" s="1"/>
  <c r="P122" i="1" s="1"/>
  <c r="Q122" i="1" s="1"/>
  <c r="R122" i="1" s="1"/>
  <c r="S122" i="1" s="1"/>
  <c r="T122" i="1" s="1"/>
  <c r="U122" i="1" s="1"/>
  <c r="V122" i="1" s="1"/>
  <c r="W122" i="1" s="1"/>
  <c r="M121" i="1" a="1"/>
  <c r="M121" i="1" s="1"/>
  <c r="N121" i="1" s="1"/>
  <c r="O121" i="1" s="1"/>
  <c r="P121" i="1" s="1"/>
  <c r="Q121" i="1" s="1"/>
  <c r="R121" i="1" s="1"/>
  <c r="S121" i="1" s="1"/>
  <c r="T121" i="1" s="1"/>
  <c r="U121" i="1" s="1"/>
  <c r="V121" i="1" s="1"/>
  <c r="W121" i="1" s="1"/>
  <c r="T120" i="1"/>
  <c r="U120" i="1" s="1"/>
  <c r="V120" i="1" s="1"/>
  <c r="W120" i="1" s="1"/>
  <c r="N120" i="1"/>
  <c r="O120" i="1" s="1"/>
  <c r="P120" i="1" s="1"/>
  <c r="Q120" i="1" s="1"/>
  <c r="R120" i="1" s="1"/>
  <c r="S120" i="1" s="1"/>
  <c r="M120" i="1" a="1"/>
  <c r="M120" i="1" s="1"/>
  <c r="O118" i="1"/>
  <c r="P118" i="1" s="1"/>
  <c r="Q118" i="1" s="1"/>
  <c r="R118" i="1" s="1"/>
  <c r="S118" i="1" s="1"/>
  <c r="T118" i="1" s="1"/>
  <c r="U118" i="1" s="1"/>
  <c r="V118" i="1" s="1"/>
  <c r="W118" i="1" s="1"/>
  <c r="N118" i="1"/>
  <c r="M118" i="1"/>
  <c r="M118" i="1" a="1"/>
  <c r="L118" i="1"/>
  <c r="L118" i="1" a="1"/>
  <c r="M117" i="1" a="1"/>
  <c r="M117" i="1" s="1"/>
  <c r="N117" i="1" s="1"/>
  <c r="O117" i="1" s="1"/>
  <c r="P117" i="1" s="1"/>
  <c r="Q117" i="1" s="1"/>
  <c r="R117" i="1" s="1"/>
  <c r="S117" i="1" s="1"/>
  <c r="T117" i="1" s="1"/>
  <c r="U117" i="1" s="1"/>
  <c r="V117" i="1" s="1"/>
  <c r="W117" i="1" s="1"/>
  <c r="P116" i="1"/>
  <c r="Q116" i="1" s="1"/>
  <c r="R116" i="1" s="1"/>
  <c r="S116" i="1" s="1"/>
  <c r="T116" i="1" s="1"/>
  <c r="U116" i="1" s="1"/>
  <c r="V116" i="1" s="1"/>
  <c r="W116" i="1" s="1"/>
  <c r="M116" i="1"/>
  <c r="N116" i="1" s="1"/>
  <c r="O116" i="1" s="1"/>
  <c r="M116" i="1" a="1"/>
  <c r="M115" i="1" a="1"/>
  <c r="M115" i="1" s="1"/>
  <c r="N115" i="1" s="1"/>
  <c r="O115" i="1" s="1"/>
  <c r="P115" i="1" s="1"/>
  <c r="Q115" i="1" s="1"/>
  <c r="R115" i="1" s="1"/>
  <c r="S115" i="1" s="1"/>
  <c r="T115" i="1" s="1"/>
  <c r="U115" i="1" s="1"/>
  <c r="V115" i="1" s="1"/>
  <c r="W115" i="1" s="1"/>
  <c r="M114" i="1"/>
  <c r="M114" i="1" a="1"/>
  <c r="O113" i="1"/>
  <c r="P113" i="1" s="1"/>
  <c r="Q113" i="1" s="1"/>
  <c r="R113" i="1" s="1"/>
  <c r="S113" i="1" s="1"/>
  <c r="T113" i="1" s="1"/>
  <c r="U113" i="1" s="1"/>
  <c r="V113" i="1" s="1"/>
  <c r="W113" i="1" s="1"/>
  <c r="M113" i="1"/>
  <c r="N113" i="1" s="1"/>
  <c r="M113" i="1" a="1"/>
  <c r="M112" i="1" a="1"/>
  <c r="M112" i="1" s="1"/>
  <c r="N112" i="1" s="1"/>
  <c r="O112" i="1" s="1"/>
  <c r="P112" i="1" s="1"/>
  <c r="Q112" i="1" s="1"/>
  <c r="R112" i="1" s="1"/>
  <c r="S112" i="1" s="1"/>
  <c r="T112" i="1" s="1"/>
  <c r="U112" i="1" s="1"/>
  <c r="V112" i="1" s="1"/>
  <c r="W112" i="1" s="1"/>
  <c r="R111" i="1"/>
  <c r="S111" i="1" s="1"/>
  <c r="T111" i="1" s="1"/>
  <c r="U111" i="1" s="1"/>
  <c r="V111" i="1" s="1"/>
  <c r="W111" i="1" s="1"/>
  <c r="O111" i="1"/>
  <c r="P111" i="1" s="1"/>
  <c r="Q111" i="1" s="1"/>
  <c r="M111" i="1" a="1"/>
  <c r="M111" i="1" s="1"/>
  <c r="N111" i="1" s="1"/>
  <c r="M109" i="1" a="1"/>
  <c r="M109" i="1" s="1"/>
  <c r="N109" i="1" s="1"/>
  <c r="O109" i="1" s="1"/>
  <c r="P109" i="1" s="1"/>
  <c r="Q109" i="1" s="1"/>
  <c r="R109" i="1" s="1"/>
  <c r="S109" i="1" s="1"/>
  <c r="T109" i="1" s="1"/>
  <c r="U109" i="1" s="1"/>
  <c r="V109" i="1" s="1"/>
  <c r="W109" i="1" s="1"/>
  <c r="P108" i="1"/>
  <c r="Q108" i="1" s="1"/>
  <c r="R108" i="1" s="1"/>
  <c r="S108" i="1" s="1"/>
  <c r="T108" i="1" s="1"/>
  <c r="U108" i="1" s="1"/>
  <c r="V108" i="1" s="1"/>
  <c r="W108" i="1" s="1"/>
  <c r="O108" i="1"/>
  <c r="M108" i="1" a="1"/>
  <c r="M108" i="1" s="1"/>
  <c r="N108" i="1" s="1"/>
  <c r="L106" i="1"/>
  <c r="L106" i="1" a="1"/>
  <c r="N105" i="1"/>
  <c r="O105" i="1" s="1"/>
  <c r="P105" i="1" s="1"/>
  <c r="Q105" i="1" s="1"/>
  <c r="R105" i="1" s="1"/>
  <c r="S105" i="1" s="1"/>
  <c r="T105" i="1" s="1"/>
  <c r="U105" i="1" s="1"/>
  <c r="V105" i="1" s="1"/>
  <c r="W105" i="1" s="1"/>
  <c r="M105" i="1"/>
  <c r="M105" i="1" a="1"/>
  <c r="L105" i="1" a="1"/>
  <c r="L105" i="1" s="1"/>
  <c r="M104" i="1" a="1"/>
  <c r="M104" i="1" s="1"/>
  <c r="N104" i="1" s="1"/>
  <c r="O104" i="1" s="1"/>
  <c r="P104" i="1" s="1"/>
  <c r="Q104" i="1" s="1"/>
  <c r="R104" i="1" s="1"/>
  <c r="S104" i="1" s="1"/>
  <c r="T104" i="1" s="1"/>
  <c r="U104" i="1" s="1"/>
  <c r="V104" i="1" s="1"/>
  <c r="W104" i="1" s="1"/>
  <c r="L104" i="1"/>
  <c r="L104" i="1" a="1"/>
  <c r="M103" i="1" a="1"/>
  <c r="M103" i="1" s="1"/>
  <c r="N103" i="1" s="1"/>
  <c r="O103" i="1" s="1"/>
  <c r="P103" i="1" s="1"/>
  <c r="Q103" i="1" s="1"/>
  <c r="R103" i="1" s="1"/>
  <c r="S103" i="1" s="1"/>
  <c r="T103" i="1" s="1"/>
  <c r="U103" i="1" s="1"/>
  <c r="V103" i="1" s="1"/>
  <c r="W103" i="1" s="1"/>
  <c r="L103" i="1" a="1"/>
  <c r="L103" i="1" s="1"/>
  <c r="O102" i="1"/>
  <c r="P102" i="1" s="1"/>
  <c r="Q102" i="1" s="1"/>
  <c r="R102" i="1" s="1"/>
  <c r="S102" i="1" s="1"/>
  <c r="T102" i="1" s="1"/>
  <c r="U102" i="1" s="1"/>
  <c r="V102" i="1" s="1"/>
  <c r="W102" i="1" s="1"/>
  <c r="M102" i="1" a="1"/>
  <c r="M102" i="1" s="1"/>
  <c r="N102" i="1" s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M101" i="1" a="1"/>
  <c r="M101" i="1" s="1"/>
  <c r="P100" i="1"/>
  <c r="Q100" i="1" s="1"/>
  <c r="R100" i="1" s="1"/>
  <c r="S100" i="1" s="1"/>
  <c r="T100" i="1" s="1"/>
  <c r="U100" i="1" s="1"/>
  <c r="V100" i="1" s="1"/>
  <c r="W100" i="1" s="1"/>
  <c r="O100" i="1"/>
  <c r="M100" i="1" a="1"/>
  <c r="M100" i="1" s="1"/>
  <c r="N100" i="1" s="1"/>
  <c r="M99" i="1" a="1"/>
  <c r="M99" i="1" s="1"/>
  <c r="M98" i="1"/>
  <c r="N98" i="1" s="1"/>
  <c r="O98" i="1" s="1"/>
  <c r="P98" i="1" s="1"/>
  <c r="Q98" i="1" s="1"/>
  <c r="R98" i="1" s="1"/>
  <c r="S98" i="1" s="1"/>
  <c r="T98" i="1" s="1"/>
  <c r="U98" i="1" s="1"/>
  <c r="V98" i="1" s="1"/>
  <c r="W98" i="1" s="1"/>
  <c r="M98" i="1" a="1"/>
  <c r="Q97" i="1"/>
  <c r="R97" i="1" s="1"/>
  <c r="S97" i="1" s="1"/>
  <c r="T97" i="1" s="1"/>
  <c r="U97" i="1" s="1"/>
  <c r="V97" i="1" s="1"/>
  <c r="W97" i="1" s="1"/>
  <c r="N97" i="1"/>
  <c r="O97" i="1" s="1"/>
  <c r="P97" i="1" s="1"/>
  <c r="M97" i="1"/>
  <c r="M97" i="1" a="1"/>
  <c r="M96" i="1"/>
  <c r="N96" i="1" s="1"/>
  <c r="O96" i="1" s="1"/>
  <c r="P96" i="1" s="1"/>
  <c r="Q96" i="1" s="1"/>
  <c r="R96" i="1" s="1"/>
  <c r="S96" i="1" s="1"/>
  <c r="T96" i="1" s="1"/>
  <c r="U96" i="1" s="1"/>
  <c r="V96" i="1" s="1"/>
  <c r="W96" i="1" s="1"/>
  <c r="M96" i="1" a="1"/>
  <c r="M94" i="1" a="1"/>
  <c r="M94" i="1" s="1"/>
  <c r="N94" i="1" s="1"/>
  <c r="O94" i="1" s="1"/>
  <c r="P94" i="1" s="1"/>
  <c r="Q94" i="1" s="1"/>
  <c r="R94" i="1" s="1"/>
  <c r="S94" i="1" s="1"/>
  <c r="T94" i="1" s="1"/>
  <c r="U94" i="1" s="1"/>
  <c r="V94" i="1" s="1"/>
  <c r="W94" i="1" s="1"/>
  <c r="L94" i="1" a="1"/>
  <c r="L94" i="1" s="1"/>
  <c r="M93" i="1" a="1"/>
  <c r="M93" i="1" s="1"/>
  <c r="N93" i="1" s="1"/>
  <c r="O93" i="1" s="1"/>
  <c r="P93" i="1" s="1"/>
  <c r="Q93" i="1" s="1"/>
  <c r="R93" i="1" s="1"/>
  <c r="S93" i="1" s="1"/>
  <c r="T93" i="1" s="1"/>
  <c r="U93" i="1" s="1"/>
  <c r="V93" i="1" s="1"/>
  <c r="W93" i="1" s="1"/>
  <c r="L93" i="1"/>
  <c r="L93" i="1" a="1"/>
  <c r="M92" i="1"/>
  <c r="N92" i="1" s="1"/>
  <c r="O92" i="1" s="1"/>
  <c r="P92" i="1" s="1"/>
  <c r="Q92" i="1" s="1"/>
  <c r="R92" i="1" s="1"/>
  <c r="S92" i="1" s="1"/>
  <c r="T92" i="1" s="1"/>
  <c r="U92" i="1" s="1"/>
  <c r="V92" i="1" s="1"/>
  <c r="W92" i="1" s="1"/>
  <c r="M92" i="1" a="1"/>
  <c r="L92" i="1" a="1"/>
  <c r="L92" i="1" s="1"/>
  <c r="M91" i="1"/>
  <c r="N91" i="1" s="1"/>
  <c r="O91" i="1" s="1"/>
  <c r="P91" i="1" s="1"/>
  <c r="Q91" i="1" s="1"/>
  <c r="R91" i="1" s="1"/>
  <c r="S91" i="1" s="1"/>
  <c r="T91" i="1" s="1"/>
  <c r="U91" i="1" s="1"/>
  <c r="V91" i="1" s="1"/>
  <c r="W91" i="1" s="1"/>
  <c r="M91" i="1" a="1"/>
  <c r="M90" i="1" a="1"/>
  <c r="M90" i="1" s="1"/>
  <c r="N90" i="1" s="1"/>
  <c r="O90" i="1" s="1"/>
  <c r="P90" i="1" s="1"/>
  <c r="Q90" i="1" s="1"/>
  <c r="R90" i="1" s="1"/>
  <c r="S90" i="1" s="1"/>
  <c r="T90" i="1" s="1"/>
  <c r="U90" i="1" s="1"/>
  <c r="V90" i="1" s="1"/>
  <c r="W90" i="1" s="1"/>
  <c r="N89" i="1"/>
  <c r="O89" i="1" s="1"/>
  <c r="P89" i="1" s="1"/>
  <c r="Q89" i="1" s="1"/>
  <c r="R89" i="1" s="1"/>
  <c r="S89" i="1" s="1"/>
  <c r="T89" i="1" s="1"/>
  <c r="U89" i="1" s="1"/>
  <c r="V89" i="1" s="1"/>
  <c r="W89" i="1" s="1"/>
  <c r="M89" i="1" a="1"/>
  <c r="M89" i="1" s="1"/>
  <c r="M88" i="1"/>
  <c r="M88" i="1" a="1"/>
  <c r="M87" i="1"/>
  <c r="N87" i="1" s="1"/>
  <c r="O87" i="1" s="1"/>
  <c r="P87" i="1" s="1"/>
  <c r="Q87" i="1" s="1"/>
  <c r="R87" i="1" s="1"/>
  <c r="S87" i="1" s="1"/>
  <c r="T87" i="1" s="1"/>
  <c r="U87" i="1" s="1"/>
  <c r="V87" i="1" s="1"/>
  <c r="W87" i="1" s="1"/>
  <c r="M87" i="1" a="1"/>
  <c r="M86" i="1"/>
  <c r="N86" i="1" s="1"/>
  <c r="O86" i="1" s="1"/>
  <c r="P86" i="1" s="1"/>
  <c r="Q86" i="1" s="1"/>
  <c r="R86" i="1" s="1"/>
  <c r="S86" i="1" s="1"/>
  <c r="T86" i="1" s="1"/>
  <c r="U86" i="1" s="1"/>
  <c r="V86" i="1" s="1"/>
  <c r="W86" i="1" s="1"/>
  <c r="M86" i="1" a="1"/>
  <c r="M85" i="1"/>
  <c r="N85" i="1" s="1"/>
  <c r="O85" i="1" s="1"/>
  <c r="P85" i="1" s="1"/>
  <c r="Q85" i="1" s="1"/>
  <c r="R85" i="1" s="1"/>
  <c r="S85" i="1" s="1"/>
  <c r="T85" i="1" s="1"/>
  <c r="U85" i="1" s="1"/>
  <c r="V85" i="1" s="1"/>
  <c r="W85" i="1" s="1"/>
  <c r="M85" i="1" a="1"/>
  <c r="Q83" i="1"/>
  <c r="R83" i="1" s="1"/>
  <c r="S83" i="1" s="1"/>
  <c r="T83" i="1" s="1"/>
  <c r="U83" i="1" s="1"/>
  <c r="V83" i="1" s="1"/>
  <c r="W83" i="1" s="1"/>
  <c r="P83" i="1"/>
  <c r="N83" i="1"/>
  <c r="O83" i="1" s="1"/>
  <c r="M83" i="1"/>
  <c r="M83" i="1" a="1"/>
  <c r="L83" i="1" a="1"/>
  <c r="L83" i="1" s="1"/>
  <c r="M82" i="1" a="1"/>
  <c r="M82" i="1" s="1"/>
  <c r="N82" i="1" s="1"/>
  <c r="O82" i="1" s="1"/>
  <c r="P82" i="1" s="1"/>
  <c r="Q82" i="1" s="1"/>
  <c r="R82" i="1" s="1"/>
  <c r="S82" i="1" s="1"/>
  <c r="T82" i="1" s="1"/>
  <c r="U82" i="1" s="1"/>
  <c r="V82" i="1" s="1"/>
  <c r="W82" i="1" s="1"/>
  <c r="L82" i="1" a="1"/>
  <c r="L82" i="1" s="1"/>
  <c r="M81" i="1" a="1"/>
  <c r="M81" i="1" s="1"/>
  <c r="N81" i="1" s="1"/>
  <c r="O81" i="1" s="1"/>
  <c r="P81" i="1" s="1"/>
  <c r="Q81" i="1" s="1"/>
  <c r="R81" i="1" s="1"/>
  <c r="S81" i="1" s="1"/>
  <c r="T81" i="1" s="1"/>
  <c r="U81" i="1" s="1"/>
  <c r="V81" i="1" s="1"/>
  <c r="W81" i="1" s="1"/>
  <c r="L81" i="1" a="1"/>
  <c r="L81" i="1" s="1"/>
  <c r="M80" i="1" a="1"/>
  <c r="M80" i="1" s="1"/>
  <c r="N80" i="1" s="1"/>
  <c r="O80" i="1" s="1"/>
  <c r="P80" i="1" s="1"/>
  <c r="Q80" i="1" s="1"/>
  <c r="R80" i="1" s="1"/>
  <c r="S80" i="1" s="1"/>
  <c r="T80" i="1" s="1"/>
  <c r="U80" i="1" s="1"/>
  <c r="V80" i="1" s="1"/>
  <c r="W80" i="1" s="1"/>
  <c r="M79" i="1" a="1"/>
  <c r="M79" i="1" s="1"/>
  <c r="N79" i="1" s="1"/>
  <c r="O79" i="1" s="1"/>
  <c r="P79" i="1" s="1"/>
  <c r="Q79" i="1" s="1"/>
  <c r="R79" i="1" s="1"/>
  <c r="S79" i="1" s="1"/>
  <c r="T79" i="1" s="1"/>
  <c r="U79" i="1" s="1"/>
  <c r="V79" i="1" s="1"/>
  <c r="W79" i="1" s="1"/>
  <c r="M78" i="1" a="1"/>
  <c r="M78" i="1" s="1"/>
  <c r="N78" i="1" s="1"/>
  <c r="O78" i="1" s="1"/>
  <c r="P78" i="1" s="1"/>
  <c r="Q78" i="1" s="1"/>
  <c r="R78" i="1" s="1"/>
  <c r="S78" i="1" s="1"/>
  <c r="T78" i="1" s="1"/>
  <c r="U78" i="1" s="1"/>
  <c r="V78" i="1" s="1"/>
  <c r="W78" i="1" s="1"/>
  <c r="M77" i="1" a="1"/>
  <c r="M77" i="1" s="1"/>
  <c r="M76" i="1"/>
  <c r="N76" i="1" s="1"/>
  <c r="O76" i="1" s="1"/>
  <c r="P76" i="1" s="1"/>
  <c r="Q76" i="1" s="1"/>
  <c r="R76" i="1" s="1"/>
  <c r="S76" i="1" s="1"/>
  <c r="T76" i="1" s="1"/>
  <c r="U76" i="1" s="1"/>
  <c r="V76" i="1" s="1"/>
  <c r="W76" i="1" s="1"/>
  <c r="M76" i="1" a="1"/>
  <c r="M75" i="1" a="1"/>
  <c r="M75" i="1" s="1"/>
  <c r="N75" i="1" s="1"/>
  <c r="O75" i="1" s="1"/>
  <c r="P75" i="1" s="1"/>
  <c r="Q75" i="1" s="1"/>
  <c r="R75" i="1" s="1"/>
  <c r="S75" i="1" s="1"/>
  <c r="T75" i="1" s="1"/>
  <c r="U75" i="1" s="1"/>
  <c r="V75" i="1" s="1"/>
  <c r="W75" i="1" s="1"/>
  <c r="M74" i="1" a="1"/>
  <c r="M74" i="1" s="1"/>
  <c r="N74" i="1" s="1"/>
  <c r="O74" i="1" s="1"/>
  <c r="P74" i="1" s="1"/>
  <c r="Q74" i="1" s="1"/>
  <c r="R74" i="1" s="1"/>
  <c r="S74" i="1" s="1"/>
  <c r="T74" i="1" s="1"/>
  <c r="U74" i="1" s="1"/>
  <c r="V74" i="1" s="1"/>
  <c r="W74" i="1" s="1"/>
  <c r="M72" i="1"/>
  <c r="N72" i="1" s="1"/>
  <c r="O72" i="1" s="1"/>
  <c r="P72" i="1" s="1"/>
  <c r="Q72" i="1" s="1"/>
  <c r="R72" i="1" s="1"/>
  <c r="S72" i="1" s="1"/>
  <c r="T72" i="1" s="1"/>
  <c r="U72" i="1" s="1"/>
  <c r="V72" i="1" s="1"/>
  <c r="W72" i="1" s="1"/>
  <c r="M72" i="1" a="1"/>
  <c r="M71" i="1" a="1"/>
  <c r="M71" i="1" s="1"/>
  <c r="N71" i="1" s="1"/>
  <c r="O71" i="1" s="1"/>
  <c r="P71" i="1" s="1"/>
  <c r="Q71" i="1" s="1"/>
  <c r="R71" i="1" s="1"/>
  <c r="S71" i="1" s="1"/>
  <c r="T71" i="1" s="1"/>
  <c r="U71" i="1" s="1"/>
  <c r="V71" i="1" s="1"/>
  <c r="W71" i="1" s="1"/>
  <c r="L69" i="1" a="1"/>
  <c r="L69" i="1" s="1"/>
  <c r="N68" i="1"/>
  <c r="O68" i="1" s="1"/>
  <c r="P68" i="1" s="1"/>
  <c r="Q68" i="1" s="1"/>
  <c r="R68" i="1" s="1"/>
  <c r="S68" i="1" s="1"/>
  <c r="T68" i="1" s="1"/>
  <c r="U68" i="1" s="1"/>
  <c r="V68" i="1" s="1"/>
  <c r="W68" i="1" s="1"/>
  <c r="M68" i="1" a="1"/>
  <c r="M68" i="1" s="1"/>
  <c r="L68" i="1"/>
  <c r="L68" i="1" a="1"/>
  <c r="M67" i="1"/>
  <c r="N67" i="1" s="1"/>
  <c r="O67" i="1" s="1"/>
  <c r="P67" i="1" s="1"/>
  <c r="Q67" i="1" s="1"/>
  <c r="R67" i="1" s="1"/>
  <c r="S67" i="1" s="1"/>
  <c r="T67" i="1" s="1"/>
  <c r="U67" i="1" s="1"/>
  <c r="V67" i="1" s="1"/>
  <c r="W67" i="1" s="1"/>
  <c r="M67" i="1" a="1"/>
  <c r="L67" i="1" a="1"/>
  <c r="L67" i="1" s="1"/>
  <c r="M66" i="1"/>
  <c r="N66" i="1" s="1"/>
  <c r="O66" i="1" s="1"/>
  <c r="P66" i="1" s="1"/>
  <c r="Q66" i="1" s="1"/>
  <c r="R66" i="1" s="1"/>
  <c r="S66" i="1" s="1"/>
  <c r="T66" i="1" s="1"/>
  <c r="U66" i="1" s="1"/>
  <c r="V66" i="1" s="1"/>
  <c r="W66" i="1" s="1"/>
  <c r="M66" i="1" a="1"/>
  <c r="M65" i="1"/>
  <c r="N65" i="1" s="1"/>
  <c r="O65" i="1" s="1"/>
  <c r="P65" i="1" s="1"/>
  <c r="Q65" i="1" s="1"/>
  <c r="R65" i="1" s="1"/>
  <c r="S65" i="1" s="1"/>
  <c r="T65" i="1" s="1"/>
  <c r="U65" i="1" s="1"/>
  <c r="V65" i="1" s="1"/>
  <c r="W65" i="1" s="1"/>
  <c r="M65" i="1" a="1"/>
  <c r="M64" i="1" a="1"/>
  <c r="M64" i="1" s="1"/>
  <c r="N64" i="1" s="1"/>
  <c r="O64" i="1" s="1"/>
  <c r="P64" i="1" s="1"/>
  <c r="Q64" i="1" s="1"/>
  <c r="R64" i="1" s="1"/>
  <c r="S64" i="1" s="1"/>
  <c r="T64" i="1" s="1"/>
  <c r="U64" i="1" s="1"/>
  <c r="V64" i="1" s="1"/>
  <c r="W64" i="1" s="1"/>
  <c r="M63" i="1" a="1"/>
  <c r="M63" i="1" s="1"/>
  <c r="M62" i="1"/>
  <c r="N62" i="1" s="1"/>
  <c r="O62" i="1" s="1"/>
  <c r="P62" i="1" s="1"/>
  <c r="Q62" i="1" s="1"/>
  <c r="R62" i="1" s="1"/>
  <c r="S62" i="1" s="1"/>
  <c r="T62" i="1" s="1"/>
  <c r="U62" i="1" s="1"/>
  <c r="V62" i="1" s="1"/>
  <c r="W62" i="1" s="1"/>
  <c r="M62" i="1" a="1"/>
  <c r="M61" i="1" a="1"/>
  <c r="M61" i="1" s="1"/>
  <c r="N61" i="1" s="1"/>
  <c r="O61" i="1" s="1"/>
  <c r="P61" i="1" s="1"/>
  <c r="Q61" i="1" s="1"/>
  <c r="R61" i="1" s="1"/>
  <c r="S61" i="1" s="1"/>
  <c r="T61" i="1" s="1"/>
  <c r="U61" i="1" s="1"/>
  <c r="V61" i="1" s="1"/>
  <c r="W61" i="1" s="1"/>
  <c r="M60" i="1" a="1"/>
  <c r="M60" i="1" s="1"/>
  <c r="N60" i="1" s="1"/>
  <c r="O60" i="1" s="1"/>
  <c r="P60" i="1" s="1"/>
  <c r="Q60" i="1" s="1"/>
  <c r="R60" i="1" s="1"/>
  <c r="S60" i="1" s="1"/>
  <c r="T60" i="1" s="1"/>
  <c r="U60" i="1" s="1"/>
  <c r="V60" i="1" s="1"/>
  <c r="W60" i="1" s="1"/>
  <c r="M58" i="1"/>
  <c r="N58" i="1" s="1"/>
  <c r="O58" i="1" s="1"/>
  <c r="P58" i="1" s="1"/>
  <c r="Q58" i="1" s="1"/>
  <c r="R58" i="1" s="1"/>
  <c r="S58" i="1" s="1"/>
  <c r="T58" i="1" s="1"/>
  <c r="U58" i="1" s="1"/>
  <c r="V58" i="1" s="1"/>
  <c r="W58" i="1" s="1"/>
  <c r="M58" i="1" a="1"/>
  <c r="M57" i="1"/>
  <c r="N57" i="1" s="1"/>
  <c r="O57" i="1" s="1"/>
  <c r="P57" i="1" s="1"/>
  <c r="Q57" i="1" s="1"/>
  <c r="R57" i="1" s="1"/>
  <c r="S57" i="1" s="1"/>
  <c r="T57" i="1" s="1"/>
  <c r="U57" i="1" s="1"/>
  <c r="V57" i="1" s="1"/>
  <c r="W57" i="1" s="1"/>
  <c r="M57" i="1" a="1"/>
  <c r="L55" i="1" a="1"/>
  <c r="L55" i="1" s="1"/>
  <c r="M54" i="1" a="1"/>
  <c r="M54" i="1" s="1"/>
  <c r="N54" i="1" s="1"/>
  <c r="O54" i="1" s="1"/>
  <c r="P54" i="1" s="1"/>
  <c r="Q54" i="1" s="1"/>
  <c r="R54" i="1" s="1"/>
  <c r="S54" i="1" s="1"/>
  <c r="T54" i="1" s="1"/>
  <c r="U54" i="1" s="1"/>
  <c r="V54" i="1" s="1"/>
  <c r="W54" i="1" s="1"/>
  <c r="L54" i="1" a="1"/>
  <c r="L54" i="1" s="1"/>
  <c r="M53" i="1"/>
  <c r="N53" i="1" s="1"/>
  <c r="O53" i="1" s="1"/>
  <c r="P53" i="1" s="1"/>
  <c r="Q53" i="1" s="1"/>
  <c r="R53" i="1" s="1"/>
  <c r="S53" i="1" s="1"/>
  <c r="T53" i="1" s="1"/>
  <c r="U53" i="1" s="1"/>
  <c r="V53" i="1" s="1"/>
  <c r="W53" i="1" s="1"/>
  <c r="M53" i="1" a="1"/>
  <c r="L53" i="1" a="1"/>
  <c r="L53" i="1" s="1"/>
  <c r="M52" i="1" a="1"/>
  <c r="M52" i="1" s="1"/>
  <c r="N52" i="1" s="1"/>
  <c r="O52" i="1" s="1"/>
  <c r="P52" i="1" s="1"/>
  <c r="Q52" i="1" s="1"/>
  <c r="R52" i="1" s="1"/>
  <c r="S52" i="1" s="1"/>
  <c r="T52" i="1" s="1"/>
  <c r="U52" i="1" s="1"/>
  <c r="V52" i="1" s="1"/>
  <c r="W52" i="1" s="1"/>
  <c r="M51" i="1"/>
  <c r="N51" i="1" s="1"/>
  <c r="O51" i="1" s="1"/>
  <c r="P51" i="1" s="1"/>
  <c r="Q51" i="1" s="1"/>
  <c r="R51" i="1" s="1"/>
  <c r="S51" i="1" s="1"/>
  <c r="T51" i="1" s="1"/>
  <c r="U51" i="1" s="1"/>
  <c r="V51" i="1" s="1"/>
  <c r="W51" i="1" s="1"/>
  <c r="M51" i="1" a="1"/>
  <c r="M50" i="1"/>
  <c r="N50" i="1" s="1"/>
  <c r="O50" i="1" s="1"/>
  <c r="P50" i="1" s="1"/>
  <c r="Q50" i="1" s="1"/>
  <c r="R50" i="1" s="1"/>
  <c r="S50" i="1" s="1"/>
  <c r="T50" i="1" s="1"/>
  <c r="U50" i="1" s="1"/>
  <c r="V50" i="1" s="1"/>
  <c r="W50" i="1" s="1"/>
  <c r="M50" i="1" a="1"/>
  <c r="M49" i="1"/>
  <c r="M49" i="1" a="1"/>
  <c r="M48" i="1"/>
  <c r="N48" i="1" s="1"/>
  <c r="O48" i="1" s="1"/>
  <c r="P48" i="1" s="1"/>
  <c r="Q48" i="1" s="1"/>
  <c r="R48" i="1" s="1"/>
  <c r="S48" i="1" s="1"/>
  <c r="T48" i="1" s="1"/>
  <c r="U48" i="1" s="1"/>
  <c r="V48" i="1" s="1"/>
  <c r="W48" i="1" s="1"/>
  <c r="M48" i="1" a="1"/>
  <c r="M47" i="1"/>
  <c r="N47" i="1" s="1"/>
  <c r="O47" i="1" s="1"/>
  <c r="P47" i="1" s="1"/>
  <c r="Q47" i="1" s="1"/>
  <c r="R47" i="1" s="1"/>
  <c r="S47" i="1" s="1"/>
  <c r="T47" i="1" s="1"/>
  <c r="U47" i="1" s="1"/>
  <c r="V47" i="1" s="1"/>
  <c r="W47" i="1" s="1"/>
  <c r="M47" i="1" a="1"/>
  <c r="M46" i="1" a="1"/>
  <c r="M46" i="1" s="1"/>
  <c r="N46" i="1" s="1"/>
  <c r="O46" i="1" s="1"/>
  <c r="P46" i="1" s="1"/>
  <c r="Q46" i="1" s="1"/>
  <c r="R46" i="1" s="1"/>
  <c r="S46" i="1" s="1"/>
  <c r="T46" i="1" s="1"/>
  <c r="U46" i="1" s="1"/>
  <c r="V46" i="1" s="1"/>
  <c r="W46" i="1" s="1"/>
  <c r="M44" i="1" a="1"/>
  <c r="M44" i="1" s="1"/>
  <c r="N44" i="1" s="1"/>
  <c r="O44" i="1" s="1"/>
  <c r="P44" i="1" s="1"/>
  <c r="Q44" i="1" s="1"/>
  <c r="R44" i="1" s="1"/>
  <c r="S44" i="1" s="1"/>
  <c r="T44" i="1" s="1"/>
  <c r="U44" i="1" s="1"/>
  <c r="V44" i="1" s="1"/>
  <c r="W44" i="1" s="1"/>
  <c r="M43" i="1" a="1"/>
  <c r="M43" i="1" s="1"/>
  <c r="N43" i="1" s="1"/>
  <c r="O43" i="1" s="1"/>
  <c r="P43" i="1" s="1"/>
  <c r="Q43" i="1" s="1"/>
  <c r="R43" i="1" s="1"/>
  <c r="S43" i="1" s="1"/>
  <c r="T43" i="1" s="1"/>
  <c r="U43" i="1" s="1"/>
  <c r="V43" i="1" s="1"/>
  <c r="W43" i="1" s="1"/>
  <c r="L41" i="1" a="1"/>
  <c r="L41" i="1" s="1"/>
  <c r="M40" i="1" a="1"/>
  <c r="M40" i="1" s="1"/>
  <c r="N40" i="1" s="1"/>
  <c r="O40" i="1" s="1"/>
  <c r="P40" i="1" s="1"/>
  <c r="Q40" i="1" s="1"/>
  <c r="R40" i="1" s="1"/>
  <c r="S40" i="1" s="1"/>
  <c r="T40" i="1" s="1"/>
  <c r="U40" i="1" s="1"/>
  <c r="V40" i="1" s="1"/>
  <c r="W40" i="1" s="1"/>
  <c r="L40" i="1" a="1"/>
  <c r="L40" i="1" s="1"/>
  <c r="M39" i="1" a="1"/>
  <c r="M39" i="1" s="1"/>
  <c r="M37" i="1" a="1"/>
  <c r="M37" i="1" s="1"/>
  <c r="N37" i="1" s="1"/>
  <c r="O37" i="1" s="1"/>
  <c r="P37" i="1" s="1"/>
  <c r="Q37" i="1" s="1"/>
  <c r="R37" i="1" s="1"/>
  <c r="S37" i="1" s="1"/>
  <c r="T37" i="1" s="1"/>
  <c r="U37" i="1" s="1"/>
  <c r="V37" i="1" s="1"/>
  <c r="W37" i="1" s="1"/>
  <c r="L37" i="1" a="1"/>
  <c r="L37" i="1" s="1"/>
  <c r="M36" i="1" a="1"/>
  <c r="M36" i="1" s="1"/>
  <c r="M34" i="1" a="1"/>
  <c r="M34" i="1" s="1"/>
  <c r="N34" i="1" s="1"/>
  <c r="O34" i="1" s="1"/>
  <c r="P34" i="1" s="1"/>
  <c r="Q34" i="1" s="1"/>
  <c r="R34" i="1" s="1"/>
  <c r="S34" i="1" s="1"/>
  <c r="T34" i="1" s="1"/>
  <c r="U34" i="1" s="1"/>
  <c r="V34" i="1" s="1"/>
  <c r="W34" i="1" s="1"/>
  <c r="M33" i="1" a="1"/>
  <c r="M33" i="1" s="1"/>
  <c r="N33" i="1" s="1"/>
  <c r="O33" i="1" s="1"/>
  <c r="P33" i="1" s="1"/>
  <c r="Q33" i="1" s="1"/>
  <c r="R33" i="1" s="1"/>
  <c r="S33" i="1" s="1"/>
  <c r="T33" i="1" s="1"/>
  <c r="U33" i="1" s="1"/>
  <c r="V33" i="1" s="1"/>
  <c r="W33" i="1" s="1"/>
  <c r="L31" i="1" a="1"/>
  <c r="L31" i="1" s="1"/>
  <c r="W30" i="1" a="1"/>
  <c r="W30" i="1" s="1"/>
  <c r="V30" i="1" a="1"/>
  <c r="V30" i="1" s="1"/>
  <c r="U30" i="1" a="1"/>
  <c r="U30" i="1" s="1"/>
  <c r="T30" i="1"/>
  <c r="T30" i="1" a="1"/>
  <c r="S30" i="1"/>
  <c r="S30" i="1" a="1"/>
  <c r="R30" i="1"/>
  <c r="R30" i="1" a="1"/>
  <c r="Q30" i="1" a="1"/>
  <c r="Q30" i="1" s="1"/>
  <c r="P30" i="1" a="1"/>
  <c r="P30" i="1" s="1"/>
  <c r="O30" i="1" a="1"/>
  <c r="O30" i="1" s="1"/>
  <c r="N30" i="1" a="1"/>
  <c r="N30" i="1" s="1"/>
  <c r="M30" i="1" a="1"/>
  <c r="M30" i="1" s="1"/>
  <c r="L30" i="1" a="1"/>
  <c r="L30" i="1" s="1"/>
  <c r="W29" i="1"/>
  <c r="W29" i="1" a="1"/>
  <c r="V29" i="1"/>
  <c r="V29" i="1" a="1"/>
  <c r="U29" i="1" a="1"/>
  <c r="U29" i="1" s="1"/>
  <c r="T29" i="1" a="1"/>
  <c r="T29" i="1" s="1"/>
  <c r="S29" i="1" a="1"/>
  <c r="S29" i="1" s="1"/>
  <c r="R29" i="1" a="1"/>
  <c r="R29" i="1" s="1"/>
  <c r="Q29" i="1" a="1"/>
  <c r="Q29" i="1" s="1"/>
  <c r="P29" i="1" a="1"/>
  <c r="P29" i="1" s="1"/>
  <c r="O29" i="1"/>
  <c r="O29" i="1" a="1"/>
  <c r="N29" i="1"/>
  <c r="N29" i="1" a="1"/>
  <c r="M29" i="1" a="1"/>
  <c r="M29" i="1" s="1"/>
  <c r="W28" i="1" a="1"/>
  <c r="W28" i="1" s="1"/>
  <c r="V28" i="1" a="1"/>
  <c r="V28" i="1" s="1"/>
  <c r="U28" i="1" a="1"/>
  <c r="U28" i="1" s="1"/>
  <c r="T28" i="1" a="1"/>
  <c r="T28" i="1" s="1"/>
  <c r="S28" i="1" a="1"/>
  <c r="S28" i="1" s="1"/>
  <c r="R28" i="1" a="1"/>
  <c r="R28" i="1" s="1"/>
  <c r="Q28" i="1"/>
  <c r="Q28" i="1" a="1"/>
  <c r="P28" i="1" a="1"/>
  <c r="P28" i="1" s="1"/>
  <c r="O28" i="1" a="1"/>
  <c r="O28" i="1" s="1"/>
  <c r="N28" i="1" a="1"/>
  <c r="N28" i="1" s="1"/>
  <c r="M28" i="1" a="1"/>
  <c r="M28" i="1" s="1"/>
  <c r="W27" i="1" a="1"/>
  <c r="W27" i="1" s="1"/>
  <c r="V27" i="1" a="1"/>
  <c r="V27" i="1" s="1"/>
  <c r="U27" i="1" a="1"/>
  <c r="U27" i="1" s="1"/>
  <c r="T27" i="1"/>
  <c r="T27" i="1" a="1"/>
  <c r="S27" i="1" a="1"/>
  <c r="S27" i="1" s="1"/>
  <c r="R27" i="1" a="1"/>
  <c r="R27" i="1" s="1"/>
  <c r="Q27" i="1" a="1"/>
  <c r="Q27" i="1" s="1"/>
  <c r="P27" i="1" a="1"/>
  <c r="P27" i="1" s="1"/>
  <c r="O27" i="1" a="1"/>
  <c r="O27" i="1" s="1"/>
  <c r="N27" i="1" a="1"/>
  <c r="N27" i="1" s="1"/>
  <c r="M27" i="1" a="1"/>
  <c r="M27" i="1" s="1"/>
  <c r="W26" i="1"/>
  <c r="W26" i="1" a="1"/>
  <c r="V26" i="1" a="1"/>
  <c r="V26" i="1" s="1"/>
  <c r="U26" i="1" a="1"/>
  <c r="U26" i="1" s="1"/>
  <c r="T26" i="1" a="1"/>
  <c r="T26" i="1" s="1"/>
  <c r="S26" i="1" a="1"/>
  <c r="S26" i="1" s="1"/>
  <c r="R26" i="1" a="1"/>
  <c r="R26" i="1" s="1"/>
  <c r="Q26" i="1" a="1"/>
  <c r="Q26" i="1" s="1"/>
  <c r="P26" i="1" a="1"/>
  <c r="P26" i="1" s="1"/>
  <c r="O26" i="1"/>
  <c r="O26" i="1" a="1"/>
  <c r="N26" i="1" a="1"/>
  <c r="N26" i="1" s="1"/>
  <c r="M26" i="1" a="1"/>
  <c r="M26" i="1" s="1"/>
  <c r="W25" i="1" a="1"/>
  <c r="W25" i="1" s="1"/>
  <c r="V25" i="1" a="1"/>
  <c r="V25" i="1" s="1"/>
  <c r="U25" i="1" a="1"/>
  <c r="U25" i="1" s="1"/>
  <c r="T25" i="1" a="1"/>
  <c r="T25" i="1" s="1"/>
  <c r="S25" i="1" a="1"/>
  <c r="S25" i="1" s="1"/>
  <c r="R25" i="1" a="1"/>
  <c r="R25" i="1" s="1"/>
  <c r="Q25" i="1" a="1"/>
  <c r="Q25" i="1" s="1"/>
  <c r="P25" i="1" a="1"/>
  <c r="P25" i="1" s="1"/>
  <c r="O25" i="1" a="1"/>
  <c r="O25" i="1" s="1"/>
  <c r="N25" i="1" a="1"/>
  <c r="N25" i="1" s="1"/>
  <c r="M25" i="1" a="1"/>
  <c r="M25" i="1" s="1"/>
  <c r="W24" i="1" a="1"/>
  <c r="W24" i="1" s="1"/>
  <c r="V24" i="1" a="1"/>
  <c r="V24" i="1" s="1"/>
  <c r="U24" i="1" a="1"/>
  <c r="U24" i="1" s="1"/>
  <c r="T24" i="1" a="1"/>
  <c r="T24" i="1" s="1"/>
  <c r="S24" i="1" a="1"/>
  <c r="S24" i="1" s="1"/>
  <c r="R24" i="1" a="1"/>
  <c r="R24" i="1" s="1"/>
  <c r="Q24" i="1" a="1"/>
  <c r="Q24" i="1" s="1"/>
  <c r="P24" i="1" a="1"/>
  <c r="P24" i="1" s="1"/>
  <c r="O24" i="1" a="1"/>
  <c r="O24" i="1" s="1"/>
  <c r="N24" i="1" a="1"/>
  <c r="N24" i="1" s="1"/>
  <c r="M24" i="1" a="1"/>
  <c r="M24" i="1" s="1"/>
  <c r="W23" i="1" a="1"/>
  <c r="W23" i="1" s="1"/>
  <c r="V23" i="1" a="1"/>
  <c r="V23" i="1" s="1"/>
  <c r="U23" i="1" a="1"/>
  <c r="U23" i="1" s="1"/>
  <c r="T23" i="1" a="1"/>
  <c r="T23" i="1" s="1"/>
  <c r="S23" i="1" a="1"/>
  <c r="S23" i="1" s="1"/>
  <c r="R23" i="1" a="1"/>
  <c r="R23" i="1" s="1"/>
  <c r="Q23" i="1" a="1"/>
  <c r="Q23" i="1" s="1"/>
  <c r="P23" i="1" a="1"/>
  <c r="P23" i="1" s="1"/>
  <c r="O23" i="1" a="1"/>
  <c r="O23" i="1" s="1"/>
  <c r="N23" i="1" a="1"/>
  <c r="N23" i="1" s="1"/>
  <c r="M23" i="1" a="1"/>
  <c r="M23" i="1" s="1"/>
  <c r="W22" i="1" a="1"/>
  <c r="W22" i="1" s="1"/>
  <c r="V22" i="1" a="1"/>
  <c r="V22" i="1" s="1"/>
  <c r="U22" i="1" a="1"/>
  <c r="U22" i="1" s="1"/>
  <c r="T22" i="1" a="1"/>
  <c r="T22" i="1" s="1"/>
  <c r="S22" i="1" a="1"/>
  <c r="S22" i="1" s="1"/>
  <c r="R22" i="1" a="1"/>
  <c r="R22" i="1" s="1"/>
  <c r="Q22" i="1" a="1"/>
  <c r="Q22" i="1" s="1"/>
  <c r="P22" i="1" a="1"/>
  <c r="P22" i="1" s="1"/>
  <c r="O22" i="1" a="1"/>
  <c r="O22" i="1" s="1"/>
  <c r="N22" i="1" a="1"/>
  <c r="N22" i="1" s="1"/>
  <c r="M22" i="1" a="1"/>
  <c r="M22" i="1" s="1"/>
  <c r="W21" i="1" a="1"/>
  <c r="W21" i="1" s="1"/>
  <c r="V21" i="1" a="1"/>
  <c r="V21" i="1" s="1"/>
  <c r="U21" i="1" a="1"/>
  <c r="U21" i="1" s="1"/>
  <c r="T21" i="1" a="1"/>
  <c r="T21" i="1" s="1"/>
  <c r="S21" i="1" a="1"/>
  <c r="S21" i="1" s="1"/>
  <c r="R21" i="1" a="1"/>
  <c r="R21" i="1" s="1"/>
  <c r="Q21" i="1" a="1"/>
  <c r="Q21" i="1" s="1"/>
  <c r="P21" i="1" a="1"/>
  <c r="P21" i="1" s="1"/>
  <c r="O21" i="1" a="1"/>
  <c r="O21" i="1" s="1"/>
  <c r="N21" i="1" a="1"/>
  <c r="N21" i="1" s="1"/>
  <c r="M21" i="1" a="1"/>
  <c r="M21" i="1" s="1"/>
  <c r="W20" i="1" a="1"/>
  <c r="W20" i="1" s="1"/>
  <c r="V20" i="1" a="1"/>
  <c r="V20" i="1" s="1"/>
  <c r="U20" i="1" a="1"/>
  <c r="U20" i="1" s="1"/>
  <c r="T20" i="1" a="1"/>
  <c r="T20" i="1" s="1"/>
  <c r="S20" i="1" a="1"/>
  <c r="S20" i="1" s="1"/>
  <c r="R20" i="1" a="1"/>
  <c r="R20" i="1" s="1"/>
  <c r="Q20" i="1" a="1"/>
  <c r="Q20" i="1" s="1"/>
  <c r="P20" i="1" a="1"/>
  <c r="P20" i="1" s="1"/>
  <c r="O20" i="1" a="1"/>
  <c r="O20" i="1" s="1"/>
  <c r="N20" i="1" a="1"/>
  <c r="N20" i="1" s="1"/>
  <c r="M20" i="1" a="1"/>
  <c r="M20" i="1" s="1"/>
  <c r="W19" i="1" a="1"/>
  <c r="W19" i="1" s="1"/>
  <c r="V19" i="1" a="1"/>
  <c r="V19" i="1" s="1"/>
  <c r="U19" i="1" a="1"/>
  <c r="U19" i="1" s="1"/>
  <c r="T19" i="1" a="1"/>
  <c r="T19" i="1" s="1"/>
  <c r="S19" i="1" a="1"/>
  <c r="S19" i="1" s="1"/>
  <c r="R19" i="1" a="1"/>
  <c r="R19" i="1" s="1"/>
  <c r="Q19" i="1" a="1"/>
  <c r="Q19" i="1" s="1"/>
  <c r="P19" i="1" a="1"/>
  <c r="P19" i="1" s="1"/>
  <c r="O19" i="1" a="1"/>
  <c r="O19" i="1" s="1"/>
  <c r="N19" i="1" a="1"/>
  <c r="N19" i="1" s="1"/>
  <c r="M19" i="1" a="1"/>
  <c r="M19" i="1" s="1"/>
  <c r="W18" i="1" a="1"/>
  <c r="W18" i="1" s="1"/>
  <c r="V18" i="1" a="1"/>
  <c r="V18" i="1" s="1"/>
  <c r="U18" i="1" a="1"/>
  <c r="U18" i="1" s="1"/>
  <c r="T18" i="1" a="1"/>
  <c r="T18" i="1" s="1"/>
  <c r="S18" i="1" a="1"/>
  <c r="S18" i="1" s="1"/>
  <c r="R18" i="1" a="1"/>
  <c r="R18" i="1" s="1"/>
  <c r="Q18" i="1" a="1"/>
  <c r="Q18" i="1" s="1"/>
  <c r="P18" i="1" a="1"/>
  <c r="P18" i="1" s="1"/>
  <c r="O18" i="1" a="1"/>
  <c r="O18" i="1" s="1"/>
  <c r="N18" i="1" a="1"/>
  <c r="N18" i="1" s="1"/>
  <c r="M18" i="1" a="1"/>
  <c r="M18" i="1" s="1"/>
  <c r="W17" i="1" a="1"/>
  <c r="W17" i="1" s="1"/>
  <c r="V17" i="1" a="1"/>
  <c r="V17" i="1" s="1"/>
  <c r="U17" i="1" a="1"/>
  <c r="U17" i="1" s="1"/>
  <c r="T17" i="1" a="1"/>
  <c r="T17" i="1" s="1"/>
  <c r="S17" i="1" a="1"/>
  <c r="S17" i="1" s="1"/>
  <c r="R17" i="1" a="1"/>
  <c r="R17" i="1" s="1"/>
  <c r="Q17" i="1" a="1"/>
  <c r="Q17" i="1" s="1"/>
  <c r="P17" i="1" a="1"/>
  <c r="P17" i="1" s="1"/>
  <c r="O17" i="1" a="1"/>
  <c r="O17" i="1" s="1"/>
  <c r="N17" i="1" a="1"/>
  <c r="N17" i="1" s="1"/>
  <c r="M17" i="1" a="1"/>
  <c r="M17" i="1" s="1"/>
  <c r="W16" i="1" a="1"/>
  <c r="W16" i="1" s="1"/>
  <c r="V16" i="1" a="1"/>
  <c r="V16" i="1" s="1"/>
  <c r="U16" i="1" a="1"/>
  <c r="U16" i="1" s="1"/>
  <c r="T16" i="1" a="1"/>
  <c r="T16" i="1" s="1"/>
  <c r="S16" i="1" a="1"/>
  <c r="S16" i="1" s="1"/>
  <c r="R16" i="1" a="1"/>
  <c r="R16" i="1" s="1"/>
  <c r="Q16" i="1" a="1"/>
  <c r="Q16" i="1" s="1"/>
  <c r="P16" i="1" a="1"/>
  <c r="P16" i="1" s="1"/>
  <c r="O16" i="1" a="1"/>
  <c r="O16" i="1" s="1"/>
  <c r="N16" i="1" a="1"/>
  <c r="N16" i="1" s="1"/>
  <c r="M16" i="1" a="1"/>
  <c r="M16" i="1" s="1"/>
  <c r="W15" i="1" a="1"/>
  <c r="W15" i="1" s="1"/>
  <c r="V15" i="1" a="1"/>
  <c r="V15" i="1" s="1"/>
  <c r="U15" i="1" a="1"/>
  <c r="U15" i="1" s="1"/>
  <c r="T15" i="1" a="1"/>
  <c r="T15" i="1" s="1"/>
  <c r="S15" i="1" a="1"/>
  <c r="S15" i="1" s="1"/>
  <c r="R15" i="1" a="1"/>
  <c r="R15" i="1" s="1"/>
  <c r="Q15" i="1" a="1"/>
  <c r="Q15" i="1" s="1"/>
  <c r="P15" i="1" a="1"/>
  <c r="P15" i="1" s="1"/>
  <c r="O15" i="1" a="1"/>
  <c r="O15" i="1" s="1"/>
  <c r="N15" i="1" a="1"/>
  <c r="N15" i="1" s="1"/>
  <c r="M15" i="1" a="1"/>
  <c r="M15" i="1" s="1"/>
  <c r="W14" i="1" a="1"/>
  <c r="W14" i="1" s="1"/>
  <c r="V14" i="1" a="1"/>
  <c r="V14" i="1" s="1"/>
  <c r="U14" i="1" a="1"/>
  <c r="U14" i="1" s="1"/>
  <c r="T14" i="1" a="1"/>
  <c r="T14" i="1" s="1"/>
  <c r="S14" i="1" a="1"/>
  <c r="S14" i="1" s="1"/>
  <c r="R14" i="1" a="1"/>
  <c r="R14" i="1" s="1"/>
  <c r="Q14" i="1" a="1"/>
  <c r="Q14" i="1" s="1"/>
  <c r="P14" i="1" a="1"/>
  <c r="P14" i="1" s="1"/>
  <c r="O14" i="1" a="1"/>
  <c r="O14" i="1" s="1"/>
  <c r="N14" i="1" a="1"/>
  <c r="N14" i="1" s="1"/>
  <c r="M14" i="1" a="1"/>
  <c r="M14" i="1" s="1"/>
  <c r="W13" i="1" a="1"/>
  <c r="W13" i="1" s="1"/>
  <c r="V13" i="1" a="1"/>
  <c r="V13" i="1" s="1"/>
  <c r="U13" i="1" a="1"/>
  <c r="U13" i="1" s="1"/>
  <c r="T13" i="1" a="1"/>
  <c r="T13" i="1" s="1"/>
  <c r="S13" i="1" a="1"/>
  <c r="S13" i="1" s="1"/>
  <c r="R13" i="1" a="1"/>
  <c r="R13" i="1" s="1"/>
  <c r="Q13" i="1" a="1"/>
  <c r="Q13" i="1" s="1"/>
  <c r="P13" i="1" a="1"/>
  <c r="P13" i="1" s="1"/>
  <c r="O13" i="1" a="1"/>
  <c r="O13" i="1" s="1"/>
  <c r="N13" i="1" a="1"/>
  <c r="N13" i="1" s="1"/>
  <c r="M13" i="1" a="1"/>
  <c r="M13" i="1" s="1"/>
  <c r="W12" i="1" a="1"/>
  <c r="W12" i="1" s="1"/>
  <c r="V12" i="1" a="1"/>
  <c r="V12" i="1" s="1"/>
  <c r="U12" i="1" a="1"/>
  <c r="U12" i="1" s="1"/>
  <c r="T12" i="1" a="1"/>
  <c r="T12" i="1" s="1"/>
  <c r="S12" i="1" a="1"/>
  <c r="S12" i="1" s="1"/>
  <c r="R12" i="1" a="1"/>
  <c r="R12" i="1" s="1"/>
  <c r="Q12" i="1" a="1"/>
  <c r="Q12" i="1" s="1"/>
  <c r="P12" i="1" a="1"/>
  <c r="P12" i="1" s="1"/>
  <c r="O12" i="1" a="1"/>
  <c r="O12" i="1" s="1"/>
  <c r="N12" i="1" a="1"/>
  <c r="N12" i="1" s="1"/>
  <c r="M12" i="1" a="1"/>
  <c r="M12" i="1" s="1"/>
  <c r="W11" i="1" a="1"/>
  <c r="W11" i="1" s="1"/>
  <c r="V11" i="1" a="1"/>
  <c r="V11" i="1" s="1"/>
  <c r="U11" i="1" a="1"/>
  <c r="U11" i="1" s="1"/>
  <c r="T11" i="1" a="1"/>
  <c r="T11" i="1" s="1"/>
  <c r="S11" i="1" a="1"/>
  <c r="S11" i="1" s="1"/>
  <c r="R11" i="1" a="1"/>
  <c r="R11" i="1" s="1"/>
  <c r="Q11" i="1" a="1"/>
  <c r="Q11" i="1" s="1"/>
  <c r="P11" i="1" a="1"/>
  <c r="P11" i="1" s="1"/>
  <c r="O11" i="1" a="1"/>
  <c r="O11" i="1" s="1"/>
  <c r="N11" i="1" a="1"/>
  <c r="N11" i="1" s="1"/>
  <c r="M11" i="1" a="1"/>
  <c r="M11" i="1" s="1"/>
  <c r="W10" i="1" a="1"/>
  <c r="W10" i="1" s="1"/>
  <c r="V10" i="1" a="1"/>
  <c r="V10" i="1" s="1"/>
  <c r="U10" i="1" a="1"/>
  <c r="U10" i="1" s="1"/>
  <c r="T10" i="1" a="1"/>
  <c r="T10" i="1" s="1"/>
  <c r="S10" i="1" a="1"/>
  <c r="S10" i="1" s="1"/>
  <c r="R10" i="1" a="1"/>
  <c r="R10" i="1" s="1"/>
  <c r="Q10" i="1" a="1"/>
  <c r="Q10" i="1" s="1"/>
  <c r="P10" i="1" a="1"/>
  <c r="P10" i="1" s="1"/>
  <c r="O10" i="1" a="1"/>
  <c r="O10" i="1" s="1"/>
  <c r="N10" i="1" a="1"/>
  <c r="N10" i="1" s="1"/>
  <c r="M10" i="1" a="1"/>
  <c r="M10" i="1" s="1"/>
  <c r="W9" i="1" a="1"/>
  <c r="W9" i="1" s="1"/>
  <c r="V9" i="1" a="1"/>
  <c r="V9" i="1" s="1"/>
  <c r="U9" i="1" a="1"/>
  <c r="U9" i="1" s="1"/>
  <c r="T9" i="1" a="1"/>
  <c r="T9" i="1" s="1"/>
  <c r="S9" i="1" a="1"/>
  <c r="S9" i="1" s="1"/>
  <c r="R9" i="1" a="1"/>
  <c r="R9" i="1" s="1"/>
  <c r="Q9" i="1" a="1"/>
  <c r="Q9" i="1" s="1"/>
  <c r="P9" i="1" a="1"/>
  <c r="P9" i="1" s="1"/>
  <c r="O9" i="1" a="1"/>
  <c r="O9" i="1" s="1"/>
  <c r="N9" i="1" a="1"/>
  <c r="N9" i="1" s="1"/>
  <c r="M9" i="1" a="1"/>
  <c r="M9" i="1" s="1"/>
  <c r="W8" i="1" a="1"/>
  <c r="W8" i="1" s="1"/>
  <c r="V8" i="1" a="1"/>
  <c r="V8" i="1" s="1"/>
  <c r="U8" i="1" a="1"/>
  <c r="U8" i="1" s="1"/>
  <c r="T8" i="1" a="1"/>
  <c r="T8" i="1" s="1"/>
  <c r="S8" i="1" a="1"/>
  <c r="S8" i="1" s="1"/>
  <c r="R8" i="1" a="1"/>
  <c r="R8" i="1" s="1"/>
  <c r="Q8" i="1" a="1"/>
  <c r="Q8" i="1" s="1"/>
  <c r="P8" i="1" a="1"/>
  <c r="P8" i="1" s="1"/>
  <c r="O8" i="1" a="1"/>
  <c r="O8" i="1" s="1"/>
  <c r="N8" i="1" a="1"/>
  <c r="N8" i="1" s="1"/>
  <c r="M8" i="1" a="1"/>
  <c r="M8" i="1" s="1"/>
  <c r="W7" i="1" a="1"/>
  <c r="W7" i="1" s="1"/>
  <c r="V7" i="1" a="1"/>
  <c r="V7" i="1" s="1"/>
  <c r="U7" i="1" a="1"/>
  <c r="U7" i="1" s="1"/>
  <c r="T7" i="1" a="1"/>
  <c r="T7" i="1" s="1"/>
  <c r="S7" i="1" a="1"/>
  <c r="S7" i="1" s="1"/>
  <c r="R7" i="1" a="1"/>
  <c r="R7" i="1" s="1"/>
  <c r="Q7" i="1" a="1"/>
  <c r="Q7" i="1" s="1"/>
  <c r="P7" i="1" a="1"/>
  <c r="P7" i="1" s="1"/>
  <c r="O7" i="1" a="1"/>
  <c r="O7" i="1" s="1"/>
  <c r="N7" i="1" a="1"/>
  <c r="N7" i="1" s="1"/>
  <c r="M7" i="1" a="1"/>
  <c r="M7" i="1" s="1"/>
  <c r="W6" i="1" a="1"/>
  <c r="W6" i="1" s="1"/>
  <c r="V6" i="1" a="1"/>
  <c r="V6" i="1" s="1"/>
  <c r="U6" i="1" a="1"/>
  <c r="U6" i="1" s="1"/>
  <c r="T6" i="1" a="1"/>
  <c r="T6" i="1" s="1"/>
  <c r="S6" i="1" a="1"/>
  <c r="S6" i="1" s="1"/>
  <c r="R6" i="1" a="1"/>
  <c r="R6" i="1" s="1"/>
  <c r="Q6" i="1" a="1"/>
  <c r="Q6" i="1" s="1"/>
  <c r="P6" i="1" a="1"/>
  <c r="P6" i="1" s="1"/>
  <c r="O6" i="1" a="1"/>
  <c r="O6" i="1" s="1"/>
  <c r="N6" i="1" a="1"/>
  <c r="N6" i="1" s="1"/>
  <c r="M6" i="1" a="1"/>
  <c r="M6" i="1" s="1"/>
  <c r="L3" i="1" a="1"/>
  <c r="L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<sst xmlns="http://schemas.openxmlformats.org/spreadsheetml/2006/main" count="2151" uniqueCount="116">
  <si>
    <t>CIMS.CAN.BC.Petroleum Refining.Hydrogen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</si>
  <si>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</si>
  <si>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</si>
  <si>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</si>
  <si>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</si>
  <si>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</si>
  <si>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</si>
  <si>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</si>
  <si>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</si>
  <si>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</si>
  <si>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</si>
  <si>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</si>
  <si>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</si>
  <si>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</si>
  <si>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</si>
  <si>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CIMS.CAN.BC.Ethanol</t>
  </si>
  <si>
    <t>BC</t>
  </si>
  <si>
    <t>Ethanol</t>
  </si>
  <si>
    <t>Service provided</t>
  </si>
  <si>
    <t>activity_data_generic</t>
  </si>
  <si>
    <t>Competition type</t>
  </si>
  <si>
    <t>Is supply</t>
  </si>
  <si>
    <t>Price multiplier</t>
  </si>
  <si>
    <t>CIMS.CAN.BC.Biodiesel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</si>
  <si>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</si>
  <si>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</si>
  <si>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</si>
  <si>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</si>
  <si>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</si>
  <si>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</si>
  <si>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CIMS.CAN.BC.Electricity</t>
  </si>
  <si>
    <t>CER</t>
  </si>
  <si>
    <t>CIMS.Generic Fuels.Fuel Oil</t>
  </si>
  <si>
    <t>CIMS.Generic Fuels.Gasoline</t>
  </si>
  <si>
    <t>CIMS.CAN.BC.Hydrogen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</si>
  <si>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</si>
  <si>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</si>
  <si>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</si>
  <si>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</si>
  <si>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</si>
  <si>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</si>
  <si>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</si>
  <si>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</si>
  <si>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</si>
  <si>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Emissions_biomass</t>
  </si>
  <si>
    <t>CO2</t>
  </si>
  <si>
    <t>Combustion</t>
  </si>
  <si>
    <t>tCO2</t>
  </si>
  <si>
    <t>Emissions</t>
  </si>
  <si>
    <t>ECCC, NIR</t>
  </si>
  <si>
    <t>CH4</t>
  </si>
  <si>
    <t>tCH4</t>
  </si>
  <si>
    <t>N2O</t>
  </si>
  <si>
    <t>tN2O</t>
  </si>
  <si>
    <t>Service requested</t>
  </si>
  <si>
    <t>CIMS.CAN.BC.Ethanol.Production</t>
  </si>
  <si>
    <t>Production</t>
  </si>
  <si>
    <t>Tech Compete</t>
  </si>
  <si>
    <t>Discount rate_financial</t>
  </si>
  <si>
    <t>tech_data_generic</t>
  </si>
  <si>
    <t>%</t>
  </si>
  <si>
    <t>Heterogeneity</t>
  </si>
  <si>
    <t>Corn</t>
  </si>
  <si>
    <t>Market share</t>
  </si>
  <si>
    <t>tech_data_region</t>
  </si>
  <si>
    <t>CIMS.CAN.BC.Ethanol.Production.Corn</t>
  </si>
  <si>
    <t>tech_multi_generic</t>
  </si>
  <si>
    <t>Cellulosic</t>
  </si>
  <si>
    <t>CIMS.CAN.BC.Ethanol.Production.Cellulosic</t>
  </si>
  <si>
    <t>Available</t>
  </si>
  <si>
    <t>Year</t>
  </si>
  <si>
    <t>Unavailable</t>
  </si>
  <si>
    <t>Lifetime</t>
  </si>
  <si>
    <t>Years</t>
  </si>
  <si>
    <t>Output</t>
  </si>
  <si>
    <t>node unit</t>
  </si>
  <si>
    <t>FCC</t>
  </si>
  <si>
    <t>$</t>
  </si>
  <si>
    <t>FOM</t>
  </si>
  <si>
    <t>CIMS.CAN.BC.Ethanol.Agricultural Input</t>
  </si>
  <si>
    <t>CIMS.CAN.BC.Ethanol.Steam</t>
  </si>
  <si>
    <t>CIMS.CAN.BC.Fuel Blends.Diesel_Industrial</t>
  </si>
  <si>
    <t>Agricultural Input</t>
  </si>
  <si>
    <t>Agricultural Production Diesel</t>
  </si>
  <si>
    <t>CIMS.CAN.BC.Ethanol.Methane Fuel</t>
  </si>
  <si>
    <t>Agricultural Production Diesel Eff</t>
  </si>
  <si>
    <t>Agricultural Production Biodiesel</t>
  </si>
  <si>
    <t>Steam</t>
  </si>
  <si>
    <t>Boilers Electric</t>
  </si>
  <si>
    <t>Boilers NG</t>
  </si>
  <si>
    <t>Boilers Coal</t>
  </si>
  <si>
    <t>Boilers Coal CCS</t>
  </si>
  <si>
    <t>CIMS.CAN.BC.Ethanol.CCS</t>
  </si>
  <si>
    <t>Boilers NG IA CCS</t>
  </si>
  <si>
    <t>SCGT HRSG 40 MW High H:P ratio</t>
  </si>
  <si>
    <t>SCGT HRSG 10 MW High H:P ratio</t>
  </si>
  <si>
    <t>BPST NG 30 MW</t>
  </si>
  <si>
    <t>BPST NG 30 MW CCS</t>
  </si>
  <si>
    <t>Methane Fuel</t>
  </si>
  <si>
    <t>Natural Gas</t>
  </si>
  <si>
    <t>Biogas</t>
  </si>
  <si>
    <t>Biomass Gasification</t>
  </si>
  <si>
    <t>H2</t>
  </si>
  <si>
    <t>CCS</t>
  </si>
  <si>
    <t>NETL,DOE,USA 2022 Cost of Capturing CO2 from Industrial Sources</t>
  </si>
  <si>
    <t>Assumption</t>
  </si>
  <si>
    <t>143000 tCO2 * 85% Capacity Factor</t>
  </si>
  <si>
    <t>FCC *1.03068015 (2020 CPI/2018CPI)*1.3415 CAD/USD</t>
  </si>
  <si>
    <t>FOM *1.03068015 (2020 CPI/2018CPI)*1.3415 CAD/USD</t>
  </si>
  <si>
    <t>CIMS.Generic Fuels.VOM</t>
  </si>
  <si>
    <t>(Total VC / (tCO2*85% Capacity Factor)) *1.03068015 (2020 CPI/2018CPI)*1.3415 CAD/USD</t>
  </si>
  <si>
    <t>1.85MW * 8760 hours  *3.6GJ/tCO2 100% Capacity Factor / 0.38 natural gas to electricity efficiency</t>
  </si>
  <si>
    <t>CIMS.Transmission.CCS TS BC</t>
  </si>
  <si>
    <t>1 tCO2 + GJ Nat Gas*0.0489705183934989 tCO2/GJ Nat Gas *0.90 Capture rate</t>
  </si>
  <si>
    <t>Emissions_removal</t>
  </si>
  <si>
    <t>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</si>
</sst>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ethanol\ethanol_activity.xlsb" TargetMode="External"/><Relationship Id="rId1" Type="http://schemas.openxmlformats.org/officeDocument/2006/relationships/externalLinkPath" Target="/CIMS/dev/cims-models/sources/sectors/ethanol/ethanol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ethanol\ethanol_techs.xlsb" TargetMode="External"/><Relationship Id="rId1" Type="http://schemas.openxmlformats.org/officeDocument/2006/relationships/externalLinkPath" Target="/CIMS/dev/cims-models/sources/sectors/ethanol/ethanol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4910"/>
      <definedName name="header" refersTo="='data'!$L$2:$DJ$2"/>
      <definedName name="index" refersTo="='data'!$DL$3:$DL$4910"/>
    </definedNames>
    <sheetDataSet>
      <sheetData sheetId="0"/>
      <sheetData sheetId="1">
        <row r="4">
          <cell r="M4" t="str">
            <v>GJ</v>
          </cell>
        </row>
        <row r="5">
          <cell r="M5" t="str">
            <v>GJ</v>
          </cell>
        </row>
        <row r="6">
          <cell r="M6" t="str">
            <v>GJ</v>
          </cell>
        </row>
        <row r="7">
          <cell r="M7" t="str">
            <v>GJ</v>
          </cell>
        </row>
        <row r="8">
          <cell r="M8" t="str">
            <v>unit</v>
          </cell>
        </row>
        <row r="9">
          <cell r="M9" t="str">
            <v>GJ</v>
          </cell>
        </row>
        <row r="10">
          <cell r="M10" t="str">
            <v>GJ</v>
          </cell>
        </row>
        <row r="11">
          <cell r="M11" t="str">
            <v>tCO2</v>
          </cell>
        </row>
        <row r="14">
          <cell r="M14" t="str">
            <v>GJ</v>
          </cell>
          <cell r="N14">
            <v>1</v>
          </cell>
          <cell r="O14">
            <v>1</v>
          </cell>
          <cell r="P14">
            <v>1</v>
          </cell>
          <cell r="Q14">
            <v>1</v>
          </cell>
          <cell r="R14">
            <v>1</v>
          </cell>
          <cell r="S14">
            <v>1</v>
          </cell>
          <cell r="T14">
            <v>1</v>
          </cell>
          <cell r="U14">
            <v>1</v>
          </cell>
          <cell r="V14">
            <v>1</v>
          </cell>
          <cell r="W14">
            <v>1</v>
          </cell>
          <cell r="X14">
            <v>1</v>
          </cell>
          <cell r="Y14">
            <v>1</v>
          </cell>
          <cell r="Z14">
            <v>1</v>
          </cell>
          <cell r="AA14">
            <v>1</v>
          </cell>
          <cell r="AB14">
            <v>1</v>
          </cell>
          <cell r="AC14">
            <v>1</v>
          </cell>
          <cell r="AD14">
            <v>1</v>
          </cell>
          <cell r="AE14">
            <v>1</v>
          </cell>
          <cell r="AF14">
            <v>1</v>
          </cell>
          <cell r="AG14">
            <v>1</v>
          </cell>
          <cell r="AH14">
            <v>1</v>
          </cell>
          <cell r="AI14">
            <v>1</v>
          </cell>
          <cell r="AJ14">
            <v>1</v>
          </cell>
          <cell r="AK14">
            <v>1</v>
          </cell>
          <cell r="AL14">
            <v>1</v>
          </cell>
          <cell r="AM14">
            <v>1</v>
          </cell>
          <cell r="AN14">
            <v>1</v>
          </cell>
          <cell r="AO14">
            <v>1</v>
          </cell>
          <cell r="AP14">
            <v>1</v>
          </cell>
          <cell r="AQ14">
            <v>1</v>
          </cell>
          <cell r="AR14">
            <v>1</v>
          </cell>
          <cell r="AS14">
            <v>1</v>
          </cell>
          <cell r="AT14">
            <v>1</v>
          </cell>
          <cell r="AU14">
            <v>1</v>
          </cell>
          <cell r="AV14">
            <v>1</v>
          </cell>
          <cell r="AW14">
            <v>1</v>
          </cell>
          <cell r="AX14">
            <v>1</v>
          </cell>
          <cell r="AY14">
            <v>1</v>
          </cell>
          <cell r="AZ14">
            <v>1</v>
          </cell>
          <cell r="BA14">
            <v>1</v>
          </cell>
          <cell r="BB14">
            <v>1</v>
          </cell>
          <cell r="BC14">
            <v>1</v>
          </cell>
          <cell r="BD14">
            <v>1</v>
          </cell>
          <cell r="BE14">
            <v>1</v>
          </cell>
          <cell r="BF14">
            <v>1</v>
          </cell>
          <cell r="BG14">
            <v>1</v>
          </cell>
          <cell r="BH14">
            <v>1</v>
          </cell>
          <cell r="BI14">
            <v>1</v>
          </cell>
          <cell r="BJ14">
            <v>1</v>
          </cell>
          <cell r="BK14">
            <v>1</v>
          </cell>
          <cell r="BL14">
            <v>1</v>
          </cell>
          <cell r="BM14">
            <v>1</v>
          </cell>
          <cell r="BN14">
            <v>1</v>
          </cell>
          <cell r="BO14">
            <v>1</v>
          </cell>
          <cell r="BP14">
            <v>1</v>
          </cell>
          <cell r="BQ14">
            <v>1</v>
          </cell>
          <cell r="BR14">
            <v>1</v>
          </cell>
          <cell r="BS14">
            <v>1</v>
          </cell>
          <cell r="BT14">
            <v>1</v>
          </cell>
          <cell r="BU14">
            <v>1</v>
          </cell>
          <cell r="BV14">
            <v>1</v>
          </cell>
          <cell r="BW14">
            <v>1</v>
          </cell>
          <cell r="BX14">
            <v>1</v>
          </cell>
          <cell r="BY14">
            <v>1</v>
          </cell>
          <cell r="BZ14">
            <v>1</v>
          </cell>
          <cell r="CA14">
            <v>1</v>
          </cell>
          <cell r="CB14">
            <v>1</v>
          </cell>
          <cell r="CC14">
            <v>1</v>
          </cell>
          <cell r="CD14">
            <v>1</v>
          </cell>
          <cell r="CE14">
            <v>1</v>
          </cell>
          <cell r="CF14">
            <v>1</v>
          </cell>
          <cell r="CG14">
            <v>1</v>
          </cell>
          <cell r="CH14">
            <v>1</v>
          </cell>
          <cell r="CI14">
            <v>1</v>
          </cell>
          <cell r="CJ14">
            <v>1</v>
          </cell>
          <cell r="CK14">
            <v>1</v>
          </cell>
          <cell r="CL14">
            <v>1</v>
          </cell>
          <cell r="CM14">
            <v>1</v>
          </cell>
          <cell r="CN14">
            <v>1</v>
          </cell>
          <cell r="CO14">
            <v>1</v>
          </cell>
          <cell r="CP14">
            <v>1</v>
          </cell>
          <cell r="CQ14">
            <v>1</v>
          </cell>
          <cell r="CR14">
            <v>1</v>
          </cell>
          <cell r="CS14">
            <v>1</v>
          </cell>
          <cell r="CT14">
            <v>1</v>
          </cell>
          <cell r="CU14">
            <v>1</v>
          </cell>
          <cell r="CV14">
            <v>1</v>
          </cell>
          <cell r="CW14">
            <v>1</v>
          </cell>
          <cell r="CX14">
            <v>1</v>
          </cell>
          <cell r="CY14">
            <v>1</v>
          </cell>
          <cell r="CZ14">
            <v>1</v>
          </cell>
          <cell r="DA14">
            <v>1</v>
          </cell>
          <cell r="DB14">
            <v>1</v>
          </cell>
          <cell r="DC14">
            <v>1</v>
          </cell>
          <cell r="DD14">
            <v>1</v>
          </cell>
          <cell r="DE14">
            <v>1</v>
          </cell>
          <cell r="DF14">
            <v>1</v>
          </cell>
          <cell r="DG14">
            <v>1</v>
          </cell>
          <cell r="DH14">
            <v>1</v>
          </cell>
          <cell r="DI14">
            <v>1</v>
          </cell>
          <cell r="DJ14">
            <v>1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  <cell r="S1">
            <v>2012</v>
          </cell>
          <cell r="T1">
            <v>2013</v>
          </cell>
          <cell r="U1">
            <v>2014</v>
          </cell>
          <cell r="V1">
            <v>2015</v>
          </cell>
          <cell r="W1">
            <v>2016</v>
          </cell>
          <cell r="X1">
            <v>2017</v>
          </cell>
          <cell r="Y1">
            <v>2018</v>
          </cell>
          <cell r="Z1">
            <v>2019</v>
          </cell>
          <cell r="AA1">
            <v>2020</v>
          </cell>
          <cell r="AB1">
            <v>2021</v>
          </cell>
          <cell r="AC1">
            <v>2022</v>
          </cell>
          <cell r="AD1">
            <v>2023</v>
          </cell>
          <cell r="AE1">
            <v>2024</v>
          </cell>
          <cell r="AF1">
            <v>2025</v>
          </cell>
          <cell r="AG1">
            <v>2026</v>
          </cell>
          <cell r="AH1">
            <v>2027</v>
          </cell>
          <cell r="AI1">
            <v>2028</v>
          </cell>
          <cell r="AJ1">
            <v>2029</v>
          </cell>
          <cell r="AK1">
            <v>2030</v>
          </cell>
          <cell r="AL1">
            <v>2031</v>
          </cell>
          <cell r="AM1">
            <v>2032</v>
          </cell>
          <cell r="AN1">
            <v>2033</v>
          </cell>
          <cell r="AO1">
            <v>2034</v>
          </cell>
          <cell r="AP1">
            <v>2035</v>
          </cell>
          <cell r="AQ1">
            <v>2036</v>
          </cell>
          <cell r="AR1">
            <v>2037</v>
          </cell>
          <cell r="AS1">
            <v>2038</v>
          </cell>
          <cell r="AT1">
            <v>2039</v>
          </cell>
          <cell r="AU1">
            <v>2040</v>
          </cell>
          <cell r="AV1">
            <v>2041</v>
          </cell>
          <cell r="AW1">
            <v>2042</v>
          </cell>
          <cell r="AX1">
            <v>2043</v>
          </cell>
          <cell r="AY1">
            <v>2044</v>
          </cell>
          <cell r="AZ1">
            <v>2045</v>
          </cell>
          <cell r="BA1">
            <v>2046</v>
          </cell>
          <cell r="BB1">
            <v>2047</v>
          </cell>
          <cell r="BC1">
            <v>2048</v>
          </cell>
          <cell r="BD1">
            <v>2049</v>
          </cell>
          <cell r="BE1">
            <v>2050</v>
          </cell>
          <cell r="BF1">
            <v>2051</v>
          </cell>
          <cell r="BG1">
            <v>2052</v>
          </cell>
          <cell r="BH1">
            <v>2053</v>
          </cell>
          <cell r="BI1">
            <v>2054</v>
          </cell>
          <cell r="BJ1">
            <v>2055</v>
          </cell>
          <cell r="BK1">
            <v>2056</v>
          </cell>
          <cell r="BL1">
            <v>2057</v>
          </cell>
          <cell r="BM1">
            <v>2058</v>
          </cell>
          <cell r="BN1">
            <v>2059</v>
          </cell>
          <cell r="BO1">
            <v>2060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G29">
            <v>33.322391017173047</v>
          </cell>
          <cell r="H29">
            <v>33.322391017173047</v>
          </cell>
          <cell r="I29">
            <v>33.322391017173047</v>
          </cell>
          <cell r="J29">
            <v>33.322391017173047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B30" t="str">
            <v>Biogas</v>
          </cell>
          <cell r="G30">
            <v>37.989999934966505</v>
          </cell>
          <cell r="H30">
            <v>38.090000067537595</v>
          </cell>
          <cell r="I30">
            <v>38.089999943885992</v>
          </cell>
          <cell r="J30">
            <v>38.200000000000003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B31" t="str">
            <v>Black liquor</v>
          </cell>
          <cell r="G31">
            <v>14</v>
          </cell>
          <cell r="H31">
            <v>14</v>
          </cell>
          <cell r="I31">
            <v>14</v>
          </cell>
          <cell r="J31">
            <v>14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B32" t="str">
            <v>Coal</v>
          </cell>
          <cell r="G32">
            <v>27.281135001993739</v>
          </cell>
          <cell r="H32">
            <v>27.326522347523987</v>
          </cell>
          <cell r="I32">
            <v>27.26900553429919</v>
          </cell>
          <cell r="J32">
            <v>26.649636115461792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B33" t="str">
            <v>Coke</v>
          </cell>
          <cell r="G33">
            <v>28.830000239717378</v>
          </cell>
          <cell r="H33">
            <v>28.82999995511139</v>
          </cell>
          <cell r="I33">
            <v>28.830000015450388</v>
          </cell>
          <cell r="J33">
            <v>28.82999994686336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B34" t="str">
            <v>Diesel</v>
          </cell>
          <cell r="G34">
            <v>38.679925435948505</v>
          </cell>
          <cell r="H34">
            <v>38.680065473475189</v>
          </cell>
          <cell r="I34">
            <v>38.299955672007968</v>
          </cell>
          <cell r="J34">
            <v>38.300019365322605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B35" t="str">
            <v>Electricity</v>
          </cell>
          <cell r="G35">
            <v>3.6</v>
          </cell>
          <cell r="H35">
            <v>3.6</v>
          </cell>
          <cell r="I35">
            <v>3.6</v>
          </cell>
          <cell r="J35">
            <v>3.6</v>
          </cell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B36" t="str">
            <v>Ethanol</v>
          </cell>
          <cell r="G36">
            <v>21.275601056803168</v>
          </cell>
          <cell r="H36">
            <v>21.275601056803168</v>
          </cell>
          <cell r="I36">
            <v>21.275601056803168</v>
          </cell>
          <cell r="J36">
            <v>21.275601056803168</v>
          </cell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B37" t="str">
            <v>Fuel oil</v>
          </cell>
          <cell r="G37">
            <v>42.500001679681141</v>
          </cell>
          <cell r="H37">
            <v>42.500001372430312</v>
          </cell>
          <cell r="I37">
            <v>42.500001853421082</v>
          </cell>
          <cell r="J37">
            <v>42.500000153212326</v>
          </cell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G38">
            <v>34.659999168511533</v>
          </cell>
          <cell r="H38">
            <v>34.659952530630569</v>
          </cell>
          <cell r="I38">
            <v>34.99994930856888</v>
          </cell>
          <cell r="J38">
            <v>35.000024944125158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G39">
            <v>142</v>
          </cell>
          <cell r="H39">
            <v>142</v>
          </cell>
          <cell r="I39">
            <v>142</v>
          </cell>
          <cell r="J39">
            <v>142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G40">
            <v>36.369907239712113</v>
          </cell>
          <cell r="H40">
            <v>36.370010596962203</v>
          </cell>
          <cell r="I40">
            <v>37.40004995420864</v>
          </cell>
          <cell r="J40">
            <v>37.400067238191291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G41">
            <v>26.84811029236986</v>
          </cell>
          <cell r="H41">
            <v>26.84811029236986</v>
          </cell>
          <cell r="I41">
            <v>26.84811029236986</v>
          </cell>
          <cell r="J41">
            <v>26.800082610491533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G42">
            <v>37.989999934966505</v>
          </cell>
          <cell r="H42">
            <v>38.090000067537595</v>
          </cell>
          <cell r="I42">
            <v>38.089999943885992</v>
          </cell>
          <cell r="J42">
            <v>38.200000000000003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G43">
            <v>38.647544558124402</v>
          </cell>
          <cell r="H43">
            <v>38.647544505439768</v>
          </cell>
          <cell r="I43">
            <v>38.647544645524597</v>
          </cell>
          <cell r="J43">
            <v>38.647544383625231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G44">
            <v>25.309998872084865</v>
          </cell>
          <cell r="H44">
            <v>25.310000955862236</v>
          </cell>
          <cell r="I44">
            <v>25.309996195358337</v>
          </cell>
          <cell r="J44">
            <v>25.310000652642113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G45">
            <v>36.08</v>
          </cell>
          <cell r="H45">
            <v>36.08</v>
          </cell>
          <cell r="I45">
            <v>36.08</v>
          </cell>
          <cell r="J45">
            <v>36.08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G46">
            <v>18</v>
          </cell>
          <cell r="H46">
            <v>18</v>
          </cell>
          <cell r="I46">
            <v>18</v>
          </cell>
          <cell r="J46">
            <v>18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G47">
            <v>697.70600000000002</v>
          </cell>
          <cell r="H47">
            <v>690.779</v>
          </cell>
          <cell r="I47">
            <v>697.35400000000004</v>
          </cell>
          <cell r="J47">
            <v>688.81899999999996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G48">
            <v>23.825845566410475</v>
          </cell>
          <cell r="H48">
            <v>23.825845566410475</v>
          </cell>
          <cell r="I48">
            <v>23.825845566410475</v>
          </cell>
          <cell r="J48">
            <v>23.825845566410475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G60">
            <v>2.4740000000000002</v>
          </cell>
          <cell r="H60">
            <v>2.4740000000000002</v>
          </cell>
          <cell r="I60">
            <v>2.4740000000000002</v>
          </cell>
          <cell r="J60">
            <v>2.4740000000000002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B61" t="str">
            <v>Biogas</v>
          </cell>
          <cell r="C61" t="str">
            <v>Mm3</v>
          </cell>
          <cell r="G61">
            <v>1.924554644585263</v>
          </cell>
          <cell r="H61">
            <v>1.9259654378916002</v>
          </cell>
          <cell r="I61">
            <v>1.9253243980632109</v>
          </cell>
          <cell r="J61">
            <v>1.9247191708830438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B62" t="str">
            <v>Black liquor</v>
          </cell>
          <cell r="G62">
            <v>1.2773722627737227</v>
          </cell>
          <cell r="H62">
            <v>1.2773722627737227</v>
          </cell>
          <cell r="I62">
            <v>1.2773722627737227</v>
          </cell>
          <cell r="J62">
            <v>1.2773722627737227</v>
          </cell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B63" t="str">
            <v>Coal</v>
          </cell>
          <cell r="G63">
            <v>2.1850000000000001</v>
          </cell>
          <cell r="H63">
            <v>2.1850000000000001</v>
          </cell>
          <cell r="I63">
            <v>2.1850000000000001</v>
          </cell>
          <cell r="J63">
            <v>2.1850000000000001</v>
          </cell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B64" t="str">
            <v>Coke</v>
          </cell>
          <cell r="G64">
            <v>3.173</v>
          </cell>
          <cell r="H64">
            <v>3.173</v>
          </cell>
          <cell r="I64">
            <v>3.173</v>
          </cell>
          <cell r="J64">
            <v>3.173</v>
          </cell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B65" t="str">
            <v>Diesel</v>
          </cell>
          <cell r="G65">
            <v>2.69</v>
          </cell>
          <cell r="H65">
            <v>2.69</v>
          </cell>
          <cell r="I65">
            <v>2.69</v>
          </cell>
          <cell r="J65">
            <v>2.69</v>
          </cell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B66" t="str">
            <v>Electricity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B67" t="str">
            <v>Ethanol</v>
          </cell>
          <cell r="G67">
            <v>1.5089999999999999</v>
          </cell>
          <cell r="H67">
            <v>1.5089999999999999</v>
          </cell>
          <cell r="I67">
            <v>1.5089999999999999</v>
          </cell>
          <cell r="J67">
            <v>1.5089999999999999</v>
          </cell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B68" t="str">
            <v>Fuel oil</v>
          </cell>
          <cell r="G68">
            <v>3.1560000000000001</v>
          </cell>
          <cell r="H68">
            <v>3.1560000000000001</v>
          </cell>
          <cell r="I68">
            <v>3.1560000000000001</v>
          </cell>
          <cell r="J68">
            <v>3.1560000000000001</v>
          </cell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B69" t="str">
            <v>Gasoline</v>
          </cell>
          <cell r="G69">
            <v>2.3159999999999998</v>
          </cell>
          <cell r="H69">
            <v>2.3159999999999998</v>
          </cell>
          <cell r="I69">
            <v>2.3159999999999998</v>
          </cell>
          <cell r="J69">
            <v>2.3159999999999998</v>
          </cell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B70" t="str">
            <v>Hydrogen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B71" t="str">
            <v>Jet fuel</v>
          </cell>
          <cell r="G71">
            <v>2.56</v>
          </cell>
          <cell r="H71">
            <v>2.56</v>
          </cell>
          <cell r="I71">
            <v>2.56</v>
          </cell>
          <cell r="J71">
            <v>2.56</v>
          </cell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B72" t="str">
            <v>LPG</v>
          </cell>
          <cell r="G72">
            <v>1.5149999999999999</v>
          </cell>
          <cell r="H72">
            <v>1.5149999999999999</v>
          </cell>
          <cell r="I72">
            <v>1.5149999999999999</v>
          </cell>
          <cell r="J72">
            <v>1.5149999999999999</v>
          </cell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B73" t="str">
            <v>Natural gas</v>
          </cell>
          <cell r="G73">
            <v>1.924554644585263</v>
          </cell>
          <cell r="H73">
            <v>1.9259654378916002</v>
          </cell>
          <cell r="I73">
            <v>1.9253243980632109</v>
          </cell>
          <cell r="J73">
            <v>1.9247191708830438</v>
          </cell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B74" t="str">
            <v>Petroleum coke</v>
          </cell>
          <cell r="G74">
            <v>3.0000356605247189</v>
          </cell>
          <cell r="H74">
            <v>3.0431753426921717</v>
          </cell>
          <cell r="I74">
            <v>3.07213790310783</v>
          </cell>
          <cell r="J74">
            <v>3.10516289453258</v>
          </cell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B75" t="str">
            <v>Propane</v>
          </cell>
          <cell r="G75">
            <v>1.5149999999999999</v>
          </cell>
          <cell r="H75">
            <v>1.5149999999999999</v>
          </cell>
          <cell r="I75">
            <v>1.5149999999999999</v>
          </cell>
          <cell r="J75">
            <v>1.5149999999999999</v>
          </cell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B76" t="str">
            <v>Refinery fuel gas</v>
          </cell>
          <cell r="G76">
            <v>1.8494518723793572</v>
          </cell>
          <cell r="H76">
            <v>1.8339926754117768</v>
          </cell>
          <cell r="I76">
            <v>1.8419673741712774</v>
          </cell>
          <cell r="J76">
            <v>1.8335053530967245</v>
          </cell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B77" t="str">
            <v>Solid biomass</v>
          </cell>
          <cell r="G77">
            <v>1.5102739726027397</v>
          </cell>
          <cell r="H77">
            <v>1.5102739726027397</v>
          </cell>
          <cell r="I77">
            <v>1.5102739726027397</v>
          </cell>
          <cell r="J77">
            <v>1.5102739726027397</v>
          </cell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B78" t="str">
            <v>Uranium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B79" t="str">
            <v>Waste fuel</v>
          </cell>
          <cell r="G79">
            <v>7.7600000000000002E-2</v>
          </cell>
          <cell r="H79">
            <v>7.8600000000000003E-2</v>
          </cell>
          <cell r="I79">
            <v>8.0600000000000005E-2</v>
          </cell>
          <cell r="J79">
            <v>8.2600000000000007E-2</v>
          </cell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B132" t="str">
            <v>Biodiesel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B133" t="str">
            <v>Biogas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B134" t="str">
            <v>Black liquor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B135" t="str">
            <v>Coal</v>
          </cell>
          <cell r="G135">
            <v>8.0091975639588225E-2</v>
          </cell>
          <cell r="H135">
            <v>7.9958948753608206E-2</v>
          </cell>
          <cell r="I135">
            <v>8.0127601178990121E-2</v>
          </cell>
          <cell r="J135">
            <v>8.1989862470665781E-2</v>
          </cell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B136" t="str">
            <v>Coke</v>
          </cell>
          <cell r="G136">
            <v>0.11005896543936709</v>
          </cell>
          <cell r="H136">
            <v>0.11005896652585481</v>
          </cell>
          <cell r="I136">
            <v>0.11005896629550976</v>
          </cell>
          <cell r="J136">
            <v>0.11005896655734179</v>
          </cell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B137" t="str">
            <v>Diesel</v>
          </cell>
          <cell r="G137">
            <v>6.9545118551339213E-2</v>
          </cell>
          <cell r="H137">
            <v>6.9544866769800692E-2</v>
          </cell>
          <cell r="I137">
            <v>7.0235068234452872E-2</v>
          </cell>
          <cell r="J137">
            <v>7.0234951432833093E-2</v>
          </cell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B138" t="str">
            <v>Electricity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B139" t="str">
            <v>Ethanol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B140" t="str">
            <v>Fuel oil</v>
          </cell>
          <cell r="G140">
            <v>7.4258820594561403E-2</v>
          </cell>
          <cell r="H140">
            <v>7.4258821131410427E-2</v>
          </cell>
          <cell r="I140">
            <v>7.4258820290991456E-2</v>
          </cell>
          <cell r="J140">
            <v>7.4258823261709017E-2</v>
          </cell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B141" t="str">
            <v>Gasoline</v>
          </cell>
          <cell r="G141">
            <v>6.6820544015017649E-2</v>
          </cell>
          <cell r="H141">
            <v>6.6820633927679091E-2</v>
          </cell>
          <cell r="I141">
            <v>6.6171524409407753E-2</v>
          </cell>
          <cell r="J141">
            <v>6.6171381411793712E-2</v>
          </cell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B142" t="str">
            <v>Hydrogen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B143" t="str">
            <v>Jet fuel</v>
          </cell>
          <cell r="G143">
            <v>7.0387861677160102E-2</v>
          </cell>
          <cell r="H143">
            <v>7.038766164708854E-2</v>
          </cell>
          <cell r="I143">
            <v>6.8449106435268872E-2</v>
          </cell>
          <cell r="J143">
            <v>6.8449074802353335E-2</v>
          </cell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B144" t="str">
            <v>LPG</v>
          </cell>
          <cell r="G144">
            <v>5.6428552456839302E-2</v>
          </cell>
          <cell r="H144">
            <v>5.6428552456839302E-2</v>
          </cell>
          <cell r="I144">
            <v>5.6428552456839302E-2</v>
          </cell>
          <cell r="J144">
            <v>5.6529676494613379E-2</v>
          </cell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B145" t="str">
            <v>Natural gas</v>
          </cell>
          <cell r="G145">
            <v>5.0659506393256851E-2</v>
          </cell>
          <cell r="H145">
            <v>5.0563545142469413E-2</v>
          </cell>
          <cell r="I145">
            <v>5.0546715697022571E-2</v>
          </cell>
          <cell r="J145">
            <v>5.0385318609503758E-2</v>
          </cell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B146" t="str">
            <v>Petroleum coke</v>
          </cell>
          <cell r="G146">
            <v>7.762551786473218E-2</v>
          </cell>
          <cell r="H146">
            <v>7.8741751426506149E-2</v>
          </cell>
          <cell r="I146">
            <v>7.949115348168917E-2</v>
          </cell>
          <cell r="J146">
            <v>8.0345671220659026E-2</v>
          </cell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B147" t="str">
            <v>Propane</v>
          </cell>
          <cell r="G147">
            <v>5.9857766397253279E-2</v>
          </cell>
          <cell r="H147">
            <v>5.9857761469151567E-2</v>
          </cell>
          <cell r="I147">
            <v>5.9857772727671905E-2</v>
          </cell>
          <cell r="J147">
            <v>5.9857762186262486E-2</v>
          </cell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B148" t="str">
            <v>Refinery fuel gas</v>
          </cell>
          <cell r="G148">
            <v>5.1259752560403472E-2</v>
          </cell>
          <cell r="H148">
            <v>5.0831282577931729E-2</v>
          </cell>
          <cell r="I148">
            <v>5.1052310814059795E-2</v>
          </cell>
          <cell r="J148">
            <v>5.0817775861882609E-2</v>
          </cell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B149" t="str">
            <v>Solid biomass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B150" t="str">
            <v>Uranium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B151" t="str">
            <v>Waste fuel</v>
          </cell>
          <cell r="G151">
            <v>3.2569673040020032E-3</v>
          </cell>
          <cell r="H151">
            <v>3.2989385321463586E-3</v>
          </cell>
          <cell r="I151">
            <v>3.3828809884350703E-3</v>
          </cell>
          <cell r="J151">
            <v>3.4668234447237816E-3</v>
          </cell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  <row r="156">
          <cell r="G156">
            <v>3.9913102253513877E-6</v>
          </cell>
          <cell r="H156">
            <v>3.9913102253513877E-6</v>
          </cell>
          <cell r="I156">
            <v>3.9913102253513877E-6</v>
          </cell>
          <cell r="J156">
            <v>3.9913102253513877E-6</v>
          </cell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  <cell r="V156">
            <v>3.9913102253513877E-6</v>
          </cell>
          <cell r="W156">
            <v>3.9913102253513877E-6</v>
          </cell>
          <cell r="X156">
            <v>3.9913102253513877E-6</v>
          </cell>
          <cell r="Y156">
            <v>3.9913102253513877E-6</v>
          </cell>
          <cell r="Z156">
            <v>3.9913102253513877E-6</v>
          </cell>
          <cell r="AA156">
            <v>3.9913102253513877E-6</v>
          </cell>
          <cell r="AB156">
            <v>3.9913102253513877E-6</v>
          </cell>
          <cell r="AC156">
            <v>3.9913102253513877E-6</v>
          </cell>
          <cell r="AD156">
            <v>3.9913102253513877E-6</v>
          </cell>
          <cell r="AE156">
            <v>3.9913102253513877E-6</v>
          </cell>
          <cell r="AF156">
            <v>3.9913102253513877E-6</v>
          </cell>
          <cell r="AG156">
            <v>3.9913102253513877E-6</v>
          </cell>
          <cell r="AH156">
            <v>3.9913102253513877E-6</v>
          </cell>
          <cell r="AI156">
            <v>3.9913102253513877E-6</v>
          </cell>
          <cell r="AJ156">
            <v>3.9913102253513877E-6</v>
          </cell>
          <cell r="AK156">
            <v>3.9913102253513877E-6</v>
          </cell>
          <cell r="AL156">
            <v>3.9913102253513877E-6</v>
          </cell>
          <cell r="AM156">
            <v>3.9913102253513877E-6</v>
          </cell>
          <cell r="AN156">
            <v>3.9913102253513877E-6</v>
          </cell>
          <cell r="AO156">
            <v>3.9913102253513877E-6</v>
          </cell>
          <cell r="AP156">
            <v>3.9913102253513877E-6</v>
          </cell>
          <cell r="AQ156">
            <v>3.9913102253513877E-6</v>
          </cell>
          <cell r="AR156">
            <v>3.9913102253513877E-6</v>
          </cell>
          <cell r="AS156">
            <v>3.9913102253513877E-6</v>
          </cell>
          <cell r="AT156">
            <v>3.9913102253513877E-6</v>
          </cell>
          <cell r="AU156">
            <v>3.9913102253513877E-6</v>
          </cell>
          <cell r="AV156">
            <v>3.9913102253513877E-6</v>
          </cell>
          <cell r="AW156">
            <v>3.9913102253513877E-6</v>
          </cell>
          <cell r="AX156">
            <v>3.9913102253513877E-6</v>
          </cell>
          <cell r="AY156">
            <v>3.9913102253513877E-6</v>
          </cell>
          <cell r="AZ156">
            <v>3.9913102253513877E-6</v>
          </cell>
          <cell r="BA156">
            <v>3.9913102253513877E-6</v>
          </cell>
          <cell r="BB156">
            <v>3.9913102253513877E-6</v>
          </cell>
          <cell r="BC156">
            <v>3.9913102253513877E-6</v>
          </cell>
          <cell r="BD156">
            <v>3.9913102253513877E-6</v>
          </cell>
          <cell r="BE156">
            <v>3.9913102253513877E-6</v>
          </cell>
          <cell r="BF156">
            <v>3.9913102253513877E-6</v>
          </cell>
          <cell r="BG156">
            <v>3.9913102253513877E-6</v>
          </cell>
          <cell r="BH156">
            <v>3.9913102253513877E-6</v>
          </cell>
          <cell r="BI156">
            <v>3.9913102253513877E-6</v>
          </cell>
          <cell r="BJ156">
            <v>3.9913102253513877E-6</v>
          </cell>
          <cell r="BK156">
            <v>3.9913102253513877E-6</v>
          </cell>
          <cell r="BL156">
            <v>3.9913102253513877E-6</v>
          </cell>
          <cell r="BM156">
            <v>3.9913102253513877E-6</v>
          </cell>
          <cell r="BN156">
            <v>3.9913102253513877E-6</v>
          </cell>
          <cell r="BO156">
            <v>3.9913102253513877E-6</v>
          </cell>
        </row>
        <row r="157">
          <cell r="G157">
            <v>9.7394051232794818E-7</v>
          </cell>
          <cell r="H157">
            <v>9.7138356351785468E-7</v>
          </cell>
          <cell r="I157">
            <v>9.7138356667125818E-7</v>
          </cell>
          <cell r="J157">
            <v>9.6858638743455478E-7</v>
          </cell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  <cell r="V157">
            <v>9.4291540484527353E-7</v>
          </cell>
          <cell r="W157">
            <v>9.479888954209107E-7</v>
          </cell>
          <cell r="X157">
            <v>9.4339642625143072E-7</v>
          </cell>
          <cell r="Y157">
            <v>9.4604958855190435E-7</v>
          </cell>
          <cell r="Z157">
            <v>9.4195422041698765E-7</v>
          </cell>
          <cell r="AA157">
            <v>9.4195570993630577E-7</v>
          </cell>
          <cell r="AB157">
            <v>9.4195570993630577E-7</v>
          </cell>
          <cell r="AC157">
            <v>9.4195570993630577E-7</v>
          </cell>
          <cell r="AD157">
            <v>9.4195570993630577E-7</v>
          </cell>
          <cell r="AE157">
            <v>9.4195570993630577E-7</v>
          </cell>
          <cell r="AF157">
            <v>9.4195570993630577E-7</v>
          </cell>
          <cell r="AG157">
            <v>9.4195570993630577E-7</v>
          </cell>
          <cell r="AH157">
            <v>9.4195570993630577E-7</v>
          </cell>
          <cell r="AI157">
            <v>9.4195570993630577E-7</v>
          </cell>
          <cell r="AJ157">
            <v>9.4195570993630577E-7</v>
          </cell>
          <cell r="AK157">
            <v>9.4195570993630577E-7</v>
          </cell>
          <cell r="AL157">
            <v>9.4195570993630577E-7</v>
          </cell>
          <cell r="AM157">
            <v>9.4195570993630577E-7</v>
          </cell>
          <cell r="AN157">
            <v>9.4195570993630577E-7</v>
          </cell>
          <cell r="AO157">
            <v>9.4195570993630577E-7</v>
          </cell>
          <cell r="AP157">
            <v>9.4195570993630577E-7</v>
          </cell>
          <cell r="AQ157">
            <v>9.4195570993630577E-7</v>
          </cell>
          <cell r="AR157">
            <v>9.4195570993630577E-7</v>
          </cell>
          <cell r="AS157">
            <v>9.4195570993630577E-7</v>
          </cell>
          <cell r="AT157">
            <v>9.4195570993630577E-7</v>
          </cell>
          <cell r="AU157">
            <v>9.4195570993630577E-7</v>
          </cell>
          <cell r="AV157">
            <v>9.4195570993630577E-7</v>
          </cell>
          <cell r="AW157">
            <v>9.4195570993630577E-7</v>
          </cell>
          <cell r="AX157">
            <v>9.4195570993630577E-7</v>
          </cell>
          <cell r="AY157">
            <v>9.4195570993630577E-7</v>
          </cell>
          <cell r="AZ157">
            <v>9.4195570993630577E-7</v>
          </cell>
          <cell r="BA157">
            <v>9.4195570993630577E-7</v>
          </cell>
          <cell r="BB157">
            <v>9.4195570993630577E-7</v>
          </cell>
          <cell r="BC157">
            <v>9.4195570993630577E-7</v>
          </cell>
          <cell r="BD157">
            <v>9.4195570993630577E-7</v>
          </cell>
          <cell r="BE157">
            <v>9.4195570993630577E-7</v>
          </cell>
          <cell r="BF157">
            <v>9.4195570993630577E-7</v>
          </cell>
          <cell r="BG157">
            <v>9.4195570993630577E-7</v>
          </cell>
          <cell r="BH157">
            <v>9.4195570993630577E-7</v>
          </cell>
          <cell r="BI157">
            <v>9.4195570993630577E-7</v>
          </cell>
          <cell r="BJ157">
            <v>9.4195570993630577E-7</v>
          </cell>
          <cell r="BK157">
            <v>9.4195570993630577E-7</v>
          </cell>
          <cell r="BL157">
            <v>9.4195570993630577E-7</v>
          </cell>
          <cell r="BM157">
            <v>9.4195570993630577E-7</v>
          </cell>
          <cell r="BN157">
            <v>9.4195570993630577E-7</v>
          </cell>
          <cell r="BO157">
            <v>9.4195570993630577E-7</v>
          </cell>
        </row>
        <row r="158">
          <cell r="G158">
            <v>2.1897810218978103E-6</v>
          </cell>
          <cell r="H158">
            <v>2.1897810218978103E-6</v>
          </cell>
          <cell r="I158">
            <v>2.1897810218978103E-6</v>
          </cell>
          <cell r="J158">
            <v>2.1897810218978103E-6</v>
          </cell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  <cell r="V158">
            <v>2.1897809807353955E-6</v>
          </cell>
          <cell r="W158">
            <v>2.1897810765811499E-6</v>
          </cell>
          <cell r="X158">
            <v>2.1897809940801353E-6</v>
          </cell>
          <cell r="Y158">
            <v>2.1897809768716662E-6</v>
          </cell>
          <cell r="Z158">
            <v>2.1897810128390449E-6</v>
          </cell>
          <cell r="AA158">
            <v>2.1897810888611765E-6</v>
          </cell>
          <cell r="AB158">
            <v>2.1897810888611765E-6</v>
          </cell>
          <cell r="AC158">
            <v>2.1897810888611765E-6</v>
          </cell>
          <cell r="AD158">
            <v>2.1897810888611765E-6</v>
          </cell>
          <cell r="AE158">
            <v>2.1897810888611765E-6</v>
          </cell>
          <cell r="AF158">
            <v>2.1897810888611765E-6</v>
          </cell>
          <cell r="AG158">
            <v>2.1897810888611765E-6</v>
          </cell>
          <cell r="AH158">
            <v>2.1897810888611765E-6</v>
          </cell>
          <cell r="AI158">
            <v>2.1897810888611765E-6</v>
          </cell>
          <cell r="AJ158">
            <v>2.1897810888611765E-6</v>
          </cell>
          <cell r="AK158">
            <v>2.1897810888611765E-6</v>
          </cell>
          <cell r="AL158">
            <v>2.1897810888611765E-6</v>
          </cell>
          <cell r="AM158">
            <v>2.1897810888611765E-6</v>
          </cell>
          <cell r="AN158">
            <v>2.1897810888611765E-6</v>
          </cell>
          <cell r="AO158">
            <v>2.1897810888611765E-6</v>
          </cell>
          <cell r="AP158">
            <v>2.1897810888611765E-6</v>
          </cell>
          <cell r="AQ158">
            <v>2.1897810888611765E-6</v>
          </cell>
          <cell r="AR158">
            <v>2.1897810888611765E-6</v>
          </cell>
          <cell r="AS158">
            <v>2.1897810888611765E-6</v>
          </cell>
          <cell r="AT158">
            <v>2.1897810888611765E-6</v>
          </cell>
          <cell r="AU158">
            <v>2.1897810888611765E-6</v>
          </cell>
          <cell r="AV158">
            <v>2.1897810888611765E-6</v>
          </cell>
          <cell r="AW158">
            <v>2.1897810888611765E-6</v>
          </cell>
          <cell r="AX158">
            <v>2.1897810888611765E-6</v>
          </cell>
          <cell r="AY158">
            <v>2.1897810888611765E-6</v>
          </cell>
          <cell r="AZ158">
            <v>2.1897810888611765E-6</v>
          </cell>
          <cell r="BA158">
            <v>2.1897810888611765E-6</v>
          </cell>
          <cell r="BB158">
            <v>2.1897810888611765E-6</v>
          </cell>
          <cell r="BC158">
            <v>2.1897810888611765E-6</v>
          </cell>
          <cell r="BD158">
            <v>2.1897810888611765E-6</v>
          </cell>
          <cell r="BE158">
            <v>2.1897810888611765E-6</v>
          </cell>
          <cell r="BF158">
            <v>2.1897810888611765E-6</v>
          </cell>
          <cell r="BG158">
            <v>2.1897810888611765E-6</v>
          </cell>
          <cell r="BH158">
            <v>2.1897810888611765E-6</v>
          </cell>
          <cell r="BI158">
            <v>2.1897810888611765E-6</v>
          </cell>
          <cell r="BJ158">
            <v>2.1897810888611765E-6</v>
          </cell>
          <cell r="BK158">
            <v>2.1897810888611765E-6</v>
          </cell>
          <cell r="BL158">
            <v>2.1897810888611765E-6</v>
          </cell>
          <cell r="BM158">
            <v>2.1897810888611765E-6</v>
          </cell>
          <cell r="BN158">
            <v>2.1897810888611765E-6</v>
          </cell>
          <cell r="BO158">
            <v>2.1897810888611765E-6</v>
          </cell>
        </row>
        <row r="159">
          <cell r="G159">
            <v>1.099660992763225E-6</v>
          </cell>
          <cell r="H159">
            <v>1.097834536662813E-6</v>
          </cell>
          <cell r="I159">
            <v>1.1001501306039834E-6</v>
          </cell>
          <cell r="J159">
            <v>1.1257189355240153E-6</v>
          </cell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  <cell r="V159">
            <v>1.1089293529824441E-6</v>
          </cell>
          <cell r="W159">
            <v>1.1044288227366507E-6</v>
          </cell>
          <cell r="X159">
            <v>1.120855213046706E-6</v>
          </cell>
          <cell r="Y159">
            <v>1.1125831797841986E-6</v>
          </cell>
          <cell r="Z159">
            <v>1.1042123434939637E-6</v>
          </cell>
          <cell r="AA159">
            <v>1.1178886592441805E-6</v>
          </cell>
          <cell r="AB159">
            <v>1.1178886592441805E-6</v>
          </cell>
          <cell r="AC159">
            <v>1.1178886592441805E-6</v>
          </cell>
          <cell r="AD159">
            <v>1.1178886592441805E-6</v>
          </cell>
          <cell r="AE159">
            <v>1.1178886592441805E-6</v>
          </cell>
          <cell r="AF159">
            <v>1.1178886592441805E-6</v>
          </cell>
          <cell r="AG159">
            <v>1.1178886592441805E-6</v>
          </cell>
          <cell r="AH159">
            <v>1.1178886592441805E-6</v>
          </cell>
          <cell r="AI159">
            <v>1.1178886592441805E-6</v>
          </cell>
          <cell r="AJ159">
            <v>1.1178886592441805E-6</v>
          </cell>
          <cell r="AK159">
            <v>1.1178886592441805E-6</v>
          </cell>
          <cell r="AL159">
            <v>1.1178886592441805E-6</v>
          </cell>
          <cell r="AM159">
            <v>1.1178886592441805E-6</v>
          </cell>
          <cell r="AN159">
            <v>1.1178886592441805E-6</v>
          </cell>
          <cell r="AO159">
            <v>1.1178886592441805E-6</v>
          </cell>
          <cell r="AP159">
            <v>1.1178886592441805E-6</v>
          </cell>
          <cell r="AQ159">
            <v>1.1178886592441805E-6</v>
          </cell>
          <cell r="AR159">
            <v>1.1178886592441805E-6</v>
          </cell>
          <cell r="AS159">
            <v>1.1178886592441805E-6</v>
          </cell>
          <cell r="AT159">
            <v>1.1178886592441805E-6</v>
          </cell>
          <cell r="AU159">
            <v>1.1178886592441805E-6</v>
          </cell>
          <cell r="AV159">
            <v>1.1178886592441805E-6</v>
          </cell>
          <cell r="AW159">
            <v>1.1178886592441805E-6</v>
          </cell>
          <cell r="AX159">
            <v>1.1178886592441805E-6</v>
          </cell>
          <cell r="AY159">
            <v>1.1178886592441805E-6</v>
          </cell>
          <cell r="AZ159">
            <v>1.1178886592441805E-6</v>
          </cell>
          <cell r="BA159">
            <v>1.1178886592441805E-6</v>
          </cell>
          <cell r="BB159">
            <v>1.1178886592441805E-6</v>
          </cell>
          <cell r="BC159">
            <v>1.1178886592441805E-6</v>
          </cell>
          <cell r="BD159">
            <v>1.1178886592441805E-6</v>
          </cell>
          <cell r="BE159">
            <v>1.1178886592441805E-6</v>
          </cell>
          <cell r="BF159">
            <v>1.1178886592441805E-6</v>
          </cell>
          <cell r="BG159">
            <v>1.1178886592441805E-6</v>
          </cell>
          <cell r="BH159">
            <v>1.1178886592441805E-6</v>
          </cell>
          <cell r="BI159">
            <v>1.1178886592441805E-6</v>
          </cell>
          <cell r="BJ159">
            <v>1.1178886592441805E-6</v>
          </cell>
          <cell r="BK159">
            <v>1.1178886592441805E-6</v>
          </cell>
          <cell r="BL159">
            <v>1.1178886592441805E-6</v>
          </cell>
          <cell r="BM159">
            <v>1.1178886592441805E-6</v>
          </cell>
          <cell r="BN159">
            <v>1.1178886592441805E-6</v>
          </cell>
          <cell r="BO159">
            <v>1.1178886592441805E-6</v>
          </cell>
        </row>
        <row r="160">
          <cell r="G160">
            <v>1.0405827176744446E-6</v>
          </cell>
          <cell r="H160">
            <v>1.0405827279469411E-6</v>
          </cell>
          <cell r="I160">
            <v>1.0405827257690807E-6</v>
          </cell>
          <cell r="J160">
            <v>1.0405827282446435E-6</v>
          </cell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  <cell r="V160">
            <v>1.0405827574764618E-6</v>
          </cell>
          <cell r="W160">
            <v>1.0405825582982004E-6</v>
          </cell>
          <cell r="X160">
            <v>1.0405827800752839E-6</v>
          </cell>
          <cell r="Y160">
            <v>1.0405826162605125E-6</v>
          </cell>
          <cell r="Z160">
            <v>1.0405828517444191E-6</v>
          </cell>
          <cell r="AA160">
            <v>1.040582705338272E-6</v>
          </cell>
          <cell r="AB160">
            <v>1.040582705338272E-6</v>
          </cell>
          <cell r="AC160">
            <v>1.040582705338272E-6</v>
          </cell>
          <cell r="AD160">
            <v>1.040582705338272E-6</v>
          </cell>
          <cell r="AE160">
            <v>1.040582705338272E-6</v>
          </cell>
          <cell r="AF160">
            <v>1.040582705338272E-6</v>
          </cell>
          <cell r="AG160">
            <v>1.040582705338272E-6</v>
          </cell>
          <cell r="AH160">
            <v>1.040582705338272E-6</v>
          </cell>
          <cell r="AI160">
            <v>1.040582705338272E-6</v>
          </cell>
          <cell r="AJ160">
            <v>1.040582705338272E-6</v>
          </cell>
          <cell r="AK160">
            <v>1.040582705338272E-6</v>
          </cell>
          <cell r="AL160">
            <v>1.040582705338272E-6</v>
          </cell>
          <cell r="AM160">
            <v>1.040582705338272E-6</v>
          </cell>
          <cell r="AN160">
            <v>1.040582705338272E-6</v>
          </cell>
          <cell r="AO160">
            <v>1.040582705338272E-6</v>
          </cell>
          <cell r="AP160">
            <v>1.040582705338272E-6</v>
          </cell>
          <cell r="AQ160">
            <v>1.040582705338272E-6</v>
          </cell>
          <cell r="AR160">
            <v>1.040582705338272E-6</v>
          </cell>
          <cell r="AS160">
            <v>1.040582705338272E-6</v>
          </cell>
          <cell r="AT160">
            <v>1.040582705338272E-6</v>
          </cell>
          <cell r="AU160">
            <v>1.040582705338272E-6</v>
          </cell>
          <cell r="AV160">
            <v>1.040582705338272E-6</v>
          </cell>
          <cell r="AW160">
            <v>1.040582705338272E-6</v>
          </cell>
          <cell r="AX160">
            <v>1.040582705338272E-6</v>
          </cell>
          <cell r="AY160">
            <v>1.040582705338272E-6</v>
          </cell>
          <cell r="AZ160">
            <v>1.040582705338272E-6</v>
          </cell>
          <cell r="BA160">
            <v>1.040582705338272E-6</v>
          </cell>
          <cell r="BB160">
            <v>1.040582705338272E-6</v>
          </cell>
          <cell r="BC160">
            <v>1.040582705338272E-6</v>
          </cell>
          <cell r="BD160">
            <v>1.040582705338272E-6</v>
          </cell>
          <cell r="BE160">
            <v>1.040582705338272E-6</v>
          </cell>
          <cell r="BF160">
            <v>1.040582705338272E-6</v>
          </cell>
          <cell r="BG160">
            <v>1.040582705338272E-6</v>
          </cell>
          <cell r="BH160">
            <v>1.040582705338272E-6</v>
          </cell>
          <cell r="BI160">
            <v>1.040582705338272E-6</v>
          </cell>
          <cell r="BJ160">
            <v>1.040582705338272E-6</v>
          </cell>
          <cell r="BK160">
            <v>1.040582705338272E-6</v>
          </cell>
          <cell r="BL160">
            <v>1.040582705338272E-6</v>
          </cell>
          <cell r="BM160">
            <v>1.040582705338272E-6</v>
          </cell>
          <cell r="BN160">
            <v>1.040582705338272E-6</v>
          </cell>
          <cell r="BO160">
            <v>1.040582705338272E-6</v>
          </cell>
        </row>
        <row r="161">
          <cell r="G161">
            <v>3.4384761216833145E-6</v>
          </cell>
          <cell r="H161">
            <v>3.4384636730050162E-6</v>
          </cell>
          <cell r="I161">
            <v>3.4725888755324284E-6</v>
          </cell>
          <cell r="J161">
            <v>3.4725831005824543E-6</v>
          </cell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  <cell r="V161">
            <v>3.4725893908652516E-6</v>
          </cell>
          <cell r="W161">
            <v>3.4725877114341268E-6</v>
          </cell>
          <cell r="X161">
            <v>3.4725813551444388E-6</v>
          </cell>
          <cell r="Y161">
            <v>3.4725878303051065E-6</v>
          </cell>
          <cell r="Z161">
            <v>3.4725880582413511E-6</v>
          </cell>
          <cell r="AA161">
            <v>3.4725913619891544E-6</v>
          </cell>
          <cell r="AB161">
            <v>3.4725913619891544E-6</v>
          </cell>
          <cell r="AC161">
            <v>3.4725913619891544E-6</v>
          </cell>
          <cell r="AD161">
            <v>3.4725913619891544E-6</v>
          </cell>
          <cell r="AE161">
            <v>3.4725913619891544E-6</v>
          </cell>
          <cell r="AF161">
            <v>3.4725913619891544E-6</v>
          </cell>
          <cell r="AG161">
            <v>3.4725913619891544E-6</v>
          </cell>
          <cell r="AH161">
            <v>3.4725913619891544E-6</v>
          </cell>
          <cell r="AI161">
            <v>3.4725913619891544E-6</v>
          </cell>
          <cell r="AJ161">
            <v>3.4725913619891544E-6</v>
          </cell>
          <cell r="AK161">
            <v>3.4725913619891544E-6</v>
          </cell>
          <cell r="AL161">
            <v>3.4725913619891544E-6</v>
          </cell>
          <cell r="AM161">
            <v>3.4725913619891544E-6</v>
          </cell>
          <cell r="AN161">
            <v>3.4725913619891544E-6</v>
          </cell>
          <cell r="AO161">
            <v>3.4725913619891544E-6</v>
          </cell>
          <cell r="AP161">
            <v>3.4725913619891544E-6</v>
          </cell>
          <cell r="AQ161">
            <v>3.4725913619891544E-6</v>
          </cell>
          <cell r="AR161">
            <v>3.4725913619891544E-6</v>
          </cell>
          <cell r="AS161">
            <v>3.4725913619891544E-6</v>
          </cell>
          <cell r="AT161">
            <v>3.4725913619891544E-6</v>
          </cell>
          <cell r="AU161">
            <v>3.4725913619891544E-6</v>
          </cell>
          <cell r="AV161">
            <v>3.4725913619891544E-6</v>
          </cell>
          <cell r="AW161">
            <v>3.4725913619891544E-6</v>
          </cell>
          <cell r="AX161">
            <v>3.4725913619891544E-6</v>
          </cell>
          <cell r="AY161">
            <v>3.4725913619891544E-6</v>
          </cell>
          <cell r="AZ161">
            <v>3.4725913619891544E-6</v>
          </cell>
          <cell r="BA161">
            <v>3.4725913619891544E-6</v>
          </cell>
          <cell r="BB161">
            <v>3.4725913619891544E-6</v>
          </cell>
          <cell r="BC161">
            <v>3.4725913619891544E-6</v>
          </cell>
          <cell r="BD161">
            <v>3.4725913619891544E-6</v>
          </cell>
          <cell r="BE161">
            <v>3.4725913619891544E-6</v>
          </cell>
          <cell r="BF161">
            <v>3.4725913619891544E-6</v>
          </cell>
          <cell r="BG161">
            <v>3.4725913619891544E-6</v>
          </cell>
          <cell r="BH161">
            <v>3.4725913619891544E-6</v>
          </cell>
          <cell r="BI161">
            <v>3.4725913619891544E-6</v>
          </cell>
          <cell r="BJ161">
            <v>3.4725913619891544E-6</v>
          </cell>
          <cell r="BK161">
            <v>3.4725913619891544E-6</v>
          </cell>
          <cell r="BL161">
            <v>3.4725913619891544E-6</v>
          </cell>
          <cell r="BM161">
            <v>3.4725913619891544E-6</v>
          </cell>
          <cell r="BN161">
            <v>3.4725913619891544E-6</v>
          </cell>
          <cell r="BO161">
            <v>3.4725913619891544E-6</v>
          </cell>
        </row>
        <row r="162"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</row>
        <row r="163">
          <cell r="G163">
            <v>4.7002197368249499E-6</v>
          </cell>
          <cell r="H163">
            <v>4.7002197368249499E-6</v>
          </cell>
          <cell r="I163">
            <v>4.7002197368249499E-6</v>
          </cell>
          <cell r="J163">
            <v>4.7002197368249499E-6</v>
          </cell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  <cell r="V163">
            <v>4.7002197368249499E-6</v>
          </cell>
          <cell r="W163">
            <v>4.7002197368249499E-6</v>
          </cell>
          <cell r="X163">
            <v>4.7002197368249499E-6</v>
          </cell>
          <cell r="Y163">
            <v>4.7002197368249499E-6</v>
          </cell>
          <cell r="Z163">
            <v>4.7002197368249499E-6</v>
          </cell>
          <cell r="AA163">
            <v>4.7002197368249499E-6</v>
          </cell>
          <cell r="AB163">
            <v>4.7002197368249499E-6</v>
          </cell>
          <cell r="AC163">
            <v>4.7002197368249499E-6</v>
          </cell>
          <cell r="AD163">
            <v>4.7002197368249499E-6</v>
          </cell>
          <cell r="AE163">
            <v>4.7002197368249499E-6</v>
          </cell>
          <cell r="AF163">
            <v>4.7002197368249499E-6</v>
          </cell>
          <cell r="AG163">
            <v>4.7002197368249499E-6</v>
          </cell>
          <cell r="AH163">
            <v>4.7002197368249499E-6</v>
          </cell>
          <cell r="AI163">
            <v>4.7002197368249499E-6</v>
          </cell>
          <cell r="AJ163">
            <v>4.7002197368249499E-6</v>
          </cell>
          <cell r="AK163">
            <v>4.7002197368249499E-6</v>
          </cell>
          <cell r="AL163">
            <v>4.7002197368249499E-6</v>
          </cell>
          <cell r="AM163">
            <v>4.7002197368249499E-6</v>
          </cell>
          <cell r="AN163">
            <v>4.7002197368249499E-6</v>
          </cell>
          <cell r="AO163">
            <v>4.7002197368249499E-6</v>
          </cell>
          <cell r="AP163">
            <v>4.7002197368249499E-6</v>
          </cell>
          <cell r="AQ163">
            <v>4.7002197368249499E-6</v>
          </cell>
          <cell r="AR163">
            <v>4.7002197368249499E-6</v>
          </cell>
          <cell r="AS163">
            <v>4.7002197368249499E-6</v>
          </cell>
          <cell r="AT163">
            <v>4.7002197368249499E-6</v>
          </cell>
          <cell r="AU163">
            <v>4.7002197368249499E-6</v>
          </cell>
          <cell r="AV163">
            <v>4.7002197368249499E-6</v>
          </cell>
          <cell r="AW163">
            <v>4.7002197368249499E-6</v>
          </cell>
          <cell r="AX163">
            <v>4.7002197368249499E-6</v>
          </cell>
          <cell r="AY163">
            <v>4.7002197368249499E-6</v>
          </cell>
          <cell r="AZ163">
            <v>4.7002197368249499E-6</v>
          </cell>
          <cell r="BA163">
            <v>4.7002197368249499E-6</v>
          </cell>
          <cell r="BB163">
            <v>4.7002197368249499E-6</v>
          </cell>
          <cell r="BC163">
            <v>4.7002197368249499E-6</v>
          </cell>
          <cell r="BD163">
            <v>4.7002197368249499E-6</v>
          </cell>
          <cell r="BE163">
            <v>4.7002197368249499E-6</v>
          </cell>
          <cell r="BF163">
            <v>4.7002197368249499E-6</v>
          </cell>
          <cell r="BG163">
            <v>4.7002197368249499E-6</v>
          </cell>
          <cell r="BH163">
            <v>4.7002197368249499E-6</v>
          </cell>
          <cell r="BI163">
            <v>4.7002197368249499E-6</v>
          </cell>
          <cell r="BJ163">
            <v>4.7002197368249499E-6</v>
          </cell>
          <cell r="BK163">
            <v>4.7002197368249499E-6</v>
          </cell>
          <cell r="BL163">
            <v>4.7002197368249499E-6</v>
          </cell>
          <cell r="BM163">
            <v>4.7002197368249499E-6</v>
          </cell>
          <cell r="BN163">
            <v>4.7002197368249499E-6</v>
          </cell>
          <cell r="BO163">
            <v>4.7002197368249499E-6</v>
          </cell>
        </row>
        <row r="164">
          <cell r="G164">
            <v>2.8235293001734373E-6</v>
          </cell>
          <cell r="H164">
            <v>2.8235293205859475E-6</v>
          </cell>
          <cell r="I164">
            <v>2.8235292886308541E-6</v>
          </cell>
          <cell r="J164">
            <v>2.8235294015858939E-6</v>
          </cell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  <cell r="V164">
            <v>2.8235290432602849E-6</v>
          </cell>
          <cell r="W164">
            <v>2.8235279859362284E-6</v>
          </cell>
          <cell r="X164">
            <v>2.8235273923552028E-6</v>
          </cell>
          <cell r="Y164">
            <v>2.8235273923552028E-6</v>
          </cell>
          <cell r="Z164">
            <v>2.8235288932861631E-6</v>
          </cell>
          <cell r="AA164">
            <v>2.8235418415560557E-6</v>
          </cell>
          <cell r="AB164">
            <v>2.8235418415560557E-6</v>
          </cell>
          <cell r="AC164">
            <v>2.8235418415560557E-6</v>
          </cell>
          <cell r="AD164">
            <v>2.8235418415560557E-6</v>
          </cell>
          <cell r="AE164">
            <v>2.8235418415560557E-6</v>
          </cell>
          <cell r="AF164">
            <v>2.8235418415560557E-6</v>
          </cell>
          <cell r="AG164">
            <v>2.8235418415560557E-6</v>
          </cell>
          <cell r="AH164">
            <v>2.8235418415560557E-6</v>
          </cell>
          <cell r="AI164">
            <v>2.8235418415560557E-6</v>
          </cell>
          <cell r="AJ164">
            <v>2.8235418415560557E-6</v>
          </cell>
          <cell r="AK164">
            <v>2.8235418415560557E-6</v>
          </cell>
          <cell r="AL164">
            <v>2.8235418415560557E-6</v>
          </cell>
          <cell r="AM164">
            <v>2.8235418415560557E-6</v>
          </cell>
          <cell r="AN164">
            <v>2.8235418415560557E-6</v>
          </cell>
          <cell r="AO164">
            <v>2.8235418415560557E-6</v>
          </cell>
          <cell r="AP164">
            <v>2.8235418415560557E-6</v>
          </cell>
          <cell r="AQ164">
            <v>2.8235418415560557E-6</v>
          </cell>
          <cell r="AR164">
            <v>2.8235418415560557E-6</v>
          </cell>
          <cell r="AS164">
            <v>2.8235418415560557E-6</v>
          </cell>
          <cell r="AT164">
            <v>2.8235418415560557E-6</v>
          </cell>
          <cell r="AU164">
            <v>2.8235418415560557E-6</v>
          </cell>
          <cell r="AV164">
            <v>2.8235418415560557E-6</v>
          </cell>
          <cell r="AW164">
            <v>2.8235418415560557E-6</v>
          </cell>
          <cell r="AX164">
            <v>2.8235418415560557E-6</v>
          </cell>
          <cell r="AY164">
            <v>2.8235418415560557E-6</v>
          </cell>
          <cell r="AZ164">
            <v>2.8235418415560557E-6</v>
          </cell>
          <cell r="BA164">
            <v>2.8235418415560557E-6</v>
          </cell>
          <cell r="BB164">
            <v>2.8235418415560557E-6</v>
          </cell>
          <cell r="BC164">
            <v>2.8235418415560557E-6</v>
          </cell>
          <cell r="BD164">
            <v>2.8235418415560557E-6</v>
          </cell>
          <cell r="BE164">
            <v>2.8235418415560557E-6</v>
          </cell>
          <cell r="BF164">
            <v>2.8235418415560557E-6</v>
          </cell>
          <cell r="BG164">
            <v>2.8235418415560557E-6</v>
          </cell>
          <cell r="BH164">
            <v>2.8235418415560557E-6</v>
          </cell>
          <cell r="BI164">
            <v>2.8235418415560557E-6</v>
          </cell>
          <cell r="BJ164">
            <v>2.8235418415560557E-6</v>
          </cell>
          <cell r="BK164">
            <v>2.8235418415560557E-6</v>
          </cell>
          <cell r="BL164">
            <v>2.8235418415560557E-6</v>
          </cell>
          <cell r="BM164">
            <v>2.8235418415560557E-6</v>
          </cell>
          <cell r="BN164">
            <v>2.8235418415560557E-6</v>
          </cell>
          <cell r="BO164">
            <v>2.8235418415560557E-6</v>
          </cell>
        </row>
        <row r="165">
          <cell r="G165">
            <v>2.8851702942581023E-6</v>
          </cell>
          <cell r="H165">
            <v>2.8851741764973704E-6</v>
          </cell>
          <cell r="I165">
            <v>2.8571469952248602E-6</v>
          </cell>
          <cell r="J165">
            <v>2.8571408208891936E-6</v>
          </cell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  <cell r="V165">
            <v>2.8571455822852664E-6</v>
          </cell>
          <cell r="W165">
            <v>2.8571419760700631E-6</v>
          </cell>
          <cell r="X165">
            <v>2.8571454779837142E-6</v>
          </cell>
          <cell r="Y165">
            <v>2.8571428571428573E-6</v>
          </cell>
          <cell r="Z165">
            <v>2.8571454251195541E-6</v>
          </cell>
          <cell r="AA165">
            <v>2.8571458873488601E-6</v>
          </cell>
          <cell r="AB165">
            <v>2.8571458873488601E-6</v>
          </cell>
          <cell r="AC165">
            <v>2.8571458873488601E-6</v>
          </cell>
          <cell r="AD165">
            <v>2.8571458873488601E-6</v>
          </cell>
          <cell r="AE165">
            <v>2.8571458873488601E-6</v>
          </cell>
          <cell r="AF165">
            <v>2.8571458873488601E-6</v>
          </cell>
          <cell r="AG165">
            <v>2.8571458873488601E-6</v>
          </cell>
          <cell r="AH165">
            <v>2.8571458873488601E-6</v>
          </cell>
          <cell r="AI165">
            <v>2.8571458873488601E-6</v>
          </cell>
          <cell r="AJ165">
            <v>2.8571458873488601E-6</v>
          </cell>
          <cell r="AK165">
            <v>2.8571458873488601E-6</v>
          </cell>
          <cell r="AL165">
            <v>2.8571458873488601E-6</v>
          </cell>
          <cell r="AM165">
            <v>2.8571458873488601E-6</v>
          </cell>
          <cell r="AN165">
            <v>2.8571458873488601E-6</v>
          </cell>
          <cell r="AO165">
            <v>2.8571458873488601E-6</v>
          </cell>
          <cell r="AP165">
            <v>2.8571458873488601E-6</v>
          </cell>
          <cell r="AQ165">
            <v>2.8571458873488601E-6</v>
          </cell>
          <cell r="AR165">
            <v>2.8571458873488601E-6</v>
          </cell>
          <cell r="AS165">
            <v>2.8571458873488601E-6</v>
          </cell>
          <cell r="AT165">
            <v>2.8571458873488601E-6</v>
          </cell>
          <cell r="AU165">
            <v>2.8571458873488601E-6</v>
          </cell>
          <cell r="AV165">
            <v>2.8571458873488601E-6</v>
          </cell>
          <cell r="AW165">
            <v>2.8571458873488601E-6</v>
          </cell>
          <cell r="AX165">
            <v>2.8571458873488601E-6</v>
          </cell>
          <cell r="AY165">
            <v>2.8571458873488601E-6</v>
          </cell>
          <cell r="AZ165">
            <v>2.8571458873488601E-6</v>
          </cell>
          <cell r="BA165">
            <v>2.8571458873488601E-6</v>
          </cell>
          <cell r="BB165">
            <v>2.8571458873488601E-6</v>
          </cell>
          <cell r="BC165">
            <v>2.8571458873488601E-6</v>
          </cell>
          <cell r="BD165">
            <v>2.8571458873488601E-6</v>
          </cell>
          <cell r="BE165">
            <v>2.8571458873488601E-6</v>
          </cell>
          <cell r="BF165">
            <v>2.8571458873488601E-6</v>
          </cell>
          <cell r="BG165">
            <v>2.8571458873488601E-6</v>
          </cell>
          <cell r="BH165">
            <v>2.8571458873488601E-6</v>
          </cell>
          <cell r="BI165">
            <v>2.8571458873488601E-6</v>
          </cell>
          <cell r="BJ165">
            <v>2.8571458873488601E-6</v>
          </cell>
          <cell r="BK165">
            <v>2.8571458873488601E-6</v>
          </cell>
          <cell r="BL165">
            <v>2.8571458873488601E-6</v>
          </cell>
          <cell r="BM165">
            <v>2.8571458873488601E-6</v>
          </cell>
          <cell r="BN165">
            <v>2.8571458873488601E-6</v>
          </cell>
          <cell r="BO165">
            <v>2.8571458873488601E-6</v>
          </cell>
        </row>
        <row r="166"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</row>
        <row r="167">
          <cell r="G167">
            <v>7.9736249556157934E-7</v>
          </cell>
          <cell r="H167">
            <v>7.9736022959592476E-7</v>
          </cell>
          <cell r="I167">
            <v>7.7540003383703026E-7</v>
          </cell>
          <cell r="J167">
            <v>7.7539967549540893E-7</v>
          </cell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  <cell r="V167">
            <v>7.7539752024383434E-7</v>
          </cell>
          <cell r="W167">
            <v>7.7539727058422559E-7</v>
          </cell>
          <cell r="X167">
            <v>7.7539820675105488E-7</v>
          </cell>
          <cell r="Y167">
            <v>7.7540025010127346E-7</v>
          </cell>
          <cell r="Z167">
            <v>7.7540366649039309E-7</v>
          </cell>
          <cell r="AA167">
            <v>7.7540540869332489E-7</v>
          </cell>
          <cell r="AB167">
            <v>7.7540540869332489E-7</v>
          </cell>
          <cell r="AC167">
            <v>7.7540540869332489E-7</v>
          </cell>
          <cell r="AD167">
            <v>7.7540540869332489E-7</v>
          </cell>
          <cell r="AE167">
            <v>7.7540540869332489E-7</v>
          </cell>
          <cell r="AF167">
            <v>7.7540540869332489E-7</v>
          </cell>
          <cell r="AG167">
            <v>7.7540540869332489E-7</v>
          </cell>
          <cell r="AH167">
            <v>7.7540540869332489E-7</v>
          </cell>
          <cell r="AI167">
            <v>7.7540540869332489E-7</v>
          </cell>
          <cell r="AJ167">
            <v>7.7540540869332489E-7</v>
          </cell>
          <cell r="AK167">
            <v>7.7540540869332489E-7</v>
          </cell>
          <cell r="AL167">
            <v>7.7540540869332489E-7</v>
          </cell>
          <cell r="AM167">
            <v>7.7540540869332489E-7</v>
          </cell>
          <cell r="AN167">
            <v>7.7540540869332489E-7</v>
          </cell>
          <cell r="AO167">
            <v>7.7540540869332489E-7</v>
          </cell>
          <cell r="AP167">
            <v>7.7540540869332489E-7</v>
          </cell>
          <cell r="AQ167">
            <v>7.7540540869332489E-7</v>
          </cell>
          <cell r="AR167">
            <v>7.7540540869332489E-7</v>
          </cell>
          <cell r="AS167">
            <v>7.7540540869332489E-7</v>
          </cell>
          <cell r="AT167">
            <v>7.7540540869332489E-7</v>
          </cell>
          <cell r="AU167">
            <v>7.7540540869332489E-7</v>
          </cell>
          <cell r="AV167">
            <v>7.7540540869332489E-7</v>
          </cell>
          <cell r="AW167">
            <v>7.7540540869332489E-7</v>
          </cell>
          <cell r="AX167">
            <v>7.7540540869332489E-7</v>
          </cell>
          <cell r="AY167">
            <v>7.7540540869332489E-7</v>
          </cell>
          <cell r="AZ167">
            <v>7.7540540869332489E-7</v>
          </cell>
          <cell r="BA167">
            <v>7.7540540869332489E-7</v>
          </cell>
          <cell r="BB167">
            <v>7.7540540869332489E-7</v>
          </cell>
          <cell r="BC167">
            <v>7.7540540869332489E-7</v>
          </cell>
          <cell r="BD167">
            <v>7.7540540869332489E-7</v>
          </cell>
          <cell r="BE167">
            <v>7.7540540869332489E-7</v>
          </cell>
          <cell r="BF167">
            <v>7.7540540869332489E-7</v>
          </cell>
          <cell r="BG167">
            <v>7.7540540869332489E-7</v>
          </cell>
          <cell r="BH167">
            <v>7.7540540869332489E-7</v>
          </cell>
          <cell r="BI167">
            <v>7.7540540869332489E-7</v>
          </cell>
          <cell r="BJ167">
            <v>7.7540540869332489E-7</v>
          </cell>
          <cell r="BK167">
            <v>7.7540540869332489E-7</v>
          </cell>
          <cell r="BL167">
            <v>7.7540540869332489E-7</v>
          </cell>
          <cell r="BM167">
            <v>7.7540540869332489E-7</v>
          </cell>
          <cell r="BN167">
            <v>7.7540540869332489E-7</v>
          </cell>
          <cell r="BO167">
            <v>7.7540540869332489E-7</v>
          </cell>
        </row>
        <row r="168">
          <cell r="G168">
            <v>8.9391766268260293E-7</v>
          </cell>
          <cell r="H168">
            <v>8.9391766268260293E-7</v>
          </cell>
          <cell r="I168">
            <v>8.9391766268260293E-7</v>
          </cell>
          <cell r="J168">
            <v>8.9551962763743971E-7</v>
          </cell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  <cell r="V168">
            <v>8.9552582730589518E-7</v>
          </cell>
          <cell r="W168">
            <v>8.9552582730589518E-7</v>
          </cell>
          <cell r="X168">
            <v>8.9552582730589518E-7</v>
          </cell>
          <cell r="Y168">
            <v>8.9552582730589518E-7</v>
          </cell>
          <cell r="Z168">
            <v>8.9552582730589518E-7</v>
          </cell>
          <cell r="AA168">
            <v>8.9552582730589518E-7</v>
          </cell>
          <cell r="AB168">
            <v>8.9552582730589518E-7</v>
          </cell>
          <cell r="AC168">
            <v>8.9552582730589518E-7</v>
          </cell>
          <cell r="AD168">
            <v>8.9552582730589518E-7</v>
          </cell>
          <cell r="AE168">
            <v>8.9552582730589518E-7</v>
          </cell>
          <cell r="AF168">
            <v>8.9552582730589518E-7</v>
          </cell>
          <cell r="AG168">
            <v>8.9552582730589518E-7</v>
          </cell>
          <cell r="AH168">
            <v>8.9552582730589518E-7</v>
          </cell>
          <cell r="AI168">
            <v>8.9552582730589518E-7</v>
          </cell>
          <cell r="AJ168">
            <v>8.9552582730589518E-7</v>
          </cell>
          <cell r="AK168">
            <v>8.9552582730589518E-7</v>
          </cell>
          <cell r="AL168">
            <v>8.9552582730589518E-7</v>
          </cell>
          <cell r="AM168">
            <v>8.9552582730589518E-7</v>
          </cell>
          <cell r="AN168">
            <v>8.9552582730589518E-7</v>
          </cell>
          <cell r="AO168">
            <v>8.9552582730589518E-7</v>
          </cell>
          <cell r="AP168">
            <v>8.9552582730589518E-7</v>
          </cell>
          <cell r="AQ168">
            <v>8.9552582730589518E-7</v>
          </cell>
          <cell r="AR168">
            <v>8.9552582730589518E-7</v>
          </cell>
          <cell r="AS168">
            <v>8.9552582730589518E-7</v>
          </cell>
          <cell r="AT168">
            <v>8.9552582730589518E-7</v>
          </cell>
          <cell r="AU168">
            <v>8.9552582730589518E-7</v>
          </cell>
          <cell r="AV168">
            <v>8.9552582730589518E-7</v>
          </cell>
          <cell r="AW168">
            <v>8.9552582730589518E-7</v>
          </cell>
          <cell r="AX168">
            <v>8.9552582730589518E-7</v>
          </cell>
          <cell r="AY168">
            <v>8.9552582730589518E-7</v>
          </cell>
          <cell r="AZ168">
            <v>8.9552582730589518E-7</v>
          </cell>
          <cell r="BA168">
            <v>8.9552582730589518E-7</v>
          </cell>
          <cell r="BB168">
            <v>8.9552582730589518E-7</v>
          </cell>
          <cell r="BC168">
            <v>8.9552582730589518E-7</v>
          </cell>
          <cell r="BD168">
            <v>8.9552582730589518E-7</v>
          </cell>
          <cell r="BE168">
            <v>8.9552582730589518E-7</v>
          </cell>
          <cell r="BF168">
            <v>8.9552582730589518E-7</v>
          </cell>
          <cell r="BG168">
            <v>8.9552582730589518E-7</v>
          </cell>
          <cell r="BH168">
            <v>8.9552582730589518E-7</v>
          </cell>
          <cell r="BI168">
            <v>8.9552582730589518E-7</v>
          </cell>
          <cell r="BJ168">
            <v>8.9552582730589518E-7</v>
          </cell>
          <cell r="BK168">
            <v>8.9552582730589518E-7</v>
          </cell>
          <cell r="BL168">
            <v>8.9552582730589518E-7</v>
          </cell>
          <cell r="BM168">
            <v>8.9552582730589518E-7</v>
          </cell>
          <cell r="BN168">
            <v>8.9552582730589518E-7</v>
          </cell>
          <cell r="BO168">
            <v>8.9552582730589518E-7</v>
          </cell>
        </row>
        <row r="169">
          <cell r="G169">
            <v>9.7394051232794818E-7</v>
          </cell>
          <cell r="H169">
            <v>9.7138356351785468E-7</v>
          </cell>
          <cell r="I169">
            <v>9.7138356667125818E-7</v>
          </cell>
          <cell r="J169">
            <v>9.6858638743455478E-7</v>
          </cell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  <cell r="V169">
            <v>9.4291540484527353E-7</v>
          </cell>
          <cell r="W169">
            <v>9.479888954209107E-7</v>
          </cell>
          <cell r="X169">
            <v>9.4339642625143072E-7</v>
          </cell>
          <cell r="Y169">
            <v>9.4604958855190435E-7</v>
          </cell>
          <cell r="Z169">
            <v>9.4195422041698765E-7</v>
          </cell>
          <cell r="AA169">
            <v>9.4195570993630577E-7</v>
          </cell>
          <cell r="AB169">
            <v>9.4195570993630577E-7</v>
          </cell>
          <cell r="AC169">
            <v>9.4195570993630577E-7</v>
          </cell>
          <cell r="AD169">
            <v>9.4195570993630577E-7</v>
          </cell>
          <cell r="AE169">
            <v>9.4195570993630577E-7</v>
          </cell>
          <cell r="AF169">
            <v>9.4195570993630577E-7</v>
          </cell>
          <cell r="AG169">
            <v>9.4195570993630577E-7</v>
          </cell>
          <cell r="AH169">
            <v>9.4195570993630577E-7</v>
          </cell>
          <cell r="AI169">
            <v>9.4195570993630577E-7</v>
          </cell>
          <cell r="AJ169">
            <v>9.4195570993630577E-7</v>
          </cell>
          <cell r="AK169">
            <v>9.4195570993630577E-7</v>
          </cell>
          <cell r="AL169">
            <v>9.4195570993630577E-7</v>
          </cell>
          <cell r="AM169">
            <v>9.4195570993630577E-7</v>
          </cell>
          <cell r="AN169">
            <v>9.4195570993630577E-7</v>
          </cell>
          <cell r="AO169">
            <v>9.4195570993630577E-7</v>
          </cell>
          <cell r="AP169">
            <v>9.4195570993630577E-7</v>
          </cell>
          <cell r="AQ169">
            <v>9.4195570993630577E-7</v>
          </cell>
          <cell r="AR169">
            <v>9.4195570993630577E-7</v>
          </cell>
          <cell r="AS169">
            <v>9.4195570993630577E-7</v>
          </cell>
          <cell r="AT169">
            <v>9.4195570993630577E-7</v>
          </cell>
          <cell r="AU169">
            <v>9.4195570993630577E-7</v>
          </cell>
          <cell r="AV169">
            <v>9.4195570993630577E-7</v>
          </cell>
          <cell r="AW169">
            <v>9.4195570993630577E-7</v>
          </cell>
          <cell r="AX169">
            <v>9.4195570993630577E-7</v>
          </cell>
          <cell r="AY169">
            <v>9.4195570993630577E-7</v>
          </cell>
          <cell r="AZ169">
            <v>9.4195570993630577E-7</v>
          </cell>
          <cell r="BA169">
            <v>9.4195570993630577E-7</v>
          </cell>
          <cell r="BB169">
            <v>9.4195570993630577E-7</v>
          </cell>
          <cell r="BC169">
            <v>9.4195570993630577E-7</v>
          </cell>
          <cell r="BD169">
            <v>9.4195570993630577E-7</v>
          </cell>
          <cell r="BE169">
            <v>9.4195570993630577E-7</v>
          </cell>
          <cell r="BF169">
            <v>9.4195570993630577E-7</v>
          </cell>
          <cell r="BG169">
            <v>9.4195570993630577E-7</v>
          </cell>
          <cell r="BH169">
            <v>9.4195570993630577E-7</v>
          </cell>
          <cell r="BI169">
            <v>9.4195570993630577E-7</v>
          </cell>
          <cell r="BJ169">
            <v>9.4195570993630577E-7</v>
          </cell>
          <cell r="BK169">
            <v>9.4195570993630577E-7</v>
          </cell>
          <cell r="BL169">
            <v>9.4195570993630577E-7</v>
          </cell>
          <cell r="BM169">
            <v>9.4195570993630577E-7</v>
          </cell>
          <cell r="BN169">
            <v>9.4195570993630577E-7</v>
          </cell>
          <cell r="BO169">
            <v>9.4195570993630577E-7</v>
          </cell>
        </row>
        <row r="170">
          <cell r="G170">
            <v>2.5889967532216271E-6</v>
          </cell>
          <cell r="H170">
            <v>2.5889967567509678E-6</v>
          </cell>
          <cell r="I170">
            <v>2.5889967473666931E-6</v>
          </cell>
          <cell r="J170">
            <v>2.5889967649113162E-6</v>
          </cell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  <cell r="V170">
            <v>2.5888319141025715E-6</v>
          </cell>
          <cell r="W170">
            <v>2.5888327551652638E-6</v>
          </cell>
          <cell r="X170">
            <v>2.5888325426735722E-6</v>
          </cell>
          <cell r="Y170">
            <v>2.5888327773760766E-6</v>
          </cell>
          <cell r="Z170">
            <v>2.588831141078311E-6</v>
          </cell>
          <cell r="AA170">
            <v>2.5888326702776725E-6</v>
          </cell>
          <cell r="AB170">
            <v>2.5888326702776725E-6</v>
          </cell>
          <cell r="AC170">
            <v>2.5888326702776725E-6</v>
          </cell>
          <cell r="AD170">
            <v>2.5888326702776725E-6</v>
          </cell>
          <cell r="AE170">
            <v>2.5888326702776725E-6</v>
          </cell>
          <cell r="AF170">
            <v>2.5888326702776725E-6</v>
          </cell>
          <cell r="AG170">
            <v>2.5888326702776725E-6</v>
          </cell>
          <cell r="AH170">
            <v>2.5888326702776725E-6</v>
          </cell>
          <cell r="AI170">
            <v>2.5888326702776725E-6</v>
          </cell>
          <cell r="AJ170">
            <v>2.5888326702776725E-6</v>
          </cell>
          <cell r="AK170">
            <v>2.5888326702776725E-6</v>
          </cell>
          <cell r="AL170">
            <v>2.5888326702776725E-6</v>
          </cell>
          <cell r="AM170">
            <v>2.5888326702776725E-6</v>
          </cell>
          <cell r="AN170">
            <v>2.5888326702776725E-6</v>
          </cell>
          <cell r="AO170">
            <v>2.5888326702776725E-6</v>
          </cell>
          <cell r="AP170">
            <v>2.5888326702776725E-6</v>
          </cell>
          <cell r="AQ170">
            <v>2.5888326702776725E-6</v>
          </cell>
          <cell r="AR170">
            <v>2.5888326702776725E-6</v>
          </cell>
          <cell r="AS170">
            <v>2.5888326702776725E-6</v>
          </cell>
          <cell r="AT170">
            <v>2.5888326702776725E-6</v>
          </cell>
          <cell r="AU170">
            <v>2.5888326702776725E-6</v>
          </cell>
          <cell r="AV170">
            <v>2.5888326702776725E-6</v>
          </cell>
          <cell r="AW170">
            <v>2.5888326702776725E-6</v>
          </cell>
          <cell r="AX170">
            <v>2.5888326702776725E-6</v>
          </cell>
          <cell r="AY170">
            <v>2.5888326702776725E-6</v>
          </cell>
          <cell r="AZ170">
            <v>2.5888326702776725E-6</v>
          </cell>
          <cell r="BA170">
            <v>2.5888326702776725E-6</v>
          </cell>
          <cell r="BB170">
            <v>2.5888326702776725E-6</v>
          </cell>
          <cell r="BC170">
            <v>2.5888326702776725E-6</v>
          </cell>
          <cell r="BD170">
            <v>2.5888326702776725E-6</v>
          </cell>
          <cell r="BE170">
            <v>2.5888326702776725E-6</v>
          </cell>
          <cell r="BF170">
            <v>2.5888326702776725E-6</v>
          </cell>
          <cell r="BG170">
            <v>2.5888326702776725E-6</v>
          </cell>
          <cell r="BH170">
            <v>2.5888326702776725E-6</v>
          </cell>
          <cell r="BI170">
            <v>2.5888326702776725E-6</v>
          </cell>
          <cell r="BJ170">
            <v>2.5888326702776725E-6</v>
          </cell>
          <cell r="BK170">
            <v>2.5888326702776725E-6</v>
          </cell>
          <cell r="BL170">
            <v>2.5888326702776725E-6</v>
          </cell>
          <cell r="BM170">
            <v>2.5888326702776725E-6</v>
          </cell>
          <cell r="BN170">
            <v>2.5888326702776725E-6</v>
          </cell>
          <cell r="BO170">
            <v>2.5888326702776725E-6</v>
          </cell>
        </row>
        <row r="171">
          <cell r="G171">
            <v>9.4824184391688377E-7</v>
          </cell>
          <cell r="H171">
            <v>9.482417658479457E-7</v>
          </cell>
          <cell r="I171">
            <v>9.4824194420074309E-7</v>
          </cell>
          <cell r="J171">
            <v>9.4824177720811866E-7</v>
          </cell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  <cell r="V171">
            <v>9.4824259850741151E-7</v>
          </cell>
          <cell r="W171">
            <v>9.4824848973068197E-7</v>
          </cell>
          <cell r="X171">
            <v>9.4824470051774394E-7</v>
          </cell>
          <cell r="Y171">
            <v>9.4824427702417313E-7</v>
          </cell>
          <cell r="Z171">
            <v>9.4828447551293711E-7</v>
          </cell>
          <cell r="AA171">
            <v>9.4828447551293711E-7</v>
          </cell>
          <cell r="AB171">
            <v>9.4828447551293711E-7</v>
          </cell>
          <cell r="AC171">
            <v>9.4828447551293711E-7</v>
          </cell>
          <cell r="AD171">
            <v>9.4828447551293711E-7</v>
          </cell>
          <cell r="AE171">
            <v>9.4828447551293711E-7</v>
          </cell>
          <cell r="AF171">
            <v>9.4828447551293711E-7</v>
          </cell>
          <cell r="AG171">
            <v>9.4828447551293711E-7</v>
          </cell>
          <cell r="AH171">
            <v>9.4828447551293711E-7</v>
          </cell>
          <cell r="AI171">
            <v>9.4828447551293711E-7</v>
          </cell>
          <cell r="AJ171">
            <v>9.4828447551293711E-7</v>
          </cell>
          <cell r="AK171">
            <v>9.4828447551293711E-7</v>
          </cell>
          <cell r="AL171">
            <v>9.4828447551293711E-7</v>
          </cell>
          <cell r="AM171">
            <v>9.4828447551293711E-7</v>
          </cell>
          <cell r="AN171">
            <v>9.4828447551293711E-7</v>
          </cell>
          <cell r="AO171">
            <v>9.4828447551293711E-7</v>
          </cell>
          <cell r="AP171">
            <v>9.4828447551293711E-7</v>
          </cell>
          <cell r="AQ171">
            <v>9.4828447551293711E-7</v>
          </cell>
          <cell r="AR171">
            <v>9.4828447551293711E-7</v>
          </cell>
          <cell r="AS171">
            <v>9.4828447551293711E-7</v>
          </cell>
          <cell r="AT171">
            <v>9.4828447551293711E-7</v>
          </cell>
          <cell r="AU171">
            <v>9.4828447551293711E-7</v>
          </cell>
          <cell r="AV171">
            <v>9.4828447551293711E-7</v>
          </cell>
          <cell r="AW171">
            <v>9.4828447551293711E-7</v>
          </cell>
          <cell r="AX171">
            <v>9.4828447551293711E-7</v>
          </cell>
          <cell r="AY171">
            <v>9.4828447551293711E-7</v>
          </cell>
          <cell r="AZ171">
            <v>9.4828447551293711E-7</v>
          </cell>
          <cell r="BA171">
            <v>9.4828447551293711E-7</v>
          </cell>
          <cell r="BB171">
            <v>9.4828447551293711E-7</v>
          </cell>
          <cell r="BC171">
            <v>9.4828447551293711E-7</v>
          </cell>
          <cell r="BD171">
            <v>9.4828447551293711E-7</v>
          </cell>
          <cell r="BE171">
            <v>9.4828447551293711E-7</v>
          </cell>
          <cell r="BF171">
            <v>9.4828447551293711E-7</v>
          </cell>
          <cell r="BG171">
            <v>9.4828447551293711E-7</v>
          </cell>
          <cell r="BH171">
            <v>9.4828447551293711E-7</v>
          </cell>
          <cell r="BI171">
            <v>9.4828447551293711E-7</v>
          </cell>
          <cell r="BJ171">
            <v>9.4828447551293711E-7</v>
          </cell>
          <cell r="BK171">
            <v>9.4828447551293711E-7</v>
          </cell>
          <cell r="BL171">
            <v>9.4828447551293711E-7</v>
          </cell>
          <cell r="BM171">
            <v>9.4828447551293711E-7</v>
          </cell>
          <cell r="BN171">
            <v>9.4828447551293711E-7</v>
          </cell>
          <cell r="BO171">
            <v>9.4828447551293711E-7</v>
          </cell>
        </row>
        <row r="172">
          <cell r="G172">
            <v>9.3680709534368085E-7</v>
          </cell>
          <cell r="H172">
            <v>9.2682926829268296E-7</v>
          </cell>
          <cell r="I172">
            <v>9.1685144124168507E-7</v>
          </cell>
          <cell r="J172">
            <v>9.0687361419068718E-7</v>
          </cell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  <cell r="V172">
            <v>8.5920177383592024E-7</v>
          </cell>
          <cell r="W172">
            <v>8.5920177383592024E-7</v>
          </cell>
          <cell r="X172">
            <v>8.5920177383592024E-7</v>
          </cell>
          <cell r="Y172">
            <v>8.5920177383592024E-7</v>
          </cell>
          <cell r="Z172">
            <v>8.5920177383592024E-7</v>
          </cell>
          <cell r="AA172">
            <v>8.5920177383592024E-7</v>
          </cell>
          <cell r="AB172">
            <v>8.5920177383592024E-7</v>
          </cell>
          <cell r="AC172">
            <v>8.5920177383592024E-7</v>
          </cell>
          <cell r="AD172">
            <v>8.5920177383592024E-7</v>
          </cell>
          <cell r="AE172">
            <v>8.5920177383592024E-7</v>
          </cell>
          <cell r="AF172">
            <v>8.5920177383592024E-7</v>
          </cell>
          <cell r="AG172">
            <v>8.5920177383592024E-7</v>
          </cell>
          <cell r="AH172">
            <v>8.5920177383592024E-7</v>
          </cell>
          <cell r="AI172">
            <v>8.5920177383592024E-7</v>
          </cell>
          <cell r="AJ172">
            <v>8.5920177383592024E-7</v>
          </cell>
          <cell r="AK172">
            <v>8.5920177383592024E-7</v>
          </cell>
          <cell r="AL172">
            <v>8.5920177383592024E-7</v>
          </cell>
          <cell r="AM172">
            <v>8.5920177383592024E-7</v>
          </cell>
          <cell r="AN172">
            <v>8.5920177383592024E-7</v>
          </cell>
          <cell r="AO172">
            <v>8.5920177383592024E-7</v>
          </cell>
          <cell r="AP172">
            <v>8.5920177383592024E-7</v>
          </cell>
          <cell r="AQ172">
            <v>8.5920177383592024E-7</v>
          </cell>
          <cell r="AR172">
            <v>8.5920177383592024E-7</v>
          </cell>
          <cell r="AS172">
            <v>8.5920177383592024E-7</v>
          </cell>
          <cell r="AT172">
            <v>8.5920177383592024E-7</v>
          </cell>
          <cell r="AU172">
            <v>8.5920177383592024E-7</v>
          </cell>
          <cell r="AV172">
            <v>8.5920177383592024E-7</v>
          </cell>
          <cell r="AW172">
            <v>8.5920177383592024E-7</v>
          </cell>
          <cell r="AX172">
            <v>8.5920177383592024E-7</v>
          </cell>
          <cell r="AY172">
            <v>8.5920177383592024E-7</v>
          </cell>
          <cell r="AZ172">
            <v>8.5920177383592024E-7</v>
          </cell>
          <cell r="BA172">
            <v>8.5920177383592024E-7</v>
          </cell>
          <cell r="BB172">
            <v>8.5920177383592024E-7</v>
          </cell>
          <cell r="BC172">
            <v>8.5920177383592024E-7</v>
          </cell>
          <cell r="BD172">
            <v>8.5920177383592024E-7</v>
          </cell>
          <cell r="BE172">
            <v>8.5920177383592024E-7</v>
          </cell>
          <cell r="BF172">
            <v>8.5920177383592024E-7</v>
          </cell>
          <cell r="BG172">
            <v>8.5920177383592024E-7</v>
          </cell>
          <cell r="BH172">
            <v>8.5920177383592024E-7</v>
          </cell>
          <cell r="BI172">
            <v>8.5920177383592024E-7</v>
          </cell>
          <cell r="BJ172">
            <v>8.5920177383592024E-7</v>
          </cell>
          <cell r="BK172">
            <v>8.5920177383592024E-7</v>
          </cell>
          <cell r="BL172">
            <v>8.5920177383592024E-7</v>
          </cell>
          <cell r="BM172">
            <v>8.5920177383592024E-7</v>
          </cell>
          <cell r="BN172">
            <v>8.5920177383592024E-7</v>
          </cell>
          <cell r="BO172">
            <v>8.5920177383592024E-7</v>
          </cell>
        </row>
        <row r="173">
          <cell r="G173">
            <v>4.8923679060665363E-6</v>
          </cell>
          <cell r="H173">
            <v>4.8923679060665363E-6</v>
          </cell>
          <cell r="I173">
            <v>4.8923679060665363E-6</v>
          </cell>
          <cell r="J173">
            <v>4.8923679060665363E-6</v>
          </cell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  <cell r="V173">
            <v>4.8923679323432915E-6</v>
          </cell>
          <cell r="W173">
            <v>4.8923680505927815E-6</v>
          </cell>
          <cell r="X173">
            <v>4.8923676159539784E-6</v>
          </cell>
          <cell r="Y173">
            <v>4.8923680091380624E-6</v>
          </cell>
          <cell r="Z173">
            <v>4.8923675860138616E-6</v>
          </cell>
          <cell r="AA173">
            <v>4.8923688171506844E-6</v>
          </cell>
          <cell r="AB173">
            <v>4.8923688171506844E-6</v>
          </cell>
          <cell r="AC173">
            <v>4.8923688171506844E-6</v>
          </cell>
          <cell r="AD173">
            <v>4.8923688171506844E-6</v>
          </cell>
          <cell r="AE173">
            <v>4.8923688171506844E-6</v>
          </cell>
          <cell r="AF173">
            <v>4.8923688171506844E-6</v>
          </cell>
          <cell r="AG173">
            <v>4.8923688171506844E-6</v>
          </cell>
          <cell r="AH173">
            <v>4.8923688171506844E-6</v>
          </cell>
          <cell r="AI173">
            <v>4.8923688171506844E-6</v>
          </cell>
          <cell r="AJ173">
            <v>4.8923688171506844E-6</v>
          </cell>
          <cell r="AK173">
            <v>4.8923688171506844E-6</v>
          </cell>
          <cell r="AL173">
            <v>4.8923688171506844E-6</v>
          </cell>
          <cell r="AM173">
            <v>4.8923688171506844E-6</v>
          </cell>
          <cell r="AN173">
            <v>4.8923688171506844E-6</v>
          </cell>
          <cell r="AO173">
            <v>4.8923688171506844E-6</v>
          </cell>
          <cell r="AP173">
            <v>4.8923688171506844E-6</v>
          </cell>
          <cell r="AQ173">
            <v>4.8923688171506844E-6</v>
          </cell>
          <cell r="AR173">
            <v>4.8923688171506844E-6</v>
          </cell>
          <cell r="AS173">
            <v>4.8923688171506844E-6</v>
          </cell>
          <cell r="AT173">
            <v>4.8923688171506844E-6</v>
          </cell>
          <cell r="AU173">
            <v>4.8923688171506844E-6</v>
          </cell>
          <cell r="AV173">
            <v>4.8923688171506844E-6</v>
          </cell>
          <cell r="AW173">
            <v>4.8923688171506844E-6</v>
          </cell>
          <cell r="AX173">
            <v>4.8923688171506844E-6</v>
          </cell>
          <cell r="AY173">
            <v>4.8923688171506844E-6</v>
          </cell>
          <cell r="AZ173">
            <v>4.8923688171506844E-6</v>
          </cell>
          <cell r="BA173">
            <v>4.8923688171506844E-6</v>
          </cell>
          <cell r="BB173">
            <v>4.8923688171506844E-6</v>
          </cell>
          <cell r="BC173">
            <v>4.8923688171506844E-6</v>
          </cell>
          <cell r="BD173">
            <v>4.8923688171506844E-6</v>
          </cell>
          <cell r="BE173">
            <v>4.8923688171506844E-6</v>
          </cell>
          <cell r="BF173">
            <v>4.8923688171506844E-6</v>
          </cell>
          <cell r="BG173">
            <v>4.8923688171506844E-6</v>
          </cell>
          <cell r="BH173">
            <v>4.8923688171506844E-6</v>
          </cell>
          <cell r="BI173">
            <v>4.8923688171506844E-6</v>
          </cell>
          <cell r="BJ173">
            <v>4.8923688171506844E-6</v>
          </cell>
          <cell r="BK173">
            <v>4.8923688171506844E-6</v>
          </cell>
          <cell r="BL173">
            <v>4.8923688171506844E-6</v>
          </cell>
          <cell r="BM173">
            <v>4.8923688171506844E-6</v>
          </cell>
          <cell r="BN173">
            <v>4.8923688171506844E-6</v>
          </cell>
          <cell r="BO173">
            <v>4.8923688171506844E-6</v>
          </cell>
        </row>
        <row r="174"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</row>
        <row r="175">
          <cell r="G175">
            <v>1.2591368443306713E-6</v>
          </cell>
          <cell r="H175">
            <v>1.2591368443306713E-6</v>
          </cell>
          <cell r="I175">
            <v>1.2591368443306713E-6</v>
          </cell>
          <cell r="J175">
            <v>1.2591368443306713E-6</v>
          </cell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  <cell r="V175">
            <v>1.5933718953699915E-6</v>
          </cell>
          <cell r="W175">
            <v>1.5390049835512746E-6</v>
          </cell>
          <cell r="X175">
            <v>1.5796156703079691E-6</v>
          </cell>
          <cell r="Y175">
            <v>1.505325523768056E-6</v>
          </cell>
          <cell r="Z175">
            <v>1.6135252458587462E-6</v>
          </cell>
          <cell r="AA175">
            <v>1.6135252458587462E-6</v>
          </cell>
          <cell r="AB175">
            <v>1.6135252458587462E-6</v>
          </cell>
          <cell r="AC175">
            <v>1.6135252458587462E-6</v>
          </cell>
          <cell r="AD175">
            <v>1.6135252458587462E-6</v>
          </cell>
          <cell r="AE175">
            <v>1.6135252458587462E-6</v>
          </cell>
          <cell r="AF175">
            <v>1.6135252458587462E-6</v>
          </cell>
          <cell r="AG175">
            <v>1.6135252458587462E-6</v>
          </cell>
          <cell r="AH175">
            <v>1.6135252458587462E-6</v>
          </cell>
          <cell r="AI175">
            <v>1.6135252458587462E-6</v>
          </cell>
          <cell r="AJ175">
            <v>1.6135252458587462E-6</v>
          </cell>
          <cell r="AK175">
            <v>1.6135252458587462E-6</v>
          </cell>
          <cell r="AL175">
            <v>1.6135252458587462E-6</v>
          </cell>
          <cell r="AM175">
            <v>1.6135252458587462E-6</v>
          </cell>
          <cell r="AN175">
            <v>1.6135252458587462E-6</v>
          </cell>
          <cell r="AO175">
            <v>1.6135252458587462E-6</v>
          </cell>
          <cell r="AP175">
            <v>1.6135252458587462E-6</v>
          </cell>
          <cell r="AQ175">
            <v>1.6135252458587462E-6</v>
          </cell>
          <cell r="AR175">
            <v>1.6135252458587462E-6</v>
          </cell>
          <cell r="AS175">
            <v>1.6135252458587462E-6</v>
          </cell>
          <cell r="AT175">
            <v>1.6135252458587462E-6</v>
          </cell>
          <cell r="AU175">
            <v>1.6135252458587462E-6</v>
          </cell>
          <cell r="AV175">
            <v>1.6135252458587462E-6</v>
          </cell>
          <cell r="AW175">
            <v>1.6135252458587462E-6</v>
          </cell>
          <cell r="AX175">
            <v>1.6135252458587462E-6</v>
          </cell>
          <cell r="AY175">
            <v>1.6135252458587462E-6</v>
          </cell>
          <cell r="AZ175">
            <v>1.6135252458587462E-6</v>
          </cell>
          <cell r="BA175">
            <v>1.6135252458587462E-6</v>
          </cell>
          <cell r="BB175">
            <v>1.6135252458587462E-6</v>
          </cell>
          <cell r="BC175">
            <v>1.6135252458587462E-6</v>
          </cell>
          <cell r="BD175">
            <v>1.6135252458587462E-6</v>
          </cell>
          <cell r="BE175">
            <v>1.6135252458587462E-6</v>
          </cell>
          <cell r="BF175">
            <v>1.6135252458587462E-6</v>
          </cell>
          <cell r="BG175">
            <v>1.6135252458587462E-6</v>
          </cell>
          <cell r="BH175">
            <v>1.6135252458587462E-6</v>
          </cell>
          <cell r="BI175">
            <v>1.6135252458587462E-6</v>
          </cell>
          <cell r="BJ175">
            <v>1.6135252458587462E-6</v>
          </cell>
          <cell r="BK175">
            <v>1.6135252458587462E-6</v>
          </cell>
          <cell r="BL175">
            <v>1.6135252458587462E-6</v>
          </cell>
          <cell r="BM175">
            <v>1.6135252458587462E-6</v>
          </cell>
          <cell r="BN175">
            <v>1.6135252458587462E-6</v>
          </cell>
          <cell r="BO175">
            <v>1.6135252458587462E-6</v>
          </cell>
        </row>
        <row r="180">
          <cell r="G180">
            <v>1.2003940527372594E-5</v>
          </cell>
          <cell r="H180">
            <v>1.2003940527372594E-5</v>
          </cell>
          <cell r="I180">
            <v>1.2003940527372594E-5</v>
          </cell>
          <cell r="J180">
            <v>1.2003940527372594E-5</v>
          </cell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  <cell r="V180">
            <v>1.2003940527372594E-5</v>
          </cell>
          <cell r="W180">
            <v>1.2003940527372594E-5</v>
          </cell>
          <cell r="X180">
            <v>1.2003940527372594E-5</v>
          </cell>
          <cell r="Y180">
            <v>1.2003940527372594E-5</v>
          </cell>
          <cell r="Z180">
            <v>1.2003940527372594E-5</v>
          </cell>
          <cell r="AA180">
            <v>1.2003940527372594E-5</v>
          </cell>
          <cell r="AB180">
            <v>1.2003940527372594E-5</v>
          </cell>
          <cell r="AC180">
            <v>1.2003940527372594E-5</v>
          </cell>
          <cell r="AD180">
            <v>1.2003940527372594E-5</v>
          </cell>
          <cell r="AE180">
            <v>1.2003940527372594E-5</v>
          </cell>
          <cell r="AF180">
            <v>1.2003940527372594E-5</v>
          </cell>
          <cell r="AG180">
            <v>1.2003940527372594E-5</v>
          </cell>
          <cell r="AH180">
            <v>1.2003940527372594E-5</v>
          </cell>
          <cell r="AI180">
            <v>1.2003940527372594E-5</v>
          </cell>
          <cell r="AJ180">
            <v>1.2003940527372594E-5</v>
          </cell>
          <cell r="AK180">
            <v>1.2003940527372594E-5</v>
          </cell>
          <cell r="AL180">
            <v>1.2003940527372594E-5</v>
          </cell>
          <cell r="AM180">
            <v>1.2003940527372594E-5</v>
          </cell>
          <cell r="AN180">
            <v>1.2003940527372594E-5</v>
          </cell>
          <cell r="AO180">
            <v>1.2003940527372594E-5</v>
          </cell>
          <cell r="AP180">
            <v>1.2003940527372594E-5</v>
          </cell>
          <cell r="AQ180">
            <v>1.2003940527372594E-5</v>
          </cell>
          <cell r="AR180">
            <v>1.2003940527372594E-5</v>
          </cell>
          <cell r="AS180">
            <v>1.2003940527372594E-5</v>
          </cell>
          <cell r="AT180">
            <v>1.2003940527372594E-5</v>
          </cell>
          <cell r="AU180">
            <v>1.2003940527372594E-5</v>
          </cell>
          <cell r="AV180">
            <v>1.2003940527372594E-5</v>
          </cell>
          <cell r="AW180">
            <v>1.2003940527372594E-5</v>
          </cell>
          <cell r="AX180">
            <v>1.2003940527372594E-5</v>
          </cell>
          <cell r="AY180">
            <v>1.2003940527372594E-5</v>
          </cell>
          <cell r="AZ180">
            <v>1.2003940527372594E-5</v>
          </cell>
          <cell r="BA180">
            <v>1.2003940527372594E-5</v>
          </cell>
          <cell r="BB180">
            <v>1.2003940527372594E-5</v>
          </cell>
          <cell r="BC180">
            <v>1.2003940527372594E-5</v>
          </cell>
          <cell r="BD180">
            <v>1.2003940527372594E-5</v>
          </cell>
          <cell r="BE180">
            <v>1.2003940527372594E-5</v>
          </cell>
          <cell r="BF180">
            <v>1.2003940527372594E-5</v>
          </cell>
          <cell r="BG180">
            <v>1.2003940527372594E-5</v>
          </cell>
          <cell r="BH180">
            <v>1.2003940527372594E-5</v>
          </cell>
          <cell r="BI180">
            <v>1.2003940527372594E-5</v>
          </cell>
          <cell r="BJ180">
            <v>1.2003940527372594E-5</v>
          </cell>
          <cell r="BK180">
            <v>1.2003940527372594E-5</v>
          </cell>
          <cell r="BL180">
            <v>1.2003940527372594E-5</v>
          </cell>
          <cell r="BM180">
            <v>1.2003940527372594E-5</v>
          </cell>
          <cell r="BN180">
            <v>1.2003940527372594E-5</v>
          </cell>
          <cell r="BO180">
            <v>1.2003940527372594E-5</v>
          </cell>
        </row>
        <row r="181">
          <cell r="G181">
            <v>8.6864964613033235E-7</v>
          </cell>
          <cell r="H181">
            <v>8.6636912421862735E-7</v>
          </cell>
          <cell r="I181">
            <v>8.6636912703112222E-7</v>
          </cell>
          <cell r="J181">
            <v>8.6387434554973826E-7</v>
          </cell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  <cell r="V181">
            <v>8.409786043214603E-7</v>
          </cell>
          <cell r="W181">
            <v>8.4550360942946101E-7</v>
          </cell>
          <cell r="X181">
            <v>8.4140762341343829E-7</v>
          </cell>
          <cell r="Y181">
            <v>8.4377395735710395E-7</v>
          </cell>
          <cell r="Z181">
            <v>8.401213317232594E-7</v>
          </cell>
          <cell r="AA181">
            <v>8.4012266021346199E-7</v>
          </cell>
          <cell r="AB181">
            <v>8.4012266021346199E-7</v>
          </cell>
          <cell r="AC181">
            <v>8.4012266021346199E-7</v>
          </cell>
          <cell r="AD181">
            <v>8.4012266021346199E-7</v>
          </cell>
          <cell r="AE181">
            <v>8.4012266021346199E-7</v>
          </cell>
          <cell r="AF181">
            <v>8.4012266021346199E-7</v>
          </cell>
          <cell r="AG181">
            <v>8.4012266021346199E-7</v>
          </cell>
          <cell r="AH181">
            <v>8.4012266021346199E-7</v>
          </cell>
          <cell r="AI181">
            <v>8.4012266021346199E-7</v>
          </cell>
          <cell r="AJ181">
            <v>8.4012266021346199E-7</v>
          </cell>
          <cell r="AK181">
            <v>8.4012266021346199E-7</v>
          </cell>
          <cell r="AL181">
            <v>8.4012266021346199E-7</v>
          </cell>
          <cell r="AM181">
            <v>8.4012266021346199E-7</v>
          </cell>
          <cell r="AN181">
            <v>8.4012266021346199E-7</v>
          </cell>
          <cell r="AO181">
            <v>8.4012266021346199E-7</v>
          </cell>
          <cell r="AP181">
            <v>8.4012266021346199E-7</v>
          </cell>
          <cell r="AQ181">
            <v>8.4012266021346199E-7</v>
          </cell>
          <cell r="AR181">
            <v>8.4012266021346199E-7</v>
          </cell>
          <cell r="AS181">
            <v>8.4012266021346199E-7</v>
          </cell>
          <cell r="AT181">
            <v>8.4012266021346199E-7</v>
          </cell>
          <cell r="AU181">
            <v>8.4012266021346199E-7</v>
          </cell>
          <cell r="AV181">
            <v>8.4012266021346199E-7</v>
          </cell>
          <cell r="AW181">
            <v>8.4012266021346199E-7</v>
          </cell>
          <cell r="AX181">
            <v>8.4012266021346199E-7</v>
          </cell>
          <cell r="AY181">
            <v>8.4012266021346199E-7</v>
          </cell>
          <cell r="AZ181">
            <v>8.4012266021346199E-7</v>
          </cell>
          <cell r="BA181">
            <v>8.4012266021346199E-7</v>
          </cell>
          <cell r="BB181">
            <v>8.4012266021346199E-7</v>
          </cell>
          <cell r="BC181">
            <v>8.4012266021346199E-7</v>
          </cell>
          <cell r="BD181">
            <v>8.4012266021346199E-7</v>
          </cell>
          <cell r="BE181">
            <v>8.4012266021346199E-7</v>
          </cell>
          <cell r="BF181">
            <v>8.4012266021346199E-7</v>
          </cell>
          <cell r="BG181">
            <v>8.4012266021346199E-7</v>
          </cell>
          <cell r="BH181">
            <v>8.4012266021346199E-7</v>
          </cell>
          <cell r="BI181">
            <v>8.4012266021346199E-7</v>
          </cell>
          <cell r="BJ181">
            <v>8.4012266021346199E-7</v>
          </cell>
          <cell r="BK181">
            <v>8.4012266021346199E-7</v>
          </cell>
          <cell r="BL181">
            <v>8.4012266021346199E-7</v>
          </cell>
          <cell r="BM181">
            <v>8.4012266021346199E-7</v>
          </cell>
          <cell r="BN181">
            <v>8.4012266021346199E-7</v>
          </cell>
          <cell r="BO181">
            <v>8.4012266021346199E-7</v>
          </cell>
        </row>
        <row r="182">
          <cell r="G182">
            <v>3.6496350364963505E-7</v>
          </cell>
          <cell r="H182">
            <v>3.6496350364963505E-7</v>
          </cell>
          <cell r="I182">
            <v>3.6496350364963505E-7</v>
          </cell>
          <cell r="J182">
            <v>3.6496350364963505E-7</v>
          </cell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  <cell r="V182">
            <v>3.6496349678923251E-7</v>
          </cell>
          <cell r="W182">
            <v>3.6496351276352496E-7</v>
          </cell>
          <cell r="X182">
            <v>3.6496349901335585E-7</v>
          </cell>
          <cell r="Y182">
            <v>3.6496349614527767E-7</v>
          </cell>
          <cell r="Z182">
            <v>3.649635021398408E-7</v>
          </cell>
          <cell r="AA182">
            <v>3.6496351481019606E-7</v>
          </cell>
          <cell r="AB182">
            <v>3.6496351481019606E-7</v>
          </cell>
          <cell r="AC182">
            <v>3.6496351481019606E-7</v>
          </cell>
          <cell r="AD182">
            <v>3.6496351481019606E-7</v>
          </cell>
          <cell r="AE182">
            <v>3.6496351481019606E-7</v>
          </cell>
          <cell r="AF182">
            <v>3.6496351481019606E-7</v>
          </cell>
          <cell r="AG182">
            <v>3.6496351481019606E-7</v>
          </cell>
          <cell r="AH182">
            <v>3.6496351481019606E-7</v>
          </cell>
          <cell r="AI182">
            <v>3.6496351481019606E-7</v>
          </cell>
          <cell r="AJ182">
            <v>3.6496351481019606E-7</v>
          </cell>
          <cell r="AK182">
            <v>3.6496351481019606E-7</v>
          </cell>
          <cell r="AL182">
            <v>3.6496351481019606E-7</v>
          </cell>
          <cell r="AM182">
            <v>3.6496351481019606E-7</v>
          </cell>
          <cell r="AN182">
            <v>3.6496351481019606E-7</v>
          </cell>
          <cell r="AO182">
            <v>3.6496351481019606E-7</v>
          </cell>
          <cell r="AP182">
            <v>3.6496351481019606E-7</v>
          </cell>
          <cell r="AQ182">
            <v>3.6496351481019606E-7</v>
          </cell>
          <cell r="AR182">
            <v>3.6496351481019606E-7</v>
          </cell>
          <cell r="AS182">
            <v>3.6496351481019606E-7</v>
          </cell>
          <cell r="AT182">
            <v>3.6496351481019606E-7</v>
          </cell>
          <cell r="AU182">
            <v>3.6496351481019606E-7</v>
          </cell>
          <cell r="AV182">
            <v>3.6496351481019606E-7</v>
          </cell>
          <cell r="AW182">
            <v>3.6496351481019606E-7</v>
          </cell>
          <cell r="AX182">
            <v>3.6496351481019606E-7</v>
          </cell>
          <cell r="AY182">
            <v>3.6496351481019606E-7</v>
          </cell>
          <cell r="AZ182">
            <v>3.6496351481019606E-7</v>
          </cell>
          <cell r="BA182">
            <v>3.6496351481019606E-7</v>
          </cell>
          <cell r="BB182">
            <v>3.6496351481019606E-7</v>
          </cell>
          <cell r="BC182">
            <v>3.6496351481019606E-7</v>
          </cell>
          <cell r="BD182">
            <v>3.6496351481019606E-7</v>
          </cell>
          <cell r="BE182">
            <v>3.6496351481019606E-7</v>
          </cell>
          <cell r="BF182">
            <v>3.6496351481019606E-7</v>
          </cell>
          <cell r="BG182">
            <v>3.6496351481019606E-7</v>
          </cell>
          <cell r="BH182">
            <v>3.6496351481019606E-7</v>
          </cell>
          <cell r="BI182">
            <v>3.6496351481019606E-7</v>
          </cell>
          <cell r="BJ182">
            <v>3.6496351481019606E-7</v>
          </cell>
          <cell r="BK182">
            <v>3.6496351481019606E-7</v>
          </cell>
          <cell r="BL182">
            <v>3.6496351481019606E-7</v>
          </cell>
          <cell r="BM182">
            <v>3.6496351481019606E-7</v>
          </cell>
          <cell r="BN182">
            <v>3.6496351481019606E-7</v>
          </cell>
          <cell r="BO182">
            <v>3.6496351481019606E-7</v>
          </cell>
        </row>
        <row r="183">
          <cell r="G183">
            <v>7.3310732850881664E-7</v>
          </cell>
          <cell r="H183">
            <v>7.3188969110854199E-7</v>
          </cell>
          <cell r="I183">
            <v>7.3343342040265568E-7</v>
          </cell>
          <cell r="J183">
            <v>7.5047929034934349E-7</v>
          </cell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  <cell r="V183">
            <v>7.3928623532162953E-7</v>
          </cell>
          <cell r="W183">
            <v>7.3628588182443376E-7</v>
          </cell>
          <cell r="X183">
            <v>7.4723680869780409E-7</v>
          </cell>
          <cell r="Y183">
            <v>7.4172211985613242E-7</v>
          </cell>
          <cell r="Z183">
            <v>7.3614156232930918E-7</v>
          </cell>
          <cell r="AA183">
            <v>7.45259106162787E-7</v>
          </cell>
          <cell r="AB183">
            <v>7.45259106162787E-7</v>
          </cell>
          <cell r="AC183">
            <v>7.45259106162787E-7</v>
          </cell>
          <cell r="AD183">
            <v>7.45259106162787E-7</v>
          </cell>
          <cell r="AE183">
            <v>7.45259106162787E-7</v>
          </cell>
          <cell r="AF183">
            <v>7.45259106162787E-7</v>
          </cell>
          <cell r="AG183">
            <v>7.45259106162787E-7</v>
          </cell>
          <cell r="AH183">
            <v>7.45259106162787E-7</v>
          </cell>
          <cell r="AI183">
            <v>7.45259106162787E-7</v>
          </cell>
          <cell r="AJ183">
            <v>7.45259106162787E-7</v>
          </cell>
          <cell r="AK183">
            <v>7.45259106162787E-7</v>
          </cell>
          <cell r="AL183">
            <v>7.45259106162787E-7</v>
          </cell>
          <cell r="AM183">
            <v>7.45259106162787E-7</v>
          </cell>
          <cell r="AN183">
            <v>7.45259106162787E-7</v>
          </cell>
          <cell r="AO183">
            <v>7.45259106162787E-7</v>
          </cell>
          <cell r="AP183">
            <v>7.45259106162787E-7</v>
          </cell>
          <cell r="AQ183">
            <v>7.45259106162787E-7</v>
          </cell>
          <cell r="AR183">
            <v>7.45259106162787E-7</v>
          </cell>
          <cell r="AS183">
            <v>7.45259106162787E-7</v>
          </cell>
          <cell r="AT183">
            <v>7.45259106162787E-7</v>
          </cell>
          <cell r="AU183">
            <v>7.45259106162787E-7</v>
          </cell>
          <cell r="AV183">
            <v>7.45259106162787E-7</v>
          </cell>
          <cell r="AW183">
            <v>7.45259106162787E-7</v>
          </cell>
          <cell r="AX183">
            <v>7.45259106162787E-7</v>
          </cell>
          <cell r="AY183">
            <v>7.45259106162787E-7</v>
          </cell>
          <cell r="AZ183">
            <v>7.45259106162787E-7</v>
          </cell>
          <cell r="BA183">
            <v>7.45259106162787E-7</v>
          </cell>
          <cell r="BB183">
            <v>7.45259106162787E-7</v>
          </cell>
          <cell r="BC183">
            <v>7.45259106162787E-7</v>
          </cell>
          <cell r="BD183">
            <v>7.45259106162787E-7</v>
          </cell>
          <cell r="BE183">
            <v>7.45259106162787E-7</v>
          </cell>
          <cell r="BF183">
            <v>7.45259106162787E-7</v>
          </cell>
          <cell r="BG183">
            <v>7.45259106162787E-7</v>
          </cell>
          <cell r="BH183">
            <v>7.45259106162787E-7</v>
          </cell>
          <cell r="BI183">
            <v>7.45259106162787E-7</v>
          </cell>
          <cell r="BJ183">
            <v>7.45259106162787E-7</v>
          </cell>
          <cell r="BK183">
            <v>7.45259106162787E-7</v>
          </cell>
          <cell r="BL183">
            <v>7.45259106162787E-7</v>
          </cell>
          <cell r="BM183">
            <v>7.45259106162787E-7</v>
          </cell>
          <cell r="BN183">
            <v>7.45259106162787E-7</v>
          </cell>
          <cell r="BO183">
            <v>7.45259106162787E-7</v>
          </cell>
        </row>
        <row r="184">
          <cell r="G184">
            <v>6.9372181178296311E-7</v>
          </cell>
          <cell r="H184">
            <v>6.9372181863129416E-7</v>
          </cell>
          <cell r="I184">
            <v>6.9372181717938715E-7</v>
          </cell>
          <cell r="J184">
            <v>6.9372181882976234E-7</v>
          </cell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  <cell r="V184">
            <v>6.9372183831764121E-7</v>
          </cell>
          <cell r="W184">
            <v>6.9372170553213361E-7</v>
          </cell>
          <cell r="X184">
            <v>6.9372185338352264E-7</v>
          </cell>
          <cell r="Y184">
            <v>6.9372174417367513E-7</v>
          </cell>
          <cell r="Z184">
            <v>6.9372190116294622E-7</v>
          </cell>
          <cell r="AA184">
            <v>6.9372180355884812E-7</v>
          </cell>
          <cell r="AB184">
            <v>6.9372180355884812E-7</v>
          </cell>
          <cell r="AC184">
            <v>6.9372180355884812E-7</v>
          </cell>
          <cell r="AD184">
            <v>6.9372180355884812E-7</v>
          </cell>
          <cell r="AE184">
            <v>6.9372180355884812E-7</v>
          </cell>
          <cell r="AF184">
            <v>6.9372180355884812E-7</v>
          </cell>
          <cell r="AG184">
            <v>6.9372180355884812E-7</v>
          </cell>
          <cell r="AH184">
            <v>6.9372180355884812E-7</v>
          </cell>
          <cell r="AI184">
            <v>6.9372180355884812E-7</v>
          </cell>
          <cell r="AJ184">
            <v>6.9372180355884812E-7</v>
          </cell>
          <cell r="AK184">
            <v>6.9372180355884812E-7</v>
          </cell>
          <cell r="AL184">
            <v>6.9372180355884812E-7</v>
          </cell>
          <cell r="AM184">
            <v>6.9372180355884812E-7</v>
          </cell>
          <cell r="AN184">
            <v>6.9372180355884812E-7</v>
          </cell>
          <cell r="AO184">
            <v>6.9372180355884812E-7</v>
          </cell>
          <cell r="AP184">
            <v>6.9372180355884812E-7</v>
          </cell>
          <cell r="AQ184">
            <v>6.9372180355884812E-7</v>
          </cell>
          <cell r="AR184">
            <v>6.9372180355884812E-7</v>
          </cell>
          <cell r="AS184">
            <v>6.9372180355884812E-7</v>
          </cell>
          <cell r="AT184">
            <v>6.9372180355884812E-7</v>
          </cell>
          <cell r="AU184">
            <v>6.9372180355884812E-7</v>
          </cell>
          <cell r="AV184">
            <v>6.9372180355884812E-7</v>
          </cell>
          <cell r="AW184">
            <v>6.9372180355884812E-7</v>
          </cell>
          <cell r="AX184">
            <v>6.9372180355884812E-7</v>
          </cell>
          <cell r="AY184">
            <v>6.9372180355884812E-7</v>
          </cell>
          <cell r="AZ184">
            <v>6.9372180355884812E-7</v>
          </cell>
          <cell r="BA184">
            <v>6.9372180355884812E-7</v>
          </cell>
          <cell r="BB184">
            <v>6.9372180355884812E-7</v>
          </cell>
          <cell r="BC184">
            <v>6.9372180355884812E-7</v>
          </cell>
          <cell r="BD184">
            <v>6.9372180355884812E-7</v>
          </cell>
          <cell r="BE184">
            <v>6.9372180355884812E-7</v>
          </cell>
          <cell r="BF184">
            <v>6.9372180355884812E-7</v>
          </cell>
          <cell r="BG184">
            <v>6.9372180355884812E-7</v>
          </cell>
          <cell r="BH184">
            <v>6.9372180355884812E-7</v>
          </cell>
          <cell r="BI184">
            <v>6.9372180355884812E-7</v>
          </cell>
          <cell r="BJ184">
            <v>6.9372180355884812E-7</v>
          </cell>
          <cell r="BK184">
            <v>6.9372180355884812E-7</v>
          </cell>
          <cell r="BL184">
            <v>6.9372180355884812E-7</v>
          </cell>
          <cell r="BM184">
            <v>6.9372180355884812E-7</v>
          </cell>
          <cell r="BN184">
            <v>6.9372180355884812E-7</v>
          </cell>
          <cell r="BO184">
            <v>6.9372180355884812E-7</v>
          </cell>
        </row>
        <row r="185">
          <cell r="G185">
            <v>1.0341281568972375E-5</v>
          </cell>
          <cell r="H185">
            <v>1.0341244129338394E-5</v>
          </cell>
          <cell r="I185">
            <v>1.0443876317390763E-5</v>
          </cell>
          <cell r="J185">
            <v>1.0443858949120162E-5</v>
          </cell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  <cell r="V185">
            <v>1.0443877867263915E-5</v>
          </cell>
          <cell r="W185">
            <v>1.0443872816343238E-5</v>
          </cell>
          <cell r="X185">
            <v>1.0443853699682523E-5</v>
          </cell>
          <cell r="Y185">
            <v>1.0443873173849944E-5</v>
          </cell>
          <cell r="Z185">
            <v>1.0443873859372486E-5</v>
          </cell>
          <cell r="AA185">
            <v>1.0443883795456103E-5</v>
          </cell>
          <cell r="AB185">
            <v>1.0443883795456103E-5</v>
          </cell>
          <cell r="AC185">
            <v>1.0443883795456103E-5</v>
          </cell>
          <cell r="AD185">
            <v>1.0443883795456103E-5</v>
          </cell>
          <cell r="AE185">
            <v>1.0443883795456103E-5</v>
          </cell>
          <cell r="AF185">
            <v>1.0443883795456103E-5</v>
          </cell>
          <cell r="AG185">
            <v>1.0443883795456103E-5</v>
          </cell>
          <cell r="AH185">
            <v>1.0443883795456103E-5</v>
          </cell>
          <cell r="AI185">
            <v>1.0443883795456103E-5</v>
          </cell>
          <cell r="AJ185">
            <v>1.0443883795456103E-5</v>
          </cell>
          <cell r="AK185">
            <v>1.0443883795456103E-5</v>
          </cell>
          <cell r="AL185">
            <v>1.0443883795456103E-5</v>
          </cell>
          <cell r="AM185">
            <v>1.0443883795456103E-5</v>
          </cell>
          <cell r="AN185">
            <v>1.0443883795456103E-5</v>
          </cell>
          <cell r="AO185">
            <v>1.0443883795456103E-5</v>
          </cell>
          <cell r="AP185">
            <v>1.0443883795456103E-5</v>
          </cell>
          <cell r="AQ185">
            <v>1.0443883795456103E-5</v>
          </cell>
          <cell r="AR185">
            <v>1.0443883795456103E-5</v>
          </cell>
          <cell r="AS185">
            <v>1.0443883795456103E-5</v>
          </cell>
          <cell r="AT185">
            <v>1.0443883795456103E-5</v>
          </cell>
          <cell r="AU185">
            <v>1.0443883795456103E-5</v>
          </cell>
          <cell r="AV185">
            <v>1.0443883795456103E-5</v>
          </cell>
          <cell r="AW185">
            <v>1.0443883795456103E-5</v>
          </cell>
          <cell r="AX185">
            <v>1.0443883795456103E-5</v>
          </cell>
          <cell r="AY185">
            <v>1.0443883795456103E-5</v>
          </cell>
          <cell r="AZ185">
            <v>1.0443883795456103E-5</v>
          </cell>
          <cell r="BA185">
            <v>1.0443883795456103E-5</v>
          </cell>
          <cell r="BB185">
            <v>1.0443883795456103E-5</v>
          </cell>
          <cell r="BC185">
            <v>1.0443883795456103E-5</v>
          </cell>
          <cell r="BD185">
            <v>1.0443883795456103E-5</v>
          </cell>
          <cell r="BE185">
            <v>1.0443883795456103E-5</v>
          </cell>
          <cell r="BF185">
            <v>1.0443883795456103E-5</v>
          </cell>
          <cell r="BG185">
            <v>1.0443883795456103E-5</v>
          </cell>
          <cell r="BH185">
            <v>1.0443883795456103E-5</v>
          </cell>
          <cell r="BI185">
            <v>1.0443883795456103E-5</v>
          </cell>
          <cell r="BJ185">
            <v>1.0443883795456103E-5</v>
          </cell>
          <cell r="BK185">
            <v>1.0443883795456103E-5</v>
          </cell>
          <cell r="BL185">
            <v>1.0443883795456103E-5</v>
          </cell>
          <cell r="BM185">
            <v>1.0443883795456103E-5</v>
          </cell>
          <cell r="BN185">
            <v>1.0443883795456103E-5</v>
          </cell>
          <cell r="BO185">
            <v>1.0443883795456103E-5</v>
          </cell>
        </row>
        <row r="186"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</row>
        <row r="187">
          <cell r="G187">
            <v>9.4004394736498995E-7</v>
          </cell>
          <cell r="H187">
            <v>9.4004394736498995E-7</v>
          </cell>
          <cell r="I187">
            <v>9.4004394736498995E-7</v>
          </cell>
          <cell r="J187">
            <v>9.4004394736498995E-7</v>
          </cell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  <cell r="V187">
            <v>9.4004394736498995E-7</v>
          </cell>
          <cell r="W187">
            <v>9.4004394736498995E-7</v>
          </cell>
          <cell r="X187">
            <v>9.4004394736498995E-7</v>
          </cell>
          <cell r="Y187">
            <v>9.4004394736498995E-7</v>
          </cell>
          <cell r="Z187">
            <v>9.4004394736498995E-7</v>
          </cell>
          <cell r="AA187">
            <v>9.4004394736498995E-7</v>
          </cell>
          <cell r="AB187">
            <v>9.4004394736498995E-7</v>
          </cell>
          <cell r="AC187">
            <v>9.4004394736498995E-7</v>
          </cell>
          <cell r="AD187">
            <v>9.4004394736498995E-7</v>
          </cell>
          <cell r="AE187">
            <v>9.4004394736498995E-7</v>
          </cell>
          <cell r="AF187">
            <v>9.4004394736498995E-7</v>
          </cell>
          <cell r="AG187">
            <v>9.4004394736498995E-7</v>
          </cell>
          <cell r="AH187">
            <v>9.4004394736498995E-7</v>
          </cell>
          <cell r="AI187">
            <v>9.4004394736498995E-7</v>
          </cell>
          <cell r="AJ187">
            <v>9.4004394736498995E-7</v>
          </cell>
          <cell r="AK187">
            <v>9.4004394736498995E-7</v>
          </cell>
          <cell r="AL187">
            <v>9.4004394736498995E-7</v>
          </cell>
          <cell r="AM187">
            <v>9.4004394736498995E-7</v>
          </cell>
          <cell r="AN187">
            <v>9.4004394736498995E-7</v>
          </cell>
          <cell r="AO187">
            <v>9.4004394736498995E-7</v>
          </cell>
          <cell r="AP187">
            <v>9.4004394736498995E-7</v>
          </cell>
          <cell r="AQ187">
            <v>9.4004394736498995E-7</v>
          </cell>
          <cell r="AR187">
            <v>9.4004394736498995E-7</v>
          </cell>
          <cell r="AS187">
            <v>9.4004394736498995E-7</v>
          </cell>
          <cell r="AT187">
            <v>9.4004394736498995E-7</v>
          </cell>
          <cell r="AU187">
            <v>9.4004394736498995E-7</v>
          </cell>
          <cell r="AV187">
            <v>9.4004394736498995E-7</v>
          </cell>
          <cell r="AW187">
            <v>9.4004394736498995E-7</v>
          </cell>
          <cell r="AX187">
            <v>9.4004394736498995E-7</v>
          </cell>
          <cell r="AY187">
            <v>9.4004394736498995E-7</v>
          </cell>
          <cell r="AZ187">
            <v>9.4004394736498995E-7</v>
          </cell>
          <cell r="BA187">
            <v>9.4004394736498995E-7</v>
          </cell>
          <cell r="BB187">
            <v>9.4004394736498995E-7</v>
          </cell>
          <cell r="BC187">
            <v>9.4004394736498995E-7</v>
          </cell>
          <cell r="BD187">
            <v>9.4004394736498995E-7</v>
          </cell>
          <cell r="BE187">
            <v>9.4004394736498995E-7</v>
          </cell>
          <cell r="BF187">
            <v>9.4004394736498995E-7</v>
          </cell>
          <cell r="BG187">
            <v>9.4004394736498995E-7</v>
          </cell>
          <cell r="BH187">
            <v>9.4004394736498995E-7</v>
          </cell>
          <cell r="BI187">
            <v>9.4004394736498995E-7</v>
          </cell>
          <cell r="BJ187">
            <v>9.4004394736498995E-7</v>
          </cell>
          <cell r="BK187">
            <v>9.4004394736498995E-7</v>
          </cell>
          <cell r="BL187">
            <v>9.4004394736498995E-7</v>
          </cell>
          <cell r="BM187">
            <v>9.4004394736498995E-7</v>
          </cell>
          <cell r="BN187">
            <v>9.4004394736498995E-7</v>
          </cell>
          <cell r="BO187">
            <v>9.4004394736498995E-7</v>
          </cell>
        </row>
        <row r="188">
          <cell r="G188">
            <v>1.5058822934258332E-6</v>
          </cell>
          <cell r="H188">
            <v>1.5058823043125054E-6</v>
          </cell>
          <cell r="I188">
            <v>1.5058822872697887E-6</v>
          </cell>
          <cell r="J188">
            <v>1.5058823475124766E-6</v>
          </cell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  <cell r="V188">
            <v>1.5058821564054852E-6</v>
          </cell>
          <cell r="W188">
            <v>1.5058815924993217E-6</v>
          </cell>
          <cell r="X188">
            <v>1.5058812759227748E-6</v>
          </cell>
          <cell r="Y188">
            <v>1.5058812759227748E-6</v>
          </cell>
          <cell r="Z188">
            <v>1.5058820764192869E-6</v>
          </cell>
          <cell r="AA188">
            <v>1.5058889821632295E-6</v>
          </cell>
          <cell r="AB188">
            <v>1.5058889821632295E-6</v>
          </cell>
          <cell r="AC188">
            <v>1.5058889821632295E-6</v>
          </cell>
          <cell r="AD188">
            <v>1.5058889821632295E-6</v>
          </cell>
          <cell r="AE188">
            <v>1.5058889821632295E-6</v>
          </cell>
          <cell r="AF188">
            <v>1.5058889821632295E-6</v>
          </cell>
          <cell r="AG188">
            <v>1.5058889821632295E-6</v>
          </cell>
          <cell r="AH188">
            <v>1.5058889821632295E-6</v>
          </cell>
          <cell r="AI188">
            <v>1.5058889821632295E-6</v>
          </cell>
          <cell r="AJ188">
            <v>1.5058889821632295E-6</v>
          </cell>
          <cell r="AK188">
            <v>1.5058889821632295E-6</v>
          </cell>
          <cell r="AL188">
            <v>1.5058889821632295E-6</v>
          </cell>
          <cell r="AM188">
            <v>1.5058889821632295E-6</v>
          </cell>
          <cell r="AN188">
            <v>1.5058889821632295E-6</v>
          </cell>
          <cell r="AO188">
            <v>1.5058889821632295E-6</v>
          </cell>
          <cell r="AP188">
            <v>1.5058889821632295E-6</v>
          </cell>
          <cell r="AQ188">
            <v>1.5058889821632295E-6</v>
          </cell>
          <cell r="AR188">
            <v>1.5058889821632295E-6</v>
          </cell>
          <cell r="AS188">
            <v>1.5058889821632295E-6</v>
          </cell>
          <cell r="AT188">
            <v>1.5058889821632295E-6</v>
          </cell>
          <cell r="AU188">
            <v>1.5058889821632295E-6</v>
          </cell>
          <cell r="AV188">
            <v>1.5058889821632295E-6</v>
          </cell>
          <cell r="AW188">
            <v>1.5058889821632295E-6</v>
          </cell>
          <cell r="AX188">
            <v>1.5058889821632295E-6</v>
          </cell>
          <cell r="AY188">
            <v>1.5058889821632295E-6</v>
          </cell>
          <cell r="AZ188">
            <v>1.5058889821632295E-6</v>
          </cell>
          <cell r="BA188">
            <v>1.5058889821632295E-6</v>
          </cell>
          <cell r="BB188">
            <v>1.5058889821632295E-6</v>
          </cell>
          <cell r="BC188">
            <v>1.5058889821632295E-6</v>
          </cell>
          <cell r="BD188">
            <v>1.5058889821632295E-6</v>
          </cell>
          <cell r="BE188">
            <v>1.5058889821632295E-6</v>
          </cell>
          <cell r="BF188">
            <v>1.5058889821632295E-6</v>
          </cell>
          <cell r="BG188">
            <v>1.5058889821632295E-6</v>
          </cell>
          <cell r="BH188">
            <v>1.5058889821632295E-6</v>
          </cell>
          <cell r="BI188">
            <v>1.5058889821632295E-6</v>
          </cell>
          <cell r="BJ188">
            <v>1.5058889821632295E-6</v>
          </cell>
          <cell r="BK188">
            <v>1.5058889821632295E-6</v>
          </cell>
          <cell r="BL188">
            <v>1.5058889821632295E-6</v>
          </cell>
          <cell r="BM188">
            <v>1.5058889821632295E-6</v>
          </cell>
          <cell r="BN188">
            <v>1.5058889821632295E-6</v>
          </cell>
          <cell r="BO188">
            <v>1.5058889821632295E-6</v>
          </cell>
        </row>
        <row r="189">
          <cell r="G189">
            <v>5.7703405885162051E-7</v>
          </cell>
          <cell r="H189">
            <v>5.770348352994741E-7</v>
          </cell>
          <cell r="I189">
            <v>5.7142939904497212E-7</v>
          </cell>
          <cell r="J189">
            <v>5.7142816417783874E-7</v>
          </cell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  <cell r="V189">
            <v>5.7142911645705326E-7</v>
          </cell>
          <cell r="W189">
            <v>5.7142839521401264E-7</v>
          </cell>
          <cell r="X189">
            <v>5.7142909559674289E-7</v>
          </cell>
          <cell r="Y189">
            <v>5.7142857142857149E-7</v>
          </cell>
          <cell r="Z189">
            <v>5.7142908502391088E-7</v>
          </cell>
          <cell r="AA189">
            <v>5.71429177469772E-7</v>
          </cell>
          <cell r="AB189">
            <v>5.71429177469772E-7</v>
          </cell>
          <cell r="AC189">
            <v>5.71429177469772E-7</v>
          </cell>
          <cell r="AD189">
            <v>5.71429177469772E-7</v>
          </cell>
          <cell r="AE189">
            <v>5.71429177469772E-7</v>
          </cell>
          <cell r="AF189">
            <v>5.71429177469772E-7</v>
          </cell>
          <cell r="AG189">
            <v>5.71429177469772E-7</v>
          </cell>
          <cell r="AH189">
            <v>5.71429177469772E-7</v>
          </cell>
          <cell r="AI189">
            <v>5.71429177469772E-7</v>
          </cell>
          <cell r="AJ189">
            <v>5.71429177469772E-7</v>
          </cell>
          <cell r="AK189">
            <v>5.71429177469772E-7</v>
          </cell>
          <cell r="AL189">
            <v>5.71429177469772E-7</v>
          </cell>
          <cell r="AM189">
            <v>5.71429177469772E-7</v>
          </cell>
          <cell r="AN189">
            <v>5.71429177469772E-7</v>
          </cell>
          <cell r="AO189">
            <v>5.71429177469772E-7</v>
          </cell>
          <cell r="AP189">
            <v>5.71429177469772E-7</v>
          </cell>
          <cell r="AQ189">
            <v>5.71429177469772E-7</v>
          </cell>
          <cell r="AR189">
            <v>5.71429177469772E-7</v>
          </cell>
          <cell r="AS189">
            <v>5.71429177469772E-7</v>
          </cell>
          <cell r="AT189">
            <v>5.71429177469772E-7</v>
          </cell>
          <cell r="AU189">
            <v>5.71429177469772E-7</v>
          </cell>
          <cell r="AV189">
            <v>5.71429177469772E-7</v>
          </cell>
          <cell r="AW189">
            <v>5.71429177469772E-7</v>
          </cell>
          <cell r="AX189">
            <v>5.71429177469772E-7</v>
          </cell>
          <cell r="AY189">
            <v>5.71429177469772E-7</v>
          </cell>
          <cell r="AZ189">
            <v>5.71429177469772E-7</v>
          </cell>
          <cell r="BA189">
            <v>5.71429177469772E-7</v>
          </cell>
          <cell r="BB189">
            <v>5.71429177469772E-7</v>
          </cell>
          <cell r="BC189">
            <v>5.71429177469772E-7</v>
          </cell>
          <cell r="BD189">
            <v>5.71429177469772E-7</v>
          </cell>
          <cell r="BE189">
            <v>5.71429177469772E-7</v>
          </cell>
          <cell r="BF189">
            <v>5.71429177469772E-7</v>
          </cell>
          <cell r="BG189">
            <v>5.71429177469772E-7</v>
          </cell>
          <cell r="BH189">
            <v>5.71429177469772E-7</v>
          </cell>
          <cell r="BI189">
            <v>5.71429177469772E-7</v>
          </cell>
          <cell r="BJ189">
            <v>5.71429177469772E-7</v>
          </cell>
          <cell r="BK189">
            <v>5.71429177469772E-7</v>
          </cell>
          <cell r="BL189">
            <v>5.71429177469772E-7</v>
          </cell>
          <cell r="BM189">
            <v>5.71429177469772E-7</v>
          </cell>
          <cell r="BN189">
            <v>5.71429177469772E-7</v>
          </cell>
          <cell r="BO189">
            <v>5.71429177469772E-7</v>
          </cell>
        </row>
        <row r="190"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</row>
        <row r="191">
          <cell r="G191">
            <v>1.9521633512024873E-6</v>
          </cell>
          <cell r="H191">
            <v>1.9521578034934713E-6</v>
          </cell>
          <cell r="I191">
            <v>1.8983931862906604E-6</v>
          </cell>
          <cell r="J191">
            <v>1.8983923089715184E-6</v>
          </cell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  <cell r="V191">
            <v>1.8983870323211118E-6</v>
          </cell>
          <cell r="W191">
            <v>1.898386421085518E-6</v>
          </cell>
          <cell r="X191">
            <v>1.8983887130801691E-6</v>
          </cell>
          <cell r="Y191">
            <v>1.8983937157651868E-6</v>
          </cell>
          <cell r="Z191">
            <v>1.8984020800282037E-6</v>
          </cell>
          <cell r="AA191">
            <v>1.8984063454215886E-6</v>
          </cell>
          <cell r="AB191">
            <v>1.8984063454215886E-6</v>
          </cell>
          <cell r="AC191">
            <v>1.8984063454215886E-6</v>
          </cell>
          <cell r="AD191">
            <v>1.8984063454215886E-6</v>
          </cell>
          <cell r="AE191">
            <v>1.8984063454215886E-6</v>
          </cell>
          <cell r="AF191">
            <v>1.8984063454215886E-6</v>
          </cell>
          <cell r="AG191">
            <v>1.8984063454215886E-6</v>
          </cell>
          <cell r="AH191">
            <v>1.8984063454215886E-6</v>
          </cell>
          <cell r="AI191">
            <v>1.8984063454215886E-6</v>
          </cell>
          <cell r="AJ191">
            <v>1.8984063454215886E-6</v>
          </cell>
          <cell r="AK191">
            <v>1.8984063454215886E-6</v>
          </cell>
          <cell r="AL191">
            <v>1.8984063454215886E-6</v>
          </cell>
          <cell r="AM191">
            <v>1.8984063454215886E-6</v>
          </cell>
          <cell r="AN191">
            <v>1.8984063454215886E-6</v>
          </cell>
          <cell r="AO191">
            <v>1.8984063454215886E-6</v>
          </cell>
          <cell r="AP191">
            <v>1.8984063454215886E-6</v>
          </cell>
          <cell r="AQ191">
            <v>1.8984063454215886E-6</v>
          </cell>
          <cell r="AR191">
            <v>1.8984063454215886E-6</v>
          </cell>
          <cell r="AS191">
            <v>1.8984063454215886E-6</v>
          </cell>
          <cell r="AT191">
            <v>1.8984063454215886E-6</v>
          </cell>
          <cell r="AU191">
            <v>1.8984063454215886E-6</v>
          </cell>
          <cell r="AV191">
            <v>1.8984063454215886E-6</v>
          </cell>
          <cell r="AW191">
            <v>1.8984063454215886E-6</v>
          </cell>
          <cell r="AX191">
            <v>1.8984063454215886E-6</v>
          </cell>
          <cell r="AY191">
            <v>1.8984063454215886E-6</v>
          </cell>
          <cell r="AZ191">
            <v>1.8984063454215886E-6</v>
          </cell>
          <cell r="BA191">
            <v>1.8984063454215886E-6</v>
          </cell>
          <cell r="BB191">
            <v>1.8984063454215886E-6</v>
          </cell>
          <cell r="BC191">
            <v>1.8984063454215886E-6</v>
          </cell>
          <cell r="BD191">
            <v>1.8984063454215886E-6</v>
          </cell>
          <cell r="BE191">
            <v>1.8984063454215886E-6</v>
          </cell>
          <cell r="BF191">
            <v>1.8984063454215886E-6</v>
          </cell>
          <cell r="BG191">
            <v>1.8984063454215886E-6</v>
          </cell>
          <cell r="BH191">
            <v>1.8984063454215886E-6</v>
          </cell>
          <cell r="BI191">
            <v>1.8984063454215886E-6</v>
          </cell>
          <cell r="BJ191">
            <v>1.8984063454215886E-6</v>
          </cell>
          <cell r="BK191">
            <v>1.8984063454215886E-6</v>
          </cell>
          <cell r="BL191">
            <v>1.8984063454215886E-6</v>
          </cell>
          <cell r="BM191">
            <v>1.8984063454215886E-6</v>
          </cell>
          <cell r="BN191">
            <v>1.8984063454215886E-6</v>
          </cell>
          <cell r="BO191">
            <v>1.8984063454215886E-6</v>
          </cell>
        </row>
        <row r="192">
          <cell r="G192">
            <v>4.0226294820717126E-6</v>
          </cell>
          <cell r="H192">
            <v>4.0226294820717126E-6</v>
          </cell>
          <cell r="I192">
            <v>4.0226294820717126E-6</v>
          </cell>
          <cell r="J192">
            <v>4.0298383243684784E-6</v>
          </cell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  <cell r="V192">
            <v>4.0298662228765281E-6</v>
          </cell>
          <cell r="W192">
            <v>4.0298662228765281E-6</v>
          </cell>
          <cell r="X192">
            <v>4.0298662228765281E-6</v>
          </cell>
          <cell r="Y192">
            <v>4.0298662228765281E-6</v>
          </cell>
          <cell r="Z192">
            <v>4.0298662228765281E-6</v>
          </cell>
          <cell r="AA192">
            <v>4.0298662228765281E-6</v>
          </cell>
          <cell r="AB192">
            <v>4.0298662228765281E-6</v>
          </cell>
          <cell r="AC192">
            <v>4.0298662228765281E-6</v>
          </cell>
          <cell r="AD192">
            <v>4.0298662228765281E-6</v>
          </cell>
          <cell r="AE192">
            <v>4.0298662228765281E-6</v>
          </cell>
          <cell r="AF192">
            <v>4.0298662228765281E-6</v>
          </cell>
          <cell r="AG192">
            <v>4.0298662228765281E-6</v>
          </cell>
          <cell r="AH192">
            <v>4.0298662228765281E-6</v>
          </cell>
          <cell r="AI192">
            <v>4.0298662228765281E-6</v>
          </cell>
          <cell r="AJ192">
            <v>4.0298662228765281E-6</v>
          </cell>
          <cell r="AK192">
            <v>4.0298662228765281E-6</v>
          </cell>
          <cell r="AL192">
            <v>4.0298662228765281E-6</v>
          </cell>
          <cell r="AM192">
            <v>4.0298662228765281E-6</v>
          </cell>
          <cell r="AN192">
            <v>4.0298662228765281E-6</v>
          </cell>
          <cell r="AO192">
            <v>4.0298662228765281E-6</v>
          </cell>
          <cell r="AP192">
            <v>4.0298662228765281E-6</v>
          </cell>
          <cell r="AQ192">
            <v>4.0298662228765281E-6</v>
          </cell>
          <cell r="AR192">
            <v>4.0298662228765281E-6</v>
          </cell>
          <cell r="AS192">
            <v>4.0298662228765281E-6</v>
          </cell>
          <cell r="AT192">
            <v>4.0298662228765281E-6</v>
          </cell>
          <cell r="AU192">
            <v>4.0298662228765281E-6</v>
          </cell>
          <cell r="AV192">
            <v>4.0298662228765281E-6</v>
          </cell>
          <cell r="AW192">
            <v>4.0298662228765281E-6</v>
          </cell>
          <cell r="AX192">
            <v>4.0298662228765281E-6</v>
          </cell>
          <cell r="AY192">
            <v>4.0298662228765281E-6</v>
          </cell>
          <cell r="AZ192">
            <v>4.0298662228765281E-6</v>
          </cell>
          <cell r="BA192">
            <v>4.0298662228765281E-6</v>
          </cell>
          <cell r="BB192">
            <v>4.0298662228765281E-6</v>
          </cell>
          <cell r="BC192">
            <v>4.0298662228765281E-6</v>
          </cell>
          <cell r="BD192">
            <v>4.0298662228765281E-6</v>
          </cell>
          <cell r="BE192">
            <v>4.0298662228765281E-6</v>
          </cell>
          <cell r="BF192">
            <v>4.0298662228765281E-6</v>
          </cell>
          <cell r="BG192">
            <v>4.0298662228765281E-6</v>
          </cell>
          <cell r="BH192">
            <v>4.0298662228765281E-6</v>
          </cell>
          <cell r="BI192">
            <v>4.0298662228765281E-6</v>
          </cell>
          <cell r="BJ192">
            <v>4.0298662228765281E-6</v>
          </cell>
          <cell r="BK192">
            <v>4.0298662228765281E-6</v>
          </cell>
          <cell r="BL192">
            <v>4.0298662228765281E-6</v>
          </cell>
          <cell r="BM192">
            <v>4.0298662228765281E-6</v>
          </cell>
          <cell r="BN192">
            <v>4.0298662228765281E-6</v>
          </cell>
          <cell r="BO192">
            <v>4.0298662228765281E-6</v>
          </cell>
        </row>
        <row r="193">
          <cell r="G193">
            <v>8.6864964613033235E-7</v>
          </cell>
          <cell r="H193">
            <v>8.6636912421862735E-7</v>
          </cell>
          <cell r="I193">
            <v>8.6636912703112222E-7</v>
          </cell>
          <cell r="J193">
            <v>8.6387434554973826E-7</v>
          </cell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  <cell r="V193">
            <v>8.409786043214603E-7</v>
          </cell>
          <cell r="W193">
            <v>8.4550360942946101E-7</v>
          </cell>
          <cell r="X193">
            <v>8.4140762341343829E-7</v>
          </cell>
          <cell r="Y193">
            <v>8.4377395735710395E-7</v>
          </cell>
          <cell r="Z193">
            <v>8.401213317232594E-7</v>
          </cell>
          <cell r="AA193">
            <v>8.4012266021346199E-7</v>
          </cell>
          <cell r="AB193">
            <v>8.4012266021346199E-7</v>
          </cell>
          <cell r="AC193">
            <v>8.4012266021346199E-7</v>
          </cell>
          <cell r="AD193">
            <v>8.4012266021346199E-7</v>
          </cell>
          <cell r="AE193">
            <v>8.4012266021346199E-7</v>
          </cell>
          <cell r="AF193">
            <v>8.4012266021346199E-7</v>
          </cell>
          <cell r="AG193">
            <v>8.4012266021346199E-7</v>
          </cell>
          <cell r="AH193">
            <v>8.4012266021346199E-7</v>
          </cell>
          <cell r="AI193">
            <v>8.4012266021346199E-7</v>
          </cell>
          <cell r="AJ193">
            <v>8.4012266021346199E-7</v>
          </cell>
          <cell r="AK193">
            <v>8.4012266021346199E-7</v>
          </cell>
          <cell r="AL193">
            <v>8.4012266021346199E-7</v>
          </cell>
          <cell r="AM193">
            <v>8.4012266021346199E-7</v>
          </cell>
          <cell r="AN193">
            <v>8.4012266021346199E-7</v>
          </cell>
          <cell r="AO193">
            <v>8.4012266021346199E-7</v>
          </cell>
          <cell r="AP193">
            <v>8.4012266021346199E-7</v>
          </cell>
          <cell r="AQ193">
            <v>8.4012266021346199E-7</v>
          </cell>
          <cell r="AR193">
            <v>8.4012266021346199E-7</v>
          </cell>
          <cell r="AS193">
            <v>8.4012266021346199E-7</v>
          </cell>
          <cell r="AT193">
            <v>8.4012266021346199E-7</v>
          </cell>
          <cell r="AU193">
            <v>8.4012266021346199E-7</v>
          </cell>
          <cell r="AV193">
            <v>8.4012266021346199E-7</v>
          </cell>
          <cell r="AW193">
            <v>8.4012266021346199E-7</v>
          </cell>
          <cell r="AX193">
            <v>8.4012266021346199E-7</v>
          </cell>
          <cell r="AY193">
            <v>8.4012266021346199E-7</v>
          </cell>
          <cell r="AZ193">
            <v>8.4012266021346199E-7</v>
          </cell>
          <cell r="BA193">
            <v>8.4012266021346199E-7</v>
          </cell>
          <cell r="BB193">
            <v>8.4012266021346199E-7</v>
          </cell>
          <cell r="BC193">
            <v>8.4012266021346199E-7</v>
          </cell>
          <cell r="BD193">
            <v>8.4012266021346199E-7</v>
          </cell>
          <cell r="BE193">
            <v>8.4012266021346199E-7</v>
          </cell>
          <cell r="BF193">
            <v>8.4012266021346199E-7</v>
          </cell>
          <cell r="BG193">
            <v>8.4012266021346199E-7</v>
          </cell>
          <cell r="BH193">
            <v>8.4012266021346199E-7</v>
          </cell>
          <cell r="BI193">
            <v>8.4012266021346199E-7</v>
          </cell>
          <cell r="BJ193">
            <v>8.4012266021346199E-7</v>
          </cell>
          <cell r="BK193">
            <v>8.4012266021346199E-7</v>
          </cell>
          <cell r="BL193">
            <v>8.4012266021346199E-7</v>
          </cell>
          <cell r="BM193">
            <v>8.4012266021346199E-7</v>
          </cell>
          <cell r="BN193">
            <v>8.4012266021346199E-7</v>
          </cell>
          <cell r="BO193">
            <v>8.4012266021346199E-7</v>
          </cell>
        </row>
        <row r="194">
          <cell r="G194">
            <v>5.9546925324097432E-7</v>
          </cell>
          <cell r="H194">
            <v>5.9331175675543012E-7</v>
          </cell>
          <cell r="I194">
            <v>5.9331175460486715E-7</v>
          </cell>
          <cell r="J194">
            <v>5.9331175862550999E-7</v>
          </cell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  <cell r="V194">
            <v>5.9327398031517265E-7</v>
          </cell>
          <cell r="W194">
            <v>5.9327417305870628E-7</v>
          </cell>
          <cell r="X194">
            <v>5.9327412436269363E-7</v>
          </cell>
          <cell r="Y194">
            <v>5.9327417814868417E-7</v>
          </cell>
          <cell r="Z194">
            <v>5.9327380316377959E-7</v>
          </cell>
          <cell r="AA194">
            <v>5.9327415360529985E-7</v>
          </cell>
          <cell r="AB194">
            <v>5.9327415360529985E-7</v>
          </cell>
          <cell r="AC194">
            <v>5.9327415360529985E-7</v>
          </cell>
          <cell r="AD194">
            <v>5.9327415360529985E-7</v>
          </cell>
          <cell r="AE194">
            <v>5.9327415360529985E-7</v>
          </cell>
          <cell r="AF194">
            <v>5.9327415360529985E-7</v>
          </cell>
          <cell r="AG194">
            <v>5.9327415360529985E-7</v>
          </cell>
          <cell r="AH194">
            <v>5.9327415360529985E-7</v>
          </cell>
          <cell r="AI194">
            <v>5.9327415360529985E-7</v>
          </cell>
          <cell r="AJ194">
            <v>5.9327415360529985E-7</v>
          </cell>
          <cell r="AK194">
            <v>5.9327415360529985E-7</v>
          </cell>
          <cell r="AL194">
            <v>5.9327415360529985E-7</v>
          </cell>
          <cell r="AM194">
            <v>5.9327415360529985E-7</v>
          </cell>
          <cell r="AN194">
            <v>5.9327415360529985E-7</v>
          </cell>
          <cell r="AO194">
            <v>5.9327415360529985E-7</v>
          </cell>
          <cell r="AP194">
            <v>5.9327415360529985E-7</v>
          </cell>
          <cell r="AQ194">
            <v>5.9327415360529985E-7</v>
          </cell>
          <cell r="AR194">
            <v>5.9327415360529985E-7</v>
          </cell>
          <cell r="AS194">
            <v>5.9327415360529985E-7</v>
          </cell>
          <cell r="AT194">
            <v>5.9327415360529985E-7</v>
          </cell>
          <cell r="AU194">
            <v>5.9327415360529985E-7</v>
          </cell>
          <cell r="AV194">
            <v>5.9327415360529985E-7</v>
          </cell>
          <cell r="AW194">
            <v>5.9327415360529985E-7</v>
          </cell>
          <cell r="AX194">
            <v>5.9327415360529985E-7</v>
          </cell>
          <cell r="AY194">
            <v>5.9327415360529985E-7</v>
          </cell>
          <cell r="AZ194">
            <v>5.9327415360529985E-7</v>
          </cell>
          <cell r="BA194">
            <v>5.9327415360529985E-7</v>
          </cell>
          <cell r="BB194">
            <v>5.9327415360529985E-7</v>
          </cell>
          <cell r="BC194">
            <v>5.9327415360529985E-7</v>
          </cell>
          <cell r="BD194">
            <v>5.9327415360529985E-7</v>
          </cell>
          <cell r="BE194">
            <v>5.9327415360529985E-7</v>
          </cell>
          <cell r="BF194">
            <v>5.9327415360529985E-7</v>
          </cell>
          <cell r="BG194">
            <v>5.9327415360529985E-7</v>
          </cell>
          <cell r="BH194">
            <v>5.9327415360529985E-7</v>
          </cell>
          <cell r="BI194">
            <v>5.9327415360529985E-7</v>
          </cell>
          <cell r="BJ194">
            <v>5.9327415360529985E-7</v>
          </cell>
          <cell r="BK194">
            <v>5.9327415360529985E-7</v>
          </cell>
          <cell r="BL194">
            <v>5.9327415360529985E-7</v>
          </cell>
          <cell r="BM194">
            <v>5.9327415360529985E-7</v>
          </cell>
          <cell r="BN194">
            <v>5.9327415360529985E-7</v>
          </cell>
          <cell r="BO194">
            <v>5.9327415360529985E-7</v>
          </cell>
        </row>
        <row r="195">
          <cell r="G195">
            <v>4.2670882976259764E-6</v>
          </cell>
          <cell r="H195">
            <v>4.2670879463157555E-6</v>
          </cell>
          <cell r="I195">
            <v>4.2670887489033433E-6</v>
          </cell>
          <cell r="J195">
            <v>4.2670879974365334E-6</v>
          </cell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  <cell r="V195">
            <v>4.2670916932833516E-6</v>
          </cell>
          <cell r="W195">
            <v>4.2671182037880687E-6</v>
          </cell>
          <cell r="X195">
            <v>4.2671011523298475E-6</v>
          </cell>
          <cell r="Y195">
            <v>4.2670992466087789E-6</v>
          </cell>
          <cell r="Z195">
            <v>4.2672801398082167E-6</v>
          </cell>
          <cell r="AA195">
            <v>4.2672801398082167E-6</v>
          </cell>
          <cell r="AB195">
            <v>4.2672801398082167E-6</v>
          </cell>
          <cell r="AC195">
            <v>4.2672801398082167E-6</v>
          </cell>
          <cell r="AD195">
            <v>4.2672801398082167E-6</v>
          </cell>
          <cell r="AE195">
            <v>4.2672801398082167E-6</v>
          </cell>
          <cell r="AF195">
            <v>4.2672801398082167E-6</v>
          </cell>
          <cell r="AG195">
            <v>4.2672801398082167E-6</v>
          </cell>
          <cell r="AH195">
            <v>4.2672801398082167E-6</v>
          </cell>
          <cell r="AI195">
            <v>4.2672801398082167E-6</v>
          </cell>
          <cell r="AJ195">
            <v>4.2672801398082167E-6</v>
          </cell>
          <cell r="AK195">
            <v>4.2672801398082167E-6</v>
          </cell>
          <cell r="AL195">
            <v>4.2672801398082167E-6</v>
          </cell>
          <cell r="AM195">
            <v>4.2672801398082167E-6</v>
          </cell>
          <cell r="AN195">
            <v>4.2672801398082167E-6</v>
          </cell>
          <cell r="AO195">
            <v>4.2672801398082167E-6</v>
          </cell>
          <cell r="AP195">
            <v>4.2672801398082167E-6</v>
          </cell>
          <cell r="AQ195">
            <v>4.2672801398082167E-6</v>
          </cell>
          <cell r="AR195">
            <v>4.2672801398082167E-6</v>
          </cell>
          <cell r="AS195">
            <v>4.2672801398082167E-6</v>
          </cell>
          <cell r="AT195">
            <v>4.2672801398082167E-6</v>
          </cell>
          <cell r="AU195">
            <v>4.2672801398082167E-6</v>
          </cell>
          <cell r="AV195">
            <v>4.2672801398082167E-6</v>
          </cell>
          <cell r="AW195">
            <v>4.2672801398082167E-6</v>
          </cell>
          <cell r="AX195">
            <v>4.2672801398082167E-6</v>
          </cell>
          <cell r="AY195">
            <v>4.2672801398082167E-6</v>
          </cell>
          <cell r="AZ195">
            <v>4.2672801398082167E-6</v>
          </cell>
          <cell r="BA195">
            <v>4.2672801398082167E-6</v>
          </cell>
          <cell r="BB195">
            <v>4.2672801398082167E-6</v>
          </cell>
          <cell r="BC195">
            <v>4.2672801398082167E-6</v>
          </cell>
          <cell r="BD195">
            <v>4.2672801398082167E-6</v>
          </cell>
          <cell r="BE195">
            <v>4.2672801398082167E-6</v>
          </cell>
          <cell r="BF195">
            <v>4.2672801398082167E-6</v>
          </cell>
          <cell r="BG195">
            <v>4.2672801398082167E-6</v>
          </cell>
          <cell r="BH195">
            <v>4.2672801398082167E-6</v>
          </cell>
          <cell r="BI195">
            <v>4.2672801398082167E-6</v>
          </cell>
          <cell r="BJ195">
            <v>4.2672801398082167E-6</v>
          </cell>
          <cell r="BK195">
            <v>4.2672801398082167E-6</v>
          </cell>
          <cell r="BL195">
            <v>4.2672801398082167E-6</v>
          </cell>
          <cell r="BM195">
            <v>4.2672801398082167E-6</v>
          </cell>
          <cell r="BN195">
            <v>4.2672801398082167E-6</v>
          </cell>
          <cell r="BO195">
            <v>4.2672801398082167E-6</v>
          </cell>
        </row>
        <row r="196">
          <cell r="G196">
            <v>5.5432372505543243E-10</v>
          </cell>
          <cell r="H196">
            <v>5.5432372505543243E-10</v>
          </cell>
          <cell r="I196">
            <v>5.5432372505543243E-10</v>
          </cell>
          <cell r="J196">
            <v>5.5432372505543243E-10</v>
          </cell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  <cell r="V196">
            <v>5.5432372505543243E-10</v>
          </cell>
          <cell r="W196">
            <v>5.5432372505543243E-10</v>
          </cell>
          <cell r="X196">
            <v>5.5432372505543243E-10</v>
          </cell>
          <cell r="Y196">
            <v>5.5432372505543243E-10</v>
          </cell>
          <cell r="Z196">
            <v>5.5432372505543243E-10</v>
          </cell>
          <cell r="AA196">
            <v>5.5432372505543243E-10</v>
          </cell>
          <cell r="AB196">
            <v>5.5432372505543243E-10</v>
          </cell>
          <cell r="AC196">
            <v>5.5432372505543243E-10</v>
          </cell>
          <cell r="AD196">
            <v>5.5432372505543243E-10</v>
          </cell>
          <cell r="AE196">
            <v>5.5432372505543243E-10</v>
          </cell>
          <cell r="AF196">
            <v>5.5432372505543243E-10</v>
          </cell>
          <cell r="AG196">
            <v>5.5432372505543243E-10</v>
          </cell>
          <cell r="AH196">
            <v>5.5432372505543243E-10</v>
          </cell>
          <cell r="AI196">
            <v>5.5432372505543243E-10</v>
          </cell>
          <cell r="AJ196">
            <v>5.5432372505543243E-10</v>
          </cell>
          <cell r="AK196">
            <v>5.5432372505543243E-10</v>
          </cell>
          <cell r="AL196">
            <v>5.5432372505543243E-10</v>
          </cell>
          <cell r="AM196">
            <v>5.5432372505543243E-10</v>
          </cell>
          <cell r="AN196">
            <v>5.5432372505543243E-10</v>
          </cell>
          <cell r="AO196">
            <v>5.5432372505543243E-10</v>
          </cell>
          <cell r="AP196">
            <v>5.5432372505543243E-10</v>
          </cell>
          <cell r="AQ196">
            <v>5.5432372505543243E-10</v>
          </cell>
          <cell r="AR196">
            <v>5.5432372505543243E-10</v>
          </cell>
          <cell r="AS196">
            <v>5.5432372505543243E-10</v>
          </cell>
          <cell r="AT196">
            <v>5.5432372505543243E-10</v>
          </cell>
          <cell r="AU196">
            <v>5.5432372505543243E-10</v>
          </cell>
          <cell r="AV196">
            <v>5.5432372505543243E-10</v>
          </cell>
          <cell r="AW196">
            <v>5.5432372505543243E-10</v>
          </cell>
          <cell r="AX196">
            <v>5.5432372505543243E-10</v>
          </cell>
          <cell r="AY196">
            <v>5.5432372505543243E-10</v>
          </cell>
          <cell r="AZ196">
            <v>5.5432372505543243E-10</v>
          </cell>
          <cell r="BA196">
            <v>5.5432372505543243E-10</v>
          </cell>
          <cell r="BB196">
            <v>5.5432372505543243E-10</v>
          </cell>
          <cell r="BC196">
            <v>5.5432372505543243E-10</v>
          </cell>
          <cell r="BD196">
            <v>5.5432372505543243E-10</v>
          </cell>
          <cell r="BE196">
            <v>5.5432372505543243E-10</v>
          </cell>
          <cell r="BF196">
            <v>5.5432372505543243E-10</v>
          </cell>
          <cell r="BG196">
            <v>5.5432372505543243E-10</v>
          </cell>
          <cell r="BH196">
            <v>5.5432372505543243E-10</v>
          </cell>
          <cell r="BI196">
            <v>5.5432372505543243E-10</v>
          </cell>
          <cell r="BJ196">
            <v>5.5432372505543243E-10</v>
          </cell>
          <cell r="BK196">
            <v>5.5432372505543243E-10</v>
          </cell>
          <cell r="BL196">
            <v>5.5432372505543243E-10</v>
          </cell>
          <cell r="BM196">
            <v>5.5432372505543243E-10</v>
          </cell>
          <cell r="BN196">
            <v>5.5432372505543243E-10</v>
          </cell>
          <cell r="BO196">
            <v>5.5432372505543243E-10</v>
          </cell>
        </row>
        <row r="197">
          <cell r="G197">
            <v>3.4246575342465754E-6</v>
          </cell>
          <cell r="H197">
            <v>3.4246575342465754E-6</v>
          </cell>
          <cell r="I197">
            <v>3.4246575342465754E-6</v>
          </cell>
          <cell r="J197">
            <v>3.4246575342465754E-6</v>
          </cell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  <cell r="V197">
            <v>3.4246575526403042E-6</v>
          </cell>
          <cell r="W197">
            <v>3.4246576354149472E-6</v>
          </cell>
          <cell r="X197">
            <v>3.4246573311677849E-6</v>
          </cell>
          <cell r="Y197">
            <v>3.4246576063966437E-6</v>
          </cell>
          <cell r="Z197">
            <v>3.4246573102097033E-6</v>
          </cell>
          <cell r="AA197">
            <v>3.4246581720054794E-6</v>
          </cell>
          <cell r="AB197">
            <v>3.4246581720054794E-6</v>
          </cell>
          <cell r="AC197">
            <v>3.4246581720054794E-6</v>
          </cell>
          <cell r="AD197">
            <v>3.4246581720054794E-6</v>
          </cell>
          <cell r="AE197">
            <v>3.4246581720054794E-6</v>
          </cell>
          <cell r="AF197">
            <v>3.4246581720054794E-6</v>
          </cell>
          <cell r="AG197">
            <v>3.4246581720054794E-6</v>
          </cell>
          <cell r="AH197">
            <v>3.4246581720054794E-6</v>
          </cell>
          <cell r="AI197">
            <v>3.4246581720054794E-6</v>
          </cell>
          <cell r="AJ197">
            <v>3.4246581720054794E-6</v>
          </cell>
          <cell r="AK197">
            <v>3.4246581720054794E-6</v>
          </cell>
          <cell r="AL197">
            <v>3.4246581720054794E-6</v>
          </cell>
          <cell r="AM197">
            <v>3.4246581720054794E-6</v>
          </cell>
          <cell r="AN197">
            <v>3.4246581720054794E-6</v>
          </cell>
          <cell r="AO197">
            <v>3.4246581720054794E-6</v>
          </cell>
          <cell r="AP197">
            <v>3.4246581720054794E-6</v>
          </cell>
          <cell r="AQ197">
            <v>3.4246581720054794E-6</v>
          </cell>
          <cell r="AR197">
            <v>3.4246581720054794E-6</v>
          </cell>
          <cell r="AS197">
            <v>3.4246581720054794E-6</v>
          </cell>
          <cell r="AT197">
            <v>3.4246581720054794E-6</v>
          </cell>
          <cell r="AU197">
            <v>3.4246581720054794E-6</v>
          </cell>
          <cell r="AV197">
            <v>3.4246581720054794E-6</v>
          </cell>
          <cell r="AW197">
            <v>3.4246581720054794E-6</v>
          </cell>
          <cell r="AX197">
            <v>3.4246581720054794E-6</v>
          </cell>
          <cell r="AY197">
            <v>3.4246581720054794E-6</v>
          </cell>
          <cell r="AZ197">
            <v>3.4246581720054794E-6</v>
          </cell>
          <cell r="BA197">
            <v>3.4246581720054794E-6</v>
          </cell>
          <cell r="BB197">
            <v>3.4246581720054794E-6</v>
          </cell>
          <cell r="BC197">
            <v>3.4246581720054794E-6</v>
          </cell>
          <cell r="BD197">
            <v>3.4246581720054794E-6</v>
          </cell>
          <cell r="BE197">
            <v>3.4246581720054794E-6</v>
          </cell>
          <cell r="BF197">
            <v>3.4246581720054794E-6</v>
          </cell>
          <cell r="BG197">
            <v>3.4246581720054794E-6</v>
          </cell>
          <cell r="BH197">
            <v>3.4246581720054794E-6</v>
          </cell>
          <cell r="BI197">
            <v>3.4246581720054794E-6</v>
          </cell>
          <cell r="BJ197">
            <v>3.4246581720054794E-6</v>
          </cell>
          <cell r="BK197">
            <v>3.4246581720054794E-6</v>
          </cell>
          <cell r="BL197">
            <v>3.4246581720054794E-6</v>
          </cell>
          <cell r="BM197">
            <v>3.4246581720054794E-6</v>
          </cell>
          <cell r="BN197">
            <v>3.4246581720054794E-6</v>
          </cell>
          <cell r="BO197">
            <v>3.4246581720054794E-6</v>
          </cell>
        </row>
        <row r="198"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</row>
        <row r="199">
          <cell r="G199">
            <v>1.6788491257742283E-7</v>
          </cell>
          <cell r="H199">
            <v>1.6788491257742283E-7</v>
          </cell>
          <cell r="I199">
            <v>1.6788491257742283E-7</v>
          </cell>
          <cell r="J199">
            <v>1.6788491257742283E-7</v>
          </cell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  <cell r="V199">
            <v>2.1244958604933219E-7</v>
          </cell>
          <cell r="W199">
            <v>2.0520066447350329E-7</v>
          </cell>
          <cell r="X199">
            <v>2.1061542270772917E-7</v>
          </cell>
          <cell r="Y199">
            <v>2.0071006983574079E-7</v>
          </cell>
          <cell r="Z199">
            <v>2.1513669944783283E-7</v>
          </cell>
          <cell r="AA199">
            <v>2.1513669944783283E-7</v>
          </cell>
          <cell r="AB199">
            <v>2.1513669944783283E-7</v>
          </cell>
          <cell r="AC199">
            <v>2.1513669944783283E-7</v>
          </cell>
          <cell r="AD199">
            <v>2.1513669944783283E-7</v>
          </cell>
          <cell r="AE199">
            <v>2.1513669944783283E-7</v>
          </cell>
          <cell r="AF199">
            <v>2.1513669944783283E-7</v>
          </cell>
          <cell r="AG199">
            <v>2.1513669944783283E-7</v>
          </cell>
          <cell r="AH199">
            <v>2.1513669944783283E-7</v>
          </cell>
          <cell r="AI199">
            <v>2.1513669944783283E-7</v>
          </cell>
          <cell r="AJ199">
            <v>2.1513669944783283E-7</v>
          </cell>
          <cell r="AK199">
            <v>2.1513669944783283E-7</v>
          </cell>
          <cell r="AL199">
            <v>2.1513669944783283E-7</v>
          </cell>
          <cell r="AM199">
            <v>2.1513669944783283E-7</v>
          </cell>
          <cell r="AN199">
            <v>2.1513669944783283E-7</v>
          </cell>
          <cell r="AO199">
            <v>2.1513669944783283E-7</v>
          </cell>
          <cell r="AP199">
            <v>2.1513669944783283E-7</v>
          </cell>
          <cell r="AQ199">
            <v>2.1513669944783283E-7</v>
          </cell>
          <cell r="AR199">
            <v>2.1513669944783283E-7</v>
          </cell>
          <cell r="AS199">
            <v>2.1513669944783283E-7</v>
          </cell>
          <cell r="AT199">
            <v>2.1513669944783283E-7</v>
          </cell>
          <cell r="AU199">
            <v>2.1513669944783283E-7</v>
          </cell>
          <cell r="AV199">
            <v>2.1513669944783283E-7</v>
          </cell>
          <cell r="AW199">
            <v>2.1513669944783283E-7</v>
          </cell>
          <cell r="AX199">
            <v>2.1513669944783283E-7</v>
          </cell>
          <cell r="AY199">
            <v>2.1513669944783283E-7</v>
          </cell>
          <cell r="AZ199">
            <v>2.1513669944783283E-7</v>
          </cell>
          <cell r="BA199">
            <v>2.1513669944783283E-7</v>
          </cell>
          <cell r="BB199">
            <v>2.1513669944783283E-7</v>
          </cell>
          <cell r="BC199">
            <v>2.1513669944783283E-7</v>
          </cell>
          <cell r="BD199">
            <v>2.1513669944783283E-7</v>
          </cell>
          <cell r="BE199">
            <v>2.1513669944783283E-7</v>
          </cell>
          <cell r="BF199">
            <v>2.1513669944783283E-7</v>
          </cell>
          <cell r="BG199">
            <v>2.1513669944783283E-7</v>
          </cell>
          <cell r="BH199">
            <v>2.1513669944783283E-7</v>
          </cell>
          <cell r="BI199">
            <v>2.1513669944783283E-7</v>
          </cell>
          <cell r="BJ199">
            <v>2.1513669944783283E-7</v>
          </cell>
          <cell r="BK199">
            <v>2.1513669944783283E-7</v>
          </cell>
          <cell r="BL199">
            <v>2.1513669944783283E-7</v>
          </cell>
          <cell r="BM199">
            <v>2.1513669944783283E-7</v>
          </cell>
          <cell r="BN199">
            <v>2.1513669944783283E-7</v>
          </cell>
          <cell r="BO199">
            <v>2.1513669944783283E-7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K$4660"/>
      <definedName name="data_multi" refersTo="='data_multi_row'!$L$3:$DJ$4244"/>
      <definedName name="header" refersTo="='data'!$L$1:$AK$1"/>
      <definedName name="header_multi" refersTo="='data_multi_row'!$L$2:$DJ$2"/>
      <definedName name="index" refersTo="='data'!$AM$4:$AM$4660"/>
      <definedName name="index_multi" refersTo="='data_multi_row'!$DL$3:$DL$4244"/>
    </definedNames>
    <sheetDataSet>
      <sheetData sheetId="0"/>
      <sheetData sheetId="1">
        <row r="2">
          <cell r="S2" t="str">
            <v>BC</v>
          </cell>
          <cell r="T2" t="str">
            <v>AB</v>
          </cell>
          <cell r="U2" t="str">
            <v>SK</v>
          </cell>
          <cell r="V2" t="str">
            <v>MB</v>
          </cell>
          <cell r="W2" t="str">
            <v>ON</v>
          </cell>
          <cell r="X2" t="str">
            <v>QC</v>
          </cell>
          <cell r="Y2" t="str">
            <v>NB</v>
          </cell>
          <cell r="Z2" t="str">
            <v>NS</v>
          </cell>
          <cell r="AA2" t="str">
            <v>PE</v>
          </cell>
          <cell r="AB2" t="str">
            <v>NL</v>
          </cell>
          <cell r="AC2" t="str">
            <v>YT</v>
          </cell>
          <cell r="AD2" t="str">
            <v>NT</v>
          </cell>
          <cell r="AE2" t="str">
            <v>NU</v>
          </cell>
          <cell r="AF2" t="str">
            <v>AT</v>
          </cell>
          <cell r="AG2" t="str">
            <v>TR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GJ</v>
          </cell>
          <cell r="N4">
            <v>0.25</v>
          </cell>
          <cell r="O4">
            <v>25</v>
          </cell>
          <cell r="AM4" t="str">
            <v>.Ethanol.Production</v>
          </cell>
        </row>
        <row r="5">
          <cell r="M5" t="str">
            <v>GJ</v>
          </cell>
          <cell r="S5">
            <v>1</v>
          </cell>
          <cell r="T5">
            <v>1</v>
          </cell>
          <cell r="U5">
            <v>1</v>
          </cell>
          <cell r="V5">
            <v>1</v>
          </cell>
          <cell r="W5">
            <v>1</v>
          </cell>
          <cell r="X5">
            <v>1</v>
          </cell>
          <cell r="AF5">
            <v>1</v>
          </cell>
          <cell r="AM5" t="str">
            <v>.Ethanol.ProductionCorn</v>
          </cell>
        </row>
        <row r="6">
          <cell r="M6" t="str">
            <v>GJ</v>
          </cell>
          <cell r="AM6" t="str">
            <v>.Ethanol.ProductionCellulosic</v>
          </cell>
        </row>
        <row r="7">
          <cell r="AM7" t="str">
            <v/>
          </cell>
        </row>
        <row r="8">
          <cell r="M8" t="str">
            <v>GJ</v>
          </cell>
          <cell r="N8">
            <v>0.25</v>
          </cell>
          <cell r="O8">
            <v>25</v>
          </cell>
          <cell r="AM8" t="str">
            <v>.Ethanol.Production.Corn</v>
          </cell>
        </row>
        <row r="9">
          <cell r="M9" t="str">
            <v>GJ</v>
          </cell>
          <cell r="P9">
            <v>1995</v>
          </cell>
          <cell r="Q9">
            <v>2101</v>
          </cell>
          <cell r="R9">
            <v>30</v>
          </cell>
          <cell r="S9">
            <v>1</v>
          </cell>
          <cell r="T9">
            <v>1</v>
          </cell>
          <cell r="U9">
            <v>1</v>
          </cell>
          <cell r="V9">
            <v>1</v>
          </cell>
          <cell r="W9">
            <v>1</v>
          </cell>
          <cell r="X9">
            <v>1</v>
          </cell>
          <cell r="AF9">
            <v>1</v>
          </cell>
          <cell r="AH9">
            <v>5617551</v>
          </cell>
          <cell r="AI9">
            <v>110645807.95958699</v>
          </cell>
          <cell r="AJ9">
            <v>26597062.875284702</v>
          </cell>
          <cell r="AM9" t="str">
            <v>.Ethanol.Production.CornCorn</v>
          </cell>
        </row>
        <row r="10">
          <cell r="AM10" t="str">
            <v/>
          </cell>
        </row>
        <row r="11">
          <cell r="M11" t="str">
            <v>GJ</v>
          </cell>
          <cell r="N11">
            <v>0.25</v>
          </cell>
          <cell r="O11">
            <v>25</v>
          </cell>
          <cell r="AM11" t="str">
            <v>.Ethanol.Production.Cellulosic</v>
          </cell>
        </row>
        <row r="12">
          <cell r="M12" t="str">
            <v>GJ</v>
          </cell>
          <cell r="P12">
            <v>1995</v>
          </cell>
          <cell r="Q12">
            <v>2101</v>
          </cell>
          <cell r="R12">
            <v>20</v>
          </cell>
          <cell r="S12">
            <v>1</v>
          </cell>
          <cell r="T12">
            <v>1</v>
          </cell>
          <cell r="U12">
            <v>1</v>
          </cell>
          <cell r="V12">
            <v>1</v>
          </cell>
          <cell r="W12">
            <v>1</v>
          </cell>
          <cell r="X12">
            <v>1</v>
          </cell>
          <cell r="AF12">
            <v>1</v>
          </cell>
          <cell r="AH12">
            <v>4189088</v>
          </cell>
          <cell r="AI12">
            <v>649792397.73078299</v>
          </cell>
          <cell r="AJ12">
            <v>62724755.446346901</v>
          </cell>
          <cell r="AM12" t="str">
            <v>.Ethanol.Production.CellulosicCellulosic</v>
          </cell>
        </row>
        <row r="13">
          <cell r="M13" t="str">
            <v>GJ</v>
          </cell>
          <cell r="AH13">
            <v>4189088</v>
          </cell>
          <cell r="AI13">
            <v>649792397.73078299</v>
          </cell>
          <cell r="AJ13">
            <v>62724755.446346901</v>
          </cell>
          <cell r="AM13" t="str">
            <v>.Ethanol.Production.CellulosicCellulosic Biodiesel</v>
          </cell>
        </row>
        <row r="14">
          <cell r="AM14" t="str">
            <v/>
          </cell>
        </row>
        <row r="15">
          <cell r="M15" t="str">
            <v>unit</v>
          </cell>
          <cell r="N15">
            <v>0.25</v>
          </cell>
          <cell r="O15">
            <v>10</v>
          </cell>
          <cell r="AM15" t="str">
            <v>.Ethanol.Agricultural Input</v>
          </cell>
        </row>
        <row r="16">
          <cell r="M16" t="str">
            <v>unit</v>
          </cell>
          <cell r="P16">
            <v>1995</v>
          </cell>
          <cell r="Q16">
            <v>2101</v>
          </cell>
          <cell r="R16">
            <v>12</v>
          </cell>
          <cell r="S16">
            <v>1</v>
          </cell>
          <cell r="T16">
            <v>1</v>
          </cell>
          <cell r="U16">
            <v>1</v>
          </cell>
          <cell r="V16">
            <v>1</v>
          </cell>
          <cell r="W16">
            <v>1</v>
          </cell>
          <cell r="X16">
            <v>1</v>
          </cell>
          <cell r="AF16">
            <v>1</v>
          </cell>
          <cell r="AH16">
            <v>1</v>
          </cell>
          <cell r="AI16">
            <v>12.075605531346</v>
          </cell>
          <cell r="AJ16">
            <v>10.136137191238999</v>
          </cell>
          <cell r="AM16" t="str">
            <v>.Ethanol.Agricultural InputAgricultural Production Diesel</v>
          </cell>
        </row>
        <row r="17">
          <cell r="M17" t="str">
            <v>unit</v>
          </cell>
          <cell r="P17">
            <v>1995</v>
          </cell>
          <cell r="Q17">
            <v>2101</v>
          </cell>
          <cell r="R17">
            <v>12</v>
          </cell>
          <cell r="AH17">
            <v>1</v>
          </cell>
          <cell r="AI17">
            <v>15.564113795956899</v>
          </cell>
          <cell r="AJ17">
            <v>10.136137191238999</v>
          </cell>
          <cell r="AM17" t="str">
            <v>.Ethanol.Agricultural InputAgricultural Production Diesel Eff</v>
          </cell>
        </row>
        <row r="18">
          <cell r="M18" t="str">
            <v>unit</v>
          </cell>
          <cell r="P18">
            <v>1995</v>
          </cell>
          <cell r="Q18">
            <v>2101</v>
          </cell>
          <cell r="R18">
            <v>12</v>
          </cell>
          <cell r="AH18">
            <v>1</v>
          </cell>
          <cell r="AI18">
            <v>15.564113795956899</v>
          </cell>
          <cell r="AJ18">
            <v>10.136137191238999</v>
          </cell>
          <cell r="AM18" t="str">
            <v>.Ethanol.Agricultural InputAgricultural Production Biodiesel</v>
          </cell>
        </row>
        <row r="19">
          <cell r="AM19" t="str">
            <v/>
          </cell>
        </row>
        <row r="20">
          <cell r="M20" t="str">
            <v>GJ</v>
          </cell>
          <cell r="N20">
            <v>0.4</v>
          </cell>
          <cell r="O20">
            <v>10</v>
          </cell>
          <cell r="AM20" t="str">
            <v>.Ethanol.Steam</v>
          </cell>
        </row>
        <row r="21">
          <cell r="M21" t="str">
            <v>GJ</v>
          </cell>
          <cell r="P21">
            <v>1930</v>
          </cell>
          <cell r="Q21">
            <v>2101</v>
          </cell>
          <cell r="R21">
            <v>30</v>
          </cell>
          <cell r="AH21">
            <v>350000</v>
          </cell>
          <cell r="AI21">
            <v>4259802.3793029198</v>
          </cell>
          <cell r="AJ21">
            <v>170392.095172117</v>
          </cell>
          <cell r="AM21" t="str">
            <v>.Ethanol.SteamBoilers Electric</v>
          </cell>
        </row>
        <row r="22">
          <cell r="M22" t="str">
            <v>GJ</v>
          </cell>
          <cell r="P22">
            <v>1930</v>
          </cell>
          <cell r="Q22">
            <v>2101</v>
          </cell>
          <cell r="R22">
            <v>30</v>
          </cell>
          <cell r="S22">
            <v>1</v>
          </cell>
          <cell r="T22">
            <v>1</v>
          </cell>
          <cell r="U22">
            <v>1</v>
          </cell>
          <cell r="V22">
            <v>1</v>
          </cell>
          <cell r="W22">
            <v>1</v>
          </cell>
          <cell r="X22">
            <v>1</v>
          </cell>
          <cell r="AF22">
            <v>1</v>
          </cell>
          <cell r="AH22">
            <v>350000</v>
          </cell>
          <cell r="AI22">
            <v>3684950.5366418599</v>
          </cell>
          <cell r="AJ22">
            <v>147398.02146567401</v>
          </cell>
          <cell r="AM22" t="str">
            <v>.Ethanol.SteamBoilers NG</v>
          </cell>
        </row>
        <row r="23">
          <cell r="M23" t="str">
            <v>GJ</v>
          </cell>
          <cell r="P23">
            <v>1930</v>
          </cell>
          <cell r="Q23">
            <v>2101</v>
          </cell>
          <cell r="R23">
            <v>30</v>
          </cell>
          <cell r="AH23">
            <v>350000</v>
          </cell>
          <cell r="AI23">
            <v>11054851.6099256</v>
          </cell>
          <cell r="AJ23">
            <v>442194.064397023</v>
          </cell>
          <cell r="AM23" t="str">
            <v>.Ethanol.SteamBoilers Coal</v>
          </cell>
        </row>
        <row r="24">
          <cell r="M24" t="str">
            <v>GJ</v>
          </cell>
          <cell r="P24">
            <v>2015</v>
          </cell>
          <cell r="Q24">
            <v>2101</v>
          </cell>
          <cell r="R24">
            <v>30</v>
          </cell>
          <cell r="AH24">
            <v>350000</v>
          </cell>
          <cell r="AI24">
            <v>11054851.6105977</v>
          </cell>
          <cell r="AJ24">
            <v>442194.064397023</v>
          </cell>
          <cell r="AM24" t="str">
            <v>.Ethanol.SteamBoilers Coal CCS</v>
          </cell>
        </row>
        <row r="25">
          <cell r="M25" t="str">
            <v>GJ</v>
          </cell>
          <cell r="P25">
            <v>2015</v>
          </cell>
          <cell r="Q25">
            <v>2101</v>
          </cell>
          <cell r="R25">
            <v>30</v>
          </cell>
          <cell r="AH25">
            <v>350000</v>
          </cell>
          <cell r="AI25">
            <v>3684950.5366418599</v>
          </cell>
          <cell r="AJ25">
            <v>147398.02146567401</v>
          </cell>
          <cell r="AM25" t="str">
            <v>.Ethanol.SteamBoilers NG IA CCS</v>
          </cell>
        </row>
        <row r="26">
          <cell r="M26" t="str">
            <v>GJ</v>
          </cell>
          <cell r="P26">
            <v>2000</v>
          </cell>
          <cell r="Q26">
            <v>2101</v>
          </cell>
          <cell r="R26">
            <v>30</v>
          </cell>
          <cell r="AH26">
            <v>4686533</v>
          </cell>
          <cell r="AI26">
            <v>88785053.545482203</v>
          </cell>
          <cell r="AJ26">
            <v>8813319.6685651205</v>
          </cell>
          <cell r="AM26" t="str">
            <v>.Ethanol.SteamSCGT HRSG 40 MW High H:P ratio</v>
          </cell>
        </row>
        <row r="27">
          <cell r="M27" t="str">
            <v>GJ</v>
          </cell>
          <cell r="P27">
            <v>2000</v>
          </cell>
          <cell r="Q27">
            <v>2101</v>
          </cell>
          <cell r="R27">
            <v>30</v>
          </cell>
          <cell r="AH27">
            <v>1171633</v>
          </cell>
          <cell r="AI27">
            <v>27530249.161389701</v>
          </cell>
          <cell r="AJ27">
            <v>2867259.8079717201</v>
          </cell>
          <cell r="AM27" t="str">
            <v>.Ethanol.SteamSCGT HRSG 10 MW High H:P ratio</v>
          </cell>
        </row>
        <row r="28">
          <cell r="M28" t="str">
            <v>GJ</v>
          </cell>
          <cell r="P28">
            <v>2000</v>
          </cell>
          <cell r="Q28">
            <v>2101</v>
          </cell>
          <cell r="R28">
            <v>30</v>
          </cell>
          <cell r="AH28">
            <v>5220611</v>
          </cell>
          <cell r="AI28">
            <v>60814852.2318689</v>
          </cell>
          <cell r="AJ28">
            <v>6781590.4088919498</v>
          </cell>
          <cell r="AM28" t="str">
            <v>.Ethanol.SteamBPST NG 30 MW</v>
          </cell>
        </row>
        <row r="29">
          <cell r="M29" t="str">
            <v>GJ</v>
          </cell>
          <cell r="P29">
            <v>2015</v>
          </cell>
          <cell r="Q29">
            <v>2101</v>
          </cell>
          <cell r="R29">
            <v>30</v>
          </cell>
          <cell r="AH29">
            <v>5220611</v>
          </cell>
          <cell r="AI29">
            <v>60814852.2318689</v>
          </cell>
          <cell r="AJ29">
            <v>6781590.4088919498</v>
          </cell>
          <cell r="AM29" t="str">
            <v>.Ethanol.SteamBPST NG 30 MW CCS</v>
          </cell>
        </row>
        <row r="30">
          <cell r="AM30" t="str">
            <v/>
          </cell>
        </row>
        <row r="31">
          <cell r="M31" t="str">
            <v>GJ</v>
          </cell>
          <cell r="N31">
            <v>0.1</v>
          </cell>
          <cell r="O31">
            <v>15</v>
          </cell>
          <cell r="AM31" t="str">
            <v>.Ethanol.Methane Fuel</v>
          </cell>
        </row>
        <row r="32">
          <cell r="M32" t="str">
            <v>GJ</v>
          </cell>
          <cell r="P32">
            <v>2000</v>
          </cell>
          <cell r="Q32">
            <v>2101</v>
          </cell>
          <cell r="R32">
            <v>1</v>
          </cell>
          <cell r="S32">
            <v>1</v>
          </cell>
          <cell r="T32">
            <v>1</v>
          </cell>
          <cell r="U32">
            <v>1</v>
          </cell>
          <cell r="V32">
            <v>1</v>
          </cell>
          <cell r="W32">
            <v>1</v>
          </cell>
          <cell r="X32">
            <v>1</v>
          </cell>
          <cell r="AF32">
            <v>1</v>
          </cell>
          <cell r="AH32">
            <v>1</v>
          </cell>
          <cell r="AI32">
            <v>0</v>
          </cell>
          <cell r="AJ32">
            <v>0</v>
          </cell>
          <cell r="AM32" t="str">
            <v>.Ethanol.Methane FuelNatural Gas</v>
          </cell>
        </row>
        <row r="33">
          <cell r="M33" t="str">
            <v>GJ</v>
          </cell>
          <cell r="P33">
            <v>2025</v>
          </cell>
          <cell r="Q33">
            <v>2101</v>
          </cell>
          <cell r="R33">
            <v>1</v>
          </cell>
          <cell r="AH33">
            <v>1</v>
          </cell>
          <cell r="AI33">
            <v>0</v>
          </cell>
          <cell r="AJ33">
            <v>0</v>
          </cell>
          <cell r="AM33" t="str">
            <v>.Ethanol.Methane FuelBiogas</v>
          </cell>
        </row>
        <row r="34">
          <cell r="M34" t="str">
            <v>GJ</v>
          </cell>
          <cell r="P34">
            <v>2030</v>
          </cell>
          <cell r="Q34">
            <v>2101</v>
          </cell>
          <cell r="R34">
            <v>1</v>
          </cell>
          <cell r="AH34">
            <v>1</v>
          </cell>
          <cell r="AI34">
            <v>0</v>
          </cell>
          <cell r="AJ34">
            <v>0</v>
          </cell>
          <cell r="AM34" t="str">
            <v>.Ethanol.Methane FuelBiomass Gasification</v>
          </cell>
        </row>
        <row r="35">
          <cell r="M35" t="str">
            <v>GJ</v>
          </cell>
          <cell r="P35">
            <v>2025</v>
          </cell>
          <cell r="Q35">
            <v>2101</v>
          </cell>
          <cell r="R35">
            <v>1</v>
          </cell>
          <cell r="AH35">
            <v>1</v>
          </cell>
          <cell r="AI35">
            <v>0</v>
          </cell>
          <cell r="AJ35">
            <v>0</v>
          </cell>
          <cell r="AM35" t="str">
            <v>.Ethanol.Methane FuelH2</v>
          </cell>
        </row>
        <row r="36">
          <cell r="AM36" t="str">
            <v/>
          </cell>
        </row>
        <row r="37">
          <cell r="M37" t="str">
            <v>tCO2</v>
          </cell>
          <cell r="N37">
            <v>0.25</v>
          </cell>
          <cell r="O37">
            <v>10</v>
          </cell>
          <cell r="AM37" t="str">
            <v>.Ethanol.CCS</v>
          </cell>
        </row>
        <row r="38">
          <cell r="L38" t="str">
            <v>Output: 143000 tCO2 * 85% Capacity Factor; FCC: FCC *1.03068015 (2020 CPI/2018CPI)*1.3415 CAD/USD; FOM: FOM *1.03068015 (2020 CPI/2018CPI)*1.3415 CAD/USD</v>
          </cell>
          <cell r="M38" t="str">
            <v>tCO2</v>
          </cell>
          <cell r="P38">
            <v>1950</v>
          </cell>
          <cell r="Q38">
            <v>2101</v>
          </cell>
          <cell r="R38">
            <v>30</v>
          </cell>
          <cell r="S38">
            <v>1</v>
          </cell>
          <cell r="T38">
            <v>1</v>
          </cell>
          <cell r="U38">
            <v>1</v>
          </cell>
          <cell r="V38">
            <v>1</v>
          </cell>
          <cell r="W38">
            <v>1</v>
          </cell>
          <cell r="X38">
            <v>1</v>
          </cell>
          <cell r="AF38">
            <v>1</v>
          </cell>
          <cell r="AH38">
            <v>121550</v>
          </cell>
          <cell r="AI38">
            <v>34112923.8964632</v>
          </cell>
          <cell r="AJ38">
            <v>1539273.7926419999</v>
          </cell>
          <cell r="AM38" t="str">
            <v>.Ethanol.CCSCCS</v>
          </cell>
        </row>
        <row r="39">
          <cell r="AM39" t="str">
            <v/>
          </cell>
        </row>
        <row r="40">
          <cell r="AM40" t="str">
            <v/>
          </cell>
        </row>
        <row r="41">
          <cell r="AM41" t="str">
            <v/>
          </cell>
        </row>
        <row r="42">
          <cell r="AM42" t="str">
            <v/>
          </cell>
        </row>
        <row r="43">
          <cell r="AM43" t="str">
            <v/>
          </cell>
        </row>
        <row r="44">
          <cell r="AM44" t="str">
            <v/>
          </cell>
        </row>
        <row r="45">
          <cell r="AM45" t="str">
            <v/>
          </cell>
        </row>
        <row r="46">
          <cell r="AM46" t="str">
            <v/>
          </cell>
        </row>
        <row r="47">
          <cell r="AM47" t="str">
            <v/>
          </cell>
        </row>
        <row r="48">
          <cell r="AM48" t="str">
            <v/>
          </cell>
        </row>
        <row r="49">
          <cell r="AM49" t="str">
            <v/>
          </cell>
        </row>
        <row r="50">
          <cell r="AM50" t="str">
            <v/>
          </cell>
        </row>
        <row r="51">
          <cell r="AM51" t="str">
            <v/>
          </cell>
        </row>
        <row r="52">
          <cell r="AM52" t="str">
            <v/>
          </cell>
        </row>
        <row r="53">
          <cell r="AM53" t="str">
            <v/>
          </cell>
        </row>
        <row r="54">
          <cell r="AM54" t="str">
            <v/>
          </cell>
        </row>
        <row r="55">
          <cell r="AM55" t="str">
            <v/>
          </cell>
        </row>
        <row r="56">
          <cell r="AM56" t="str">
            <v/>
          </cell>
        </row>
        <row r="57">
          <cell r="AM57" t="str">
            <v/>
          </cell>
        </row>
        <row r="58">
          <cell r="AM58" t="str">
            <v/>
          </cell>
        </row>
        <row r="59">
          <cell r="AM59" t="str">
            <v/>
          </cell>
        </row>
        <row r="60">
          <cell r="AM60" t="str">
            <v/>
          </cell>
        </row>
        <row r="61">
          <cell r="AM61" t="str">
            <v/>
          </cell>
        </row>
        <row r="62">
          <cell r="AM62" t="str">
            <v/>
          </cell>
        </row>
        <row r="63">
          <cell r="AM63" t="str">
            <v/>
          </cell>
        </row>
        <row r="64">
          <cell r="AM64" t="str">
            <v/>
          </cell>
        </row>
        <row r="65">
          <cell r="AM65" t="str">
            <v/>
          </cell>
        </row>
        <row r="66">
          <cell r="AM66" t="str">
            <v/>
          </cell>
        </row>
        <row r="67">
          <cell r="AM67" t="str">
            <v/>
          </cell>
        </row>
        <row r="68">
          <cell r="AM68" t="str">
            <v/>
          </cell>
        </row>
        <row r="69">
          <cell r="AM69" t="str">
            <v/>
          </cell>
        </row>
        <row r="70">
          <cell r="AM70" t="str">
            <v/>
          </cell>
        </row>
        <row r="71">
          <cell r="AM71" t="str">
            <v/>
          </cell>
        </row>
        <row r="72">
          <cell r="AM72" t="str">
            <v/>
          </cell>
        </row>
        <row r="73">
          <cell r="AM73" t="str">
            <v/>
          </cell>
        </row>
        <row r="74">
          <cell r="AM74" t="str">
            <v/>
          </cell>
        </row>
        <row r="75">
          <cell r="AM75" t="str">
            <v/>
          </cell>
        </row>
        <row r="76">
          <cell r="AM76" t="str">
            <v/>
          </cell>
        </row>
        <row r="77">
          <cell r="AM77" t="str">
            <v/>
          </cell>
        </row>
        <row r="78">
          <cell r="AM78" t="str">
            <v/>
          </cell>
        </row>
        <row r="79">
          <cell r="AM79" t="str">
            <v/>
          </cell>
        </row>
        <row r="80">
          <cell r="AM80" t="str">
            <v/>
          </cell>
        </row>
        <row r="81">
          <cell r="AM81" t="str">
            <v/>
          </cell>
        </row>
        <row r="82">
          <cell r="AM82" t="str">
            <v/>
          </cell>
        </row>
        <row r="83">
          <cell r="AM83" t="str">
            <v/>
          </cell>
        </row>
        <row r="84">
          <cell r="AM84" t="str">
            <v/>
          </cell>
        </row>
        <row r="85">
          <cell r="AM85" t="str">
            <v/>
          </cell>
        </row>
        <row r="86">
          <cell r="AM86" t="str">
            <v/>
          </cell>
        </row>
        <row r="87">
          <cell r="AM87" t="str">
            <v/>
          </cell>
        </row>
        <row r="88">
          <cell r="AM88" t="str">
            <v/>
          </cell>
        </row>
        <row r="89">
          <cell r="AM89" t="str">
            <v/>
          </cell>
        </row>
        <row r="90">
          <cell r="AM90" t="str">
            <v/>
          </cell>
        </row>
        <row r="91">
          <cell r="AM91" t="str">
            <v/>
          </cell>
        </row>
        <row r="92">
          <cell r="AM92" t="str">
            <v/>
          </cell>
        </row>
        <row r="93">
          <cell r="AM93" t="str">
            <v/>
          </cell>
        </row>
        <row r="94">
          <cell r="AM94" t="str">
            <v/>
          </cell>
        </row>
        <row r="95">
          <cell r="AM95" t="str">
            <v/>
          </cell>
        </row>
        <row r="96">
          <cell r="AM96" t="str">
            <v/>
          </cell>
        </row>
        <row r="97">
          <cell r="AM97" t="str">
            <v/>
          </cell>
        </row>
        <row r="98">
          <cell r="AM98" t="str">
            <v/>
          </cell>
        </row>
        <row r="99">
          <cell r="AM99" t="str">
            <v/>
          </cell>
        </row>
        <row r="100">
          <cell r="AM100" t="str">
            <v/>
          </cell>
        </row>
        <row r="101">
          <cell r="AM101" t="str">
            <v/>
          </cell>
        </row>
        <row r="102">
          <cell r="AM102" t="str">
            <v/>
          </cell>
        </row>
        <row r="103">
          <cell r="AM103" t="str">
            <v/>
          </cell>
        </row>
        <row r="104">
          <cell r="AM104" t="str">
            <v/>
          </cell>
        </row>
        <row r="105">
          <cell r="AM105" t="str">
            <v/>
          </cell>
        </row>
        <row r="106">
          <cell r="AM106" t="str">
            <v/>
          </cell>
        </row>
        <row r="107">
          <cell r="AM107" t="str">
            <v/>
          </cell>
        </row>
        <row r="108">
          <cell r="AM108" t="str">
            <v/>
          </cell>
        </row>
        <row r="109">
          <cell r="AM109" t="str">
            <v/>
          </cell>
        </row>
        <row r="110">
          <cell r="AM110" t="str">
            <v/>
          </cell>
        </row>
        <row r="111">
          <cell r="AM111" t="str">
            <v/>
          </cell>
        </row>
        <row r="112">
          <cell r="AM112" t="str">
            <v/>
          </cell>
        </row>
        <row r="113">
          <cell r="AM113" t="str">
            <v/>
          </cell>
        </row>
        <row r="114">
          <cell r="AM114" t="str">
            <v/>
          </cell>
        </row>
        <row r="115">
          <cell r="AM115" t="str">
            <v/>
          </cell>
        </row>
        <row r="116">
          <cell r="AM116" t="str">
            <v/>
          </cell>
        </row>
        <row r="117">
          <cell r="AM117" t="str">
            <v/>
          </cell>
        </row>
        <row r="118">
          <cell r="AM118" t="str">
            <v/>
          </cell>
        </row>
        <row r="119">
          <cell r="AM119" t="str">
            <v/>
          </cell>
        </row>
        <row r="120">
          <cell r="AM120" t="str">
            <v/>
          </cell>
        </row>
        <row r="121">
          <cell r="AM121" t="str">
            <v/>
          </cell>
        </row>
        <row r="122">
          <cell r="AM122" t="str">
            <v/>
          </cell>
        </row>
        <row r="123">
          <cell r="AM123" t="str">
            <v/>
          </cell>
        </row>
        <row r="124">
          <cell r="AM124" t="str">
            <v/>
          </cell>
        </row>
        <row r="125">
          <cell r="AM125" t="str">
            <v/>
          </cell>
        </row>
        <row r="126">
          <cell r="AM126" t="str">
            <v/>
          </cell>
        </row>
        <row r="127">
          <cell r="AM127" t="str">
            <v/>
          </cell>
        </row>
        <row r="128">
          <cell r="AM128" t="str">
            <v/>
          </cell>
        </row>
        <row r="129">
          <cell r="AM129" t="str">
            <v/>
          </cell>
        </row>
        <row r="130">
          <cell r="AM130" t="str">
            <v/>
          </cell>
        </row>
        <row r="131">
          <cell r="AM131" t="str">
            <v/>
          </cell>
        </row>
        <row r="132">
          <cell r="AM132" t="str">
            <v/>
          </cell>
        </row>
        <row r="133">
          <cell r="AM133" t="str">
            <v/>
          </cell>
        </row>
        <row r="134">
          <cell r="AM134" t="str">
            <v/>
          </cell>
        </row>
        <row r="135">
          <cell r="AM135" t="str">
            <v/>
          </cell>
        </row>
        <row r="136">
          <cell r="AM136" t="str">
            <v/>
          </cell>
        </row>
        <row r="137">
          <cell r="AM137" t="str">
            <v/>
          </cell>
        </row>
        <row r="138">
          <cell r="AM138" t="str">
            <v/>
          </cell>
        </row>
        <row r="139">
          <cell r="AM139" t="str">
            <v/>
          </cell>
        </row>
        <row r="140">
          <cell r="AM140" t="str">
            <v/>
          </cell>
        </row>
        <row r="141">
          <cell r="AM141" t="str">
            <v/>
          </cell>
        </row>
        <row r="142">
          <cell r="AM142" t="str">
            <v/>
          </cell>
        </row>
        <row r="143">
          <cell r="AM143" t="str">
            <v/>
          </cell>
        </row>
        <row r="144">
          <cell r="AM144" t="str">
            <v/>
          </cell>
        </row>
        <row r="145">
          <cell r="AM145" t="str">
            <v/>
          </cell>
        </row>
        <row r="146">
          <cell r="AM146" t="str">
            <v/>
          </cell>
        </row>
        <row r="147">
          <cell r="AM147" t="str">
            <v/>
          </cell>
        </row>
        <row r="148">
          <cell r="AM148" t="str">
            <v/>
          </cell>
        </row>
        <row r="149">
          <cell r="AM149" t="str">
            <v/>
          </cell>
        </row>
        <row r="150">
          <cell r="AM150" t="str">
            <v/>
          </cell>
        </row>
        <row r="151">
          <cell r="AM151" t="str">
            <v/>
          </cell>
        </row>
        <row r="152">
          <cell r="AM152" t="str">
            <v/>
          </cell>
        </row>
        <row r="153">
          <cell r="AM153" t="str">
            <v/>
          </cell>
        </row>
        <row r="154">
          <cell r="AM154" t="str">
            <v/>
          </cell>
        </row>
        <row r="155">
          <cell r="AM155" t="str">
            <v/>
          </cell>
        </row>
        <row r="156">
          <cell r="AM156" t="str">
            <v/>
          </cell>
        </row>
        <row r="157">
          <cell r="AM157" t="str">
            <v/>
          </cell>
        </row>
        <row r="158">
          <cell r="AM158" t="str">
            <v/>
          </cell>
        </row>
        <row r="159">
          <cell r="AM159" t="str">
            <v/>
          </cell>
        </row>
        <row r="160">
          <cell r="AM160" t="str">
            <v/>
          </cell>
        </row>
        <row r="161">
          <cell r="AM161" t="str">
            <v/>
          </cell>
        </row>
        <row r="162">
          <cell r="AM162" t="str">
            <v/>
          </cell>
        </row>
        <row r="163">
          <cell r="AM163" t="str">
            <v/>
          </cell>
        </row>
        <row r="164">
          <cell r="AM164" t="str">
            <v/>
          </cell>
        </row>
        <row r="165">
          <cell r="AM165" t="str">
            <v/>
          </cell>
        </row>
        <row r="166">
          <cell r="AM166" t="str">
            <v/>
          </cell>
        </row>
        <row r="167">
          <cell r="AM167" t="str">
            <v/>
          </cell>
        </row>
        <row r="168">
          <cell r="AM168" t="str">
            <v/>
          </cell>
        </row>
        <row r="169">
          <cell r="AM169" t="str">
            <v/>
          </cell>
        </row>
        <row r="170">
          <cell r="AM170" t="str">
            <v/>
          </cell>
        </row>
        <row r="171">
          <cell r="AM171" t="str">
            <v/>
          </cell>
        </row>
        <row r="172">
          <cell r="AM172" t="str">
            <v/>
          </cell>
        </row>
        <row r="173">
          <cell r="AM173" t="str">
            <v/>
          </cell>
        </row>
        <row r="174">
          <cell r="AM174" t="str">
            <v/>
          </cell>
        </row>
        <row r="175">
          <cell r="AM175" t="str">
            <v/>
          </cell>
        </row>
        <row r="176">
          <cell r="AM176" t="str">
            <v/>
          </cell>
        </row>
        <row r="177">
          <cell r="AM177" t="str">
            <v/>
          </cell>
        </row>
        <row r="178">
          <cell r="AM178" t="str">
            <v/>
          </cell>
        </row>
        <row r="179">
          <cell r="AM179" t="str">
            <v/>
          </cell>
        </row>
        <row r="180">
          <cell r="AM180" t="str">
            <v/>
          </cell>
        </row>
        <row r="181">
          <cell r="AM181" t="str">
            <v/>
          </cell>
        </row>
        <row r="182">
          <cell r="AM182" t="str">
            <v/>
          </cell>
        </row>
        <row r="183">
          <cell r="AM183" t="str">
            <v/>
          </cell>
        </row>
        <row r="184">
          <cell r="AM184" t="str">
            <v/>
          </cell>
        </row>
        <row r="185">
          <cell r="AM185" t="str">
            <v/>
          </cell>
        </row>
        <row r="186">
          <cell r="AM186" t="str">
            <v/>
          </cell>
        </row>
        <row r="187">
          <cell r="AM187" t="str">
            <v/>
          </cell>
        </row>
        <row r="188">
          <cell r="AM188" t="str">
            <v/>
          </cell>
        </row>
        <row r="189">
          <cell r="AM189" t="str">
            <v/>
          </cell>
        </row>
        <row r="190">
          <cell r="AM190" t="str">
            <v/>
          </cell>
        </row>
        <row r="191">
          <cell r="AM191" t="str">
            <v/>
          </cell>
        </row>
        <row r="192">
          <cell r="AM192" t="str">
            <v/>
          </cell>
        </row>
        <row r="193">
          <cell r="AM193" t="str">
            <v/>
          </cell>
        </row>
        <row r="194">
          <cell r="AM194" t="str">
            <v/>
          </cell>
        </row>
        <row r="195">
          <cell r="AM195" t="str">
            <v/>
          </cell>
        </row>
        <row r="196">
          <cell r="AM196" t="str">
            <v/>
          </cell>
        </row>
        <row r="197">
          <cell r="AM197" t="str">
            <v/>
          </cell>
        </row>
        <row r="198">
          <cell r="AM198" t="str">
            <v/>
          </cell>
        </row>
        <row r="199">
          <cell r="AM199" t="str">
            <v/>
          </cell>
        </row>
        <row r="200">
          <cell r="AM200" t="str">
            <v/>
          </cell>
        </row>
        <row r="201">
          <cell r="AM201" t="str">
            <v/>
          </cell>
        </row>
        <row r="202">
          <cell r="AM202" t="str">
            <v/>
          </cell>
        </row>
        <row r="203">
          <cell r="AM203" t="str">
            <v/>
          </cell>
        </row>
        <row r="204">
          <cell r="AM204" t="str">
            <v/>
          </cell>
        </row>
        <row r="205">
          <cell r="AM205" t="str">
            <v/>
          </cell>
        </row>
        <row r="206">
          <cell r="AM206" t="str">
            <v/>
          </cell>
        </row>
        <row r="207">
          <cell r="AM207" t="str">
            <v/>
          </cell>
        </row>
        <row r="208">
          <cell r="AM208" t="str">
            <v/>
          </cell>
        </row>
        <row r="209">
          <cell r="AM209" t="str">
            <v/>
          </cell>
        </row>
        <row r="210">
          <cell r="AM210" t="str">
            <v/>
          </cell>
        </row>
        <row r="211">
          <cell r="AM211" t="str">
            <v/>
          </cell>
        </row>
        <row r="212">
          <cell r="AM212" t="str">
            <v/>
          </cell>
        </row>
        <row r="213">
          <cell r="AM213" t="str">
            <v/>
          </cell>
        </row>
        <row r="214">
          <cell r="AM214" t="str">
            <v/>
          </cell>
        </row>
        <row r="215">
          <cell r="AM215" t="str">
            <v/>
          </cell>
        </row>
        <row r="216">
          <cell r="AM216" t="str">
            <v/>
          </cell>
        </row>
        <row r="217">
          <cell r="AM217" t="str">
            <v/>
          </cell>
        </row>
        <row r="218">
          <cell r="AM218" t="str">
            <v/>
          </cell>
        </row>
        <row r="219">
          <cell r="AM219" t="str">
            <v/>
          </cell>
        </row>
        <row r="220">
          <cell r="AM220" t="str">
            <v/>
          </cell>
        </row>
        <row r="221">
          <cell r="AM221" t="str">
            <v/>
          </cell>
        </row>
        <row r="222">
          <cell r="AM222" t="str">
            <v/>
          </cell>
        </row>
        <row r="223">
          <cell r="AM223" t="str">
            <v/>
          </cell>
        </row>
        <row r="224">
          <cell r="AM224" t="str">
            <v/>
          </cell>
        </row>
        <row r="225">
          <cell r="AM225" t="str">
            <v/>
          </cell>
        </row>
        <row r="226">
          <cell r="AM226" t="str">
            <v/>
          </cell>
        </row>
        <row r="227">
          <cell r="AM227" t="str">
            <v/>
          </cell>
        </row>
        <row r="228">
          <cell r="AM228" t="str">
            <v/>
          </cell>
        </row>
        <row r="229">
          <cell r="AM229" t="str">
            <v/>
          </cell>
        </row>
        <row r="230">
          <cell r="AM230" t="str">
            <v/>
          </cell>
        </row>
        <row r="231">
          <cell r="AM231" t="str">
            <v/>
          </cell>
        </row>
        <row r="232">
          <cell r="AM232" t="str">
            <v/>
          </cell>
        </row>
        <row r="233">
          <cell r="AM233" t="str">
            <v/>
          </cell>
        </row>
        <row r="234">
          <cell r="AM234" t="str">
            <v/>
          </cell>
        </row>
        <row r="235">
          <cell r="AM235" t="str">
            <v/>
          </cell>
        </row>
        <row r="236">
          <cell r="AM236" t="str">
            <v/>
          </cell>
        </row>
        <row r="237">
          <cell r="AM237" t="str">
            <v/>
          </cell>
        </row>
        <row r="238">
          <cell r="AM238" t="str">
            <v/>
          </cell>
        </row>
        <row r="239">
          <cell r="AM239" t="str">
            <v/>
          </cell>
        </row>
        <row r="240">
          <cell r="AM240" t="str">
            <v/>
          </cell>
        </row>
        <row r="241">
          <cell r="AM241" t="str">
            <v/>
          </cell>
        </row>
        <row r="242">
          <cell r="AM242" t="str">
            <v/>
          </cell>
        </row>
        <row r="243">
          <cell r="AM243" t="str">
            <v/>
          </cell>
        </row>
        <row r="244">
          <cell r="AM244" t="str">
            <v/>
          </cell>
        </row>
        <row r="245">
          <cell r="AM245" t="str">
            <v/>
          </cell>
        </row>
        <row r="246">
          <cell r="AM246" t="str">
            <v/>
          </cell>
        </row>
        <row r="247">
          <cell r="AM247" t="str">
            <v/>
          </cell>
        </row>
        <row r="248">
          <cell r="AM248" t="str">
            <v/>
          </cell>
        </row>
        <row r="249">
          <cell r="AM249" t="str">
            <v/>
          </cell>
        </row>
        <row r="250">
          <cell r="AM250" t="str">
            <v/>
          </cell>
        </row>
        <row r="251">
          <cell r="AM251" t="str">
            <v/>
          </cell>
        </row>
        <row r="252">
          <cell r="AM252" t="str">
            <v/>
          </cell>
        </row>
        <row r="253">
          <cell r="AM253" t="str">
            <v/>
          </cell>
        </row>
        <row r="254">
          <cell r="AM254" t="str">
            <v/>
          </cell>
        </row>
        <row r="255">
          <cell r="AM255" t="str">
            <v/>
          </cell>
        </row>
        <row r="256">
          <cell r="AM256" t="str">
            <v/>
          </cell>
        </row>
        <row r="257">
          <cell r="AM257" t="str">
            <v/>
          </cell>
        </row>
        <row r="258">
          <cell r="AM258" t="str">
            <v/>
          </cell>
        </row>
        <row r="259">
          <cell r="AM259" t="str">
            <v/>
          </cell>
        </row>
        <row r="260">
          <cell r="AM260" t="str">
            <v/>
          </cell>
        </row>
        <row r="261">
          <cell r="AM261" t="str">
            <v/>
          </cell>
        </row>
        <row r="262">
          <cell r="AM262" t="str">
            <v/>
          </cell>
        </row>
        <row r="263">
          <cell r="AM263" t="str">
            <v/>
          </cell>
        </row>
        <row r="264">
          <cell r="AM264" t="str">
            <v/>
          </cell>
        </row>
        <row r="265">
          <cell r="AM265" t="str">
            <v/>
          </cell>
        </row>
        <row r="266">
          <cell r="AM266" t="str">
            <v/>
          </cell>
        </row>
        <row r="267">
          <cell r="AM267" t="str">
            <v/>
          </cell>
        </row>
        <row r="268">
          <cell r="AM268" t="str">
            <v/>
          </cell>
        </row>
        <row r="269">
          <cell r="AM269" t="str">
            <v/>
          </cell>
        </row>
        <row r="270">
          <cell r="AM270" t="str">
            <v/>
          </cell>
        </row>
        <row r="271">
          <cell r="AM271" t="str">
            <v/>
          </cell>
        </row>
        <row r="272">
          <cell r="AM272" t="str">
            <v/>
          </cell>
        </row>
        <row r="273">
          <cell r="AM273" t="str">
            <v/>
          </cell>
        </row>
        <row r="274">
          <cell r="AM274" t="str">
            <v/>
          </cell>
        </row>
        <row r="275">
          <cell r="AM275" t="str">
            <v/>
          </cell>
        </row>
        <row r="276">
          <cell r="AM276" t="str">
            <v/>
          </cell>
        </row>
        <row r="277">
          <cell r="AM277" t="str">
            <v/>
          </cell>
        </row>
        <row r="278">
          <cell r="AM278" t="str">
            <v/>
          </cell>
        </row>
        <row r="279">
          <cell r="AM279" t="str">
            <v/>
          </cell>
        </row>
        <row r="280">
          <cell r="AM280" t="str">
            <v/>
          </cell>
        </row>
        <row r="281">
          <cell r="AM281" t="str">
            <v/>
          </cell>
        </row>
        <row r="282">
          <cell r="AM282" t="str">
            <v/>
          </cell>
        </row>
        <row r="283">
          <cell r="AM283" t="str">
            <v/>
          </cell>
        </row>
        <row r="284">
          <cell r="AM284" t="str">
            <v/>
          </cell>
        </row>
        <row r="285">
          <cell r="AM285" t="str">
            <v/>
          </cell>
        </row>
        <row r="286">
          <cell r="AM286" t="str">
            <v/>
          </cell>
        </row>
        <row r="287">
          <cell r="AM287" t="str">
            <v/>
          </cell>
        </row>
        <row r="288">
          <cell r="AM288" t="str">
            <v/>
          </cell>
        </row>
        <row r="289">
          <cell r="AM289" t="str">
            <v/>
          </cell>
        </row>
        <row r="290">
          <cell r="AM290" t="str">
            <v/>
          </cell>
        </row>
        <row r="291">
          <cell r="AM291" t="str">
            <v/>
          </cell>
        </row>
        <row r="292">
          <cell r="AM292" t="str">
            <v/>
          </cell>
        </row>
        <row r="293">
          <cell r="AM293" t="str">
            <v/>
          </cell>
        </row>
        <row r="294">
          <cell r="AM294" t="str">
            <v/>
          </cell>
        </row>
        <row r="295">
          <cell r="AM295" t="str">
            <v/>
          </cell>
        </row>
        <row r="296">
          <cell r="AM296" t="str">
            <v/>
          </cell>
        </row>
        <row r="297">
          <cell r="AM297" t="str">
            <v/>
          </cell>
        </row>
        <row r="298">
          <cell r="AM298" t="str">
            <v/>
          </cell>
        </row>
        <row r="299">
          <cell r="AM299" t="str">
            <v/>
          </cell>
        </row>
        <row r="300">
          <cell r="AM300" t="str">
            <v/>
          </cell>
        </row>
        <row r="301">
          <cell r="AM301" t="str">
            <v/>
          </cell>
        </row>
        <row r="302">
          <cell r="AM302" t="str">
            <v/>
          </cell>
        </row>
        <row r="303">
          <cell r="AM303" t="str">
            <v/>
          </cell>
        </row>
        <row r="304">
          <cell r="AM304" t="str">
            <v/>
          </cell>
        </row>
        <row r="305">
          <cell r="AM305" t="str">
            <v/>
          </cell>
        </row>
        <row r="306">
          <cell r="AM306" t="str">
            <v/>
          </cell>
        </row>
        <row r="307">
          <cell r="AM307" t="str">
            <v/>
          </cell>
        </row>
        <row r="308">
          <cell r="AM308" t="str">
            <v/>
          </cell>
        </row>
        <row r="309">
          <cell r="AM309" t="str">
            <v/>
          </cell>
        </row>
        <row r="310">
          <cell r="AM310" t="str">
            <v/>
          </cell>
        </row>
        <row r="311">
          <cell r="AM311" t="str">
            <v/>
          </cell>
        </row>
        <row r="312">
          <cell r="AM312" t="str">
            <v/>
          </cell>
        </row>
        <row r="313">
          <cell r="AM313" t="str">
            <v/>
          </cell>
        </row>
        <row r="314">
          <cell r="AM314" t="str">
            <v/>
          </cell>
        </row>
        <row r="315">
          <cell r="AM315" t="str">
            <v/>
          </cell>
        </row>
        <row r="316">
          <cell r="AM316" t="str">
            <v/>
          </cell>
        </row>
        <row r="317">
          <cell r="AM317" t="str">
            <v/>
          </cell>
        </row>
        <row r="318">
          <cell r="AM318" t="str">
            <v/>
          </cell>
        </row>
        <row r="319">
          <cell r="AM319" t="str">
            <v/>
          </cell>
        </row>
        <row r="320">
          <cell r="AM320" t="str">
            <v/>
          </cell>
        </row>
        <row r="321">
          <cell r="AM321" t="str">
            <v/>
          </cell>
        </row>
        <row r="322">
          <cell r="AM322" t="str">
            <v/>
          </cell>
        </row>
        <row r="323">
          <cell r="AM323" t="str">
            <v/>
          </cell>
        </row>
        <row r="324">
          <cell r="AM324" t="str">
            <v/>
          </cell>
        </row>
        <row r="325">
          <cell r="AM325" t="str">
            <v/>
          </cell>
        </row>
        <row r="326">
          <cell r="AM326" t="str">
            <v/>
          </cell>
        </row>
        <row r="327">
          <cell r="AM327" t="str">
            <v/>
          </cell>
        </row>
        <row r="328">
          <cell r="AM328" t="str">
            <v/>
          </cell>
        </row>
        <row r="329">
          <cell r="AM329" t="str">
            <v/>
          </cell>
        </row>
        <row r="330">
          <cell r="AM330" t="str">
            <v/>
          </cell>
        </row>
        <row r="331">
          <cell r="AM331" t="str">
            <v/>
          </cell>
        </row>
        <row r="332">
          <cell r="AM332" t="str">
            <v/>
          </cell>
        </row>
        <row r="333">
          <cell r="AM333" t="str">
            <v/>
          </cell>
        </row>
        <row r="334">
          <cell r="AM334" t="str">
            <v/>
          </cell>
        </row>
        <row r="335">
          <cell r="AM335" t="str">
            <v/>
          </cell>
        </row>
        <row r="336">
          <cell r="AM336" t="str">
            <v/>
          </cell>
        </row>
        <row r="337">
          <cell r="AM337" t="str">
            <v/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  <row r="4231">
          <cell r="AM4231" t="str">
            <v/>
          </cell>
        </row>
        <row r="4232">
          <cell r="AM4232" t="str">
            <v/>
          </cell>
        </row>
        <row r="4233">
          <cell r="AM4233" t="str">
            <v/>
          </cell>
        </row>
        <row r="4234">
          <cell r="AM4234" t="str">
            <v/>
          </cell>
        </row>
        <row r="4235">
          <cell r="AM4235" t="str">
            <v/>
          </cell>
        </row>
        <row r="4236">
          <cell r="AM4236" t="str">
            <v/>
          </cell>
        </row>
        <row r="4237">
          <cell r="AM4237" t="str">
            <v/>
          </cell>
        </row>
        <row r="4238">
          <cell r="AM4238" t="str">
            <v/>
          </cell>
        </row>
        <row r="4239">
          <cell r="AM4239" t="str">
            <v/>
          </cell>
        </row>
        <row r="4240">
          <cell r="AM4240" t="str">
            <v/>
          </cell>
        </row>
        <row r="4241">
          <cell r="AM4241" t="str">
            <v/>
          </cell>
        </row>
        <row r="4242">
          <cell r="AM4242" t="str">
            <v/>
          </cell>
        </row>
        <row r="4243">
          <cell r="AM4243" t="str">
            <v/>
          </cell>
        </row>
        <row r="4244">
          <cell r="AM4244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GJ</v>
          </cell>
          <cell r="N3">
            <v>1</v>
          </cell>
          <cell r="DL3" t="str">
            <v>.Ethanol.ProductionCornService requested.Ethanol.Production.Corn</v>
          </cell>
        </row>
        <row r="4">
          <cell r="M4" t="str">
            <v>GJ</v>
          </cell>
          <cell r="N4">
            <v>1</v>
          </cell>
          <cell r="DL4" t="str">
            <v>.Ethanol.ProductionCellulosicService requested.Ethanol.Production.Cellulosic</v>
          </cell>
        </row>
        <row r="5">
          <cell r="DL5" t="str">
            <v/>
          </cell>
        </row>
        <row r="6">
          <cell r="M6" t="str">
            <v>unit</v>
          </cell>
          <cell r="N6">
            <v>1</v>
          </cell>
          <cell r="DL6" t="str">
            <v>.Ethanol.Production.CornCornService requested.Ethanol.Agricultural Input</v>
          </cell>
        </row>
        <row r="7">
          <cell r="M7" t="str">
            <v>GJ</v>
          </cell>
          <cell r="N7">
            <v>0.50317410299999998</v>
          </cell>
          <cell r="DL7" t="str">
            <v>.Ethanol.Production.CornCornService requested.Ethanol.Steam</v>
          </cell>
        </row>
        <row r="8">
          <cell r="DL8" t="str">
            <v/>
          </cell>
        </row>
        <row r="9">
          <cell r="M9" t="str">
            <v>GJ</v>
          </cell>
          <cell r="N9">
            <v>2.9937661000000001E-2</v>
          </cell>
          <cell r="DL9" t="str">
            <v>.Ethanol.Production.CellulosicCellulosicService requested.Fuel Blends.Diesel_Industrial</v>
          </cell>
        </row>
        <row r="10">
          <cell r="M10" t="str">
            <v>GJ</v>
          </cell>
          <cell r="N10">
            <v>3.015723E-2</v>
          </cell>
          <cell r="DL10" t="str">
            <v>.Ethanol.Production.CellulosicCellulosicService requested.Ethanol.Steam</v>
          </cell>
        </row>
        <row r="11">
          <cell r="DL11" t="str">
            <v>.Ethanol.Production.CellulosicCellulosic BiodieselService requestedCIMS.Generic Fuels.Biodiesel</v>
          </cell>
        </row>
        <row r="12">
          <cell r="DL12" t="str">
            <v>.Ethanol.Production.CellulosicCellulosic BiodieselService requested.Ethanol.Steam</v>
          </cell>
        </row>
        <row r="13">
          <cell r="DL13" t="str">
            <v/>
          </cell>
        </row>
        <row r="14">
          <cell r="M14" t="str">
            <v>GJ</v>
          </cell>
          <cell r="N14">
            <v>8.6707334999999996E-2</v>
          </cell>
          <cell r="DL14" t="str">
            <v>.Ethanol.Agricultural InputAgricultural Production DieselService requested.Fuel Blends.Diesel_Industrial</v>
          </cell>
        </row>
        <row r="15">
          <cell r="M15" t="str">
            <v>GJ</v>
          </cell>
          <cell r="N15">
            <v>1.1836397E-2</v>
          </cell>
          <cell r="DL15" t="str">
            <v>.Ethanol.Agricultural InputAgricultural Production DieselService requested.Electricity</v>
          </cell>
        </row>
        <row r="16">
          <cell r="M16" t="str">
            <v>GJ</v>
          </cell>
          <cell r="N16">
            <v>0.15297515811446299</v>
          </cell>
          <cell r="DL16" t="str">
            <v>.Ethanol.Agricultural InputAgricultural Production DieselService requested.Ethanol.Methane Fuel</v>
          </cell>
        </row>
        <row r="17">
          <cell r="M17" t="str">
            <v>GJ</v>
          </cell>
          <cell r="N17">
            <v>8.6707334999999996E-2</v>
          </cell>
          <cell r="DL17" t="str">
            <v>.Ethanol.Agricultural InputAgricultural Production Diesel EffService requested.Fuel Blends.Diesel_Industrial</v>
          </cell>
        </row>
        <row r="18">
          <cell r="M18" t="str">
            <v>GJ</v>
          </cell>
          <cell r="N18">
            <v>1.1836397E-2</v>
          </cell>
          <cell r="DL18" t="str">
            <v>.Ethanol.Agricultural InputAgricultural Production Diesel EffService requested.Electricity</v>
          </cell>
        </row>
        <row r="19">
          <cell r="M19" t="str">
            <v>GJ</v>
          </cell>
          <cell r="N19">
            <v>0.15297515811446299</v>
          </cell>
          <cell r="DL19" t="str">
            <v>.Ethanol.Agricultural InputAgricultural Production Diesel EffService requested.Ethanol.Methane Fuel</v>
          </cell>
        </row>
        <row r="20">
          <cell r="M20" t="str">
            <v>GJ</v>
          </cell>
          <cell r="N20">
            <v>8.6707334999999996E-2</v>
          </cell>
          <cell r="DL20" t="str">
            <v>.Ethanol.Agricultural InputAgricultural Production BiodieselService requested.Biodiesel</v>
          </cell>
        </row>
        <row r="21">
          <cell r="M21" t="str">
            <v>GJ</v>
          </cell>
          <cell r="N21">
            <v>1.1836397E-2</v>
          </cell>
          <cell r="DL21" t="str">
            <v>.Ethanol.Agricultural InputAgricultural Production BiodieselService requested.Electricity</v>
          </cell>
        </row>
        <row r="22">
          <cell r="M22" t="str">
            <v>GJ</v>
          </cell>
          <cell r="N22">
            <v>0.15297515811446299</v>
          </cell>
          <cell r="DL22" t="str">
            <v>.Ethanol.Agricultural InputAgricultural Production BiodieselService requested.Ethanol.Methane Fuel</v>
          </cell>
        </row>
        <row r="23">
          <cell r="DL23" t="str">
            <v/>
          </cell>
        </row>
        <row r="24">
          <cell r="M24" t="str">
            <v>GJ</v>
          </cell>
          <cell r="N24">
            <v>1.1000000000000001</v>
          </cell>
          <cell r="DL24" t="str">
            <v>.Ethanol.SteamBoilers ElectricService requested.Electricity</v>
          </cell>
        </row>
        <row r="25">
          <cell r="M25" t="str">
            <v>GJ</v>
          </cell>
          <cell r="N25">
            <v>1.25494117647058</v>
          </cell>
          <cell r="DL25" t="str">
            <v>.Ethanol.SteamBoilers NGService requested.Ethanol.Methane Fuel</v>
          </cell>
        </row>
        <row r="26">
          <cell r="M26" t="str">
            <v>GJ</v>
          </cell>
          <cell r="N26">
            <v>1.22609195402298</v>
          </cell>
          <cell r="DL26" t="str">
            <v>.Ethanol.SteamBoilers coalService requestedCIMS.Generic Fuels.Coal</v>
          </cell>
        </row>
        <row r="27">
          <cell r="M27" t="str">
            <v>GJ</v>
          </cell>
          <cell r="N27">
            <v>1.22609195402298</v>
          </cell>
          <cell r="DL27" t="str">
            <v>.Ethanol.SteamBoilers Coal CCSService requestedCIMS.Generic Fuels.Coal</v>
          </cell>
        </row>
        <row r="28">
          <cell r="M28" t="str">
            <v>tCO2</v>
          </cell>
          <cell r="N28">
            <v>9.9827864164844224E-2</v>
          </cell>
          <cell r="DL28" t="str">
            <v>.Ethanol.SteamBoilers Coal CCSService requested.Ethanol.CCS</v>
          </cell>
        </row>
        <row r="29">
          <cell r="M29" t="str">
            <v>GJ</v>
          </cell>
          <cell r="N29">
            <v>1.25494117647058</v>
          </cell>
          <cell r="DL29" t="str">
            <v>.Ethanol.SteamBoilers NG IA CCSService requestedCIMS.Generic Fuels.Natural Gas</v>
          </cell>
        </row>
        <row r="30">
          <cell r="M30" t="str">
            <v>tCO2</v>
          </cell>
          <cell r="N30">
            <v>6.1455119965111701E-2</v>
          </cell>
          <cell r="DL30" t="str">
            <v>.Ethanol.SteamBoilers NG IA CCSService requested.Ethanol.CCS</v>
          </cell>
        </row>
        <row r="31">
          <cell r="M31" t="str">
            <v>GJ</v>
          </cell>
          <cell r="N31">
            <v>1.39</v>
          </cell>
          <cell r="DL31" t="str">
            <v>.Ethanol.SteamSCGT HRSG 40 MW High H:P ratioService requested.Ethanol.Methane Fuel</v>
          </cell>
        </row>
        <row r="32">
          <cell r="M32" t="str">
            <v>GJ</v>
          </cell>
          <cell r="N32">
            <v>-0.24</v>
          </cell>
          <cell r="DL32" t="str">
            <v>.Ethanol.SteamSCGT HRSG 40 MW High H:P ratioService requested.Electricity</v>
          </cell>
        </row>
        <row r="33">
          <cell r="M33" t="str">
            <v>GJ</v>
          </cell>
          <cell r="N33">
            <v>1.39</v>
          </cell>
          <cell r="DL33" t="str">
            <v>.Ethanol.SteamSCGT HRSG 10 MW High H:P ratioService requested.Ethanol.Methane Fuel</v>
          </cell>
        </row>
        <row r="34">
          <cell r="M34" t="str">
            <v>GJ</v>
          </cell>
          <cell r="N34">
            <v>-0.24</v>
          </cell>
          <cell r="DL34" t="str">
            <v>.Ethanol.SteamSCGT HRSG 10 MW High H:P ratioService requested.Electricity</v>
          </cell>
        </row>
        <row r="35">
          <cell r="M35" t="str">
            <v>GJ</v>
          </cell>
          <cell r="N35">
            <v>1.34</v>
          </cell>
          <cell r="DL35" t="str">
            <v>.Ethanol.SteamBPST NG 30 MWService requested.Ethanol.Methane Fuel</v>
          </cell>
        </row>
        <row r="36">
          <cell r="M36" t="str">
            <v>GJ</v>
          </cell>
          <cell r="N36">
            <v>-0.12</v>
          </cell>
          <cell r="DL36" t="str">
            <v>.Ethanol.SteamBPST NG 30 MWService requested.Electricity</v>
          </cell>
        </row>
        <row r="37">
          <cell r="M37" t="str">
            <v>GJ</v>
          </cell>
          <cell r="N37">
            <v>1.34</v>
          </cell>
          <cell r="DL37" t="str">
            <v>.Ethanol.SteamBPST NG 30 MW CCSService requestedCIMS.Generic Fuels.Natural Gas</v>
          </cell>
        </row>
        <row r="38">
          <cell r="M38" t="str">
            <v>GJ</v>
          </cell>
          <cell r="N38">
            <v>-0.12</v>
          </cell>
          <cell r="DL38" t="str">
            <v>.Ethanol.SteamBPST NG 30 MW CCSService requested.Electricity</v>
          </cell>
        </row>
        <row r="39">
          <cell r="M39" t="str">
            <v>tCO2</v>
          </cell>
          <cell r="N39">
            <v>6.5620494647288502E-2</v>
          </cell>
          <cell r="DL39" t="str">
            <v>.Ethanol.SteamBPST NG 30 MW CCSService requested.Ethanol.CCS</v>
          </cell>
        </row>
        <row r="40">
          <cell r="DL40" t="str">
            <v/>
          </cell>
        </row>
        <row r="41">
          <cell r="M41" t="str">
            <v>GJ</v>
          </cell>
          <cell r="N41">
            <v>1</v>
          </cell>
          <cell r="DL41" t="str">
            <v>.Ethanol.Methane FuelNatural GasService requestedCIMS.Generic Fuels.Natural Gas</v>
          </cell>
        </row>
        <row r="42">
          <cell r="M42" t="str">
            <v>GJ</v>
          </cell>
          <cell r="N42">
            <v>1</v>
          </cell>
          <cell r="DL42" t="str">
            <v>.Ethanol.Methane FuelBiogasService requestedCIMS.Generic Fuels.Biogas</v>
          </cell>
        </row>
        <row r="43">
          <cell r="M43" t="str">
            <v>GJ</v>
          </cell>
          <cell r="N43">
            <v>1</v>
          </cell>
          <cell r="DL43" t="str">
            <v>.Ethanol.Methane FuelBiomass GasificationService requestedCIMS.Generic Fuels.Solid Biomass</v>
          </cell>
        </row>
        <row r="44">
          <cell r="M44" t="str">
            <v>GJ</v>
          </cell>
          <cell r="N44">
            <v>1</v>
          </cell>
          <cell r="DL44" t="str">
            <v>.Ethanol.Methane FuelH2Service requested.Hydrogen</v>
          </cell>
        </row>
        <row r="45">
          <cell r="DL45" t="str">
            <v/>
          </cell>
        </row>
        <row r="46">
          <cell r="L46" t="str">
            <v>(Total VC / (tCO2*85% Capacity Factor)) *1.03068015 (2020 CPI/2018CPI)*1.3415 CAD/USD</v>
          </cell>
          <cell r="M46" t="str">
            <v>$</v>
          </cell>
          <cell r="N46">
            <v>2.4196504871437501</v>
          </cell>
          <cell r="DL46" t="str">
            <v>.Ethanol.CCSCCSService requestedCIMS.Generic Fuels.VOM</v>
          </cell>
        </row>
        <row r="47">
          <cell r="L47" t="str">
            <v>Electricity from Natural Gas: 1.85MW * 8760 hours  *3.6GJ/tCO2 100% Capacity Factor / 0.38 natural gas to electricity efficiency</v>
          </cell>
          <cell r="M47" t="str">
            <v>GJ</v>
          </cell>
          <cell r="N47">
            <v>1.0736400441663601</v>
          </cell>
          <cell r="DL47" t="str">
            <v>.Ethanol.CCSCCSService requestedCIMS.Generic Fuels.Natural Gas</v>
          </cell>
        </row>
        <row r="48">
          <cell r="L48" t="str">
            <v>1 tCO2 + GJ Nat Gas*0.0489705183934989 tCO2/GJ Nat Gas *0.90 Capture rate</v>
          </cell>
          <cell r="M48" t="str">
            <v>tCO2</v>
          </cell>
          <cell r="N48">
            <v>1.04731903857776</v>
          </cell>
          <cell r="DL48" t="str">
            <v>.Ethanol.CCSCCSService requestedCIMS.Transmission.CCS TS BC</v>
          </cell>
        </row>
        <row r="49">
          <cell r="L49" t="str">
            <v>1 tCO2 + GJ Nat Gas*0.0489705183934989 tCO2/GJ Nat Gas *0.90 Capture rate</v>
          </cell>
          <cell r="M49" t="str">
            <v>tCO2</v>
          </cell>
          <cell r="N49">
            <v>1.04731903857776</v>
          </cell>
          <cell r="DL49" t="str">
            <v>.Ethanol.CCSCCSService requestedCIMS.Transmission.CCS TS AB</v>
          </cell>
        </row>
        <row r="50">
          <cell r="L50" t="str">
            <v>1 tCO2 + GJ Nat Gas*0.0489705183934989 tCO2/GJ Nat Gas *0.90 Capture rate</v>
          </cell>
          <cell r="M50" t="str">
            <v>tCO2</v>
          </cell>
          <cell r="N50">
            <v>1.04731903857776</v>
          </cell>
          <cell r="DL50" t="str">
            <v>.Ethanol.CCSCCSService requestedCIMS.Transmission.CCS TS SK</v>
          </cell>
        </row>
        <row r="51">
          <cell r="L51" t="str">
            <v>1 tCO2 + GJ Nat Gas*0.0489705183934989 tCO2/GJ Nat Gas *0.90 Capture rate</v>
          </cell>
          <cell r="M51" t="str">
            <v>tCO2</v>
          </cell>
          <cell r="N51">
            <v>1.04731903857776</v>
          </cell>
          <cell r="DL51" t="str">
            <v>.Ethanol.CCSCCSService requestedCIMS.Transmission.CCS TS MB</v>
          </cell>
        </row>
        <row r="52">
          <cell r="L52" t="str">
            <v>1 tCO2 + GJ Nat Gas*0.0489705183934989 tCO2/GJ Nat Gas *0.90 Capture rate</v>
          </cell>
          <cell r="M52" t="str">
            <v>tCO2</v>
          </cell>
          <cell r="N52">
            <v>1.04731903857776</v>
          </cell>
          <cell r="DL52" t="str">
            <v>.Ethanol.CCSCCSService requestedCIMS.Transmission.CCS TS ON</v>
          </cell>
        </row>
        <row r="53">
          <cell r="L53" t="str">
            <v>1 tCO2 + GJ Nat Gas*0.0489705183934989 tCO2/GJ Nat Gas *0.90 Capture rate</v>
          </cell>
          <cell r="M53" t="str">
            <v>tCO2</v>
          </cell>
          <cell r="N53">
            <v>1.04731903857776</v>
          </cell>
          <cell r="DL53" t="str">
            <v>.Ethanol.CCSCCSService requestedCIMS.Transmission.CCS TS QC</v>
          </cell>
        </row>
        <row r="54">
          <cell r="L54" t="str">
            <v>1 tCO2 + GJ Nat Gas*0.0489705183934989 tCO2/GJ Nat Gas *0.90 Capture rate</v>
          </cell>
          <cell r="M54" t="str">
            <v>tCO2</v>
          </cell>
          <cell r="N54">
            <v>1.04731903857776</v>
          </cell>
          <cell r="DL54" t="str">
            <v>.Ethanol.CCSCCSService requestedCIMS.Transmission.CCS TS AT</v>
          </cell>
        </row>
        <row r="55">
          <cell r="M55" t="str">
            <v>%</v>
          </cell>
          <cell r="N55">
            <v>1</v>
          </cell>
          <cell r="DL55" t="str">
            <v>.Ethanol.CCSCCSEmissions_removalCO2Combustion</v>
          </cell>
        </row>
        <row r="56">
          <cell r="M56" t="str">
            <v>%</v>
          </cell>
          <cell r="N56">
            <v>1</v>
          </cell>
          <cell r="DL56" t="str">
            <v>.Ethanol.CCSCCSEmissions_removalCO2Process</v>
          </cell>
        </row>
        <row r="57">
          <cell r="DL57" t="str">
            <v/>
          </cell>
        </row>
        <row r="58">
          <cell r="DL58" t="str">
            <v/>
          </cell>
        </row>
        <row r="59">
          <cell r="DL59" t="str">
            <v/>
          </cell>
        </row>
        <row r="60">
          <cell r="DL60" t="str">
            <v/>
          </cell>
        </row>
        <row r="61">
          <cell r="DL61" t="str">
            <v/>
          </cell>
        </row>
        <row r="62">
          <cell r="DL62" t="str">
            <v/>
          </cell>
        </row>
        <row r="63">
          <cell r="DL63" t="str">
            <v/>
          </cell>
        </row>
        <row r="64">
          <cell r="DL64" t="str">
            <v/>
          </cell>
        </row>
        <row r="65">
          <cell r="DL65" t="str">
            <v/>
          </cell>
        </row>
        <row r="66">
          <cell r="DL66" t="str">
            <v/>
          </cell>
        </row>
        <row r="67">
          <cell r="DL67" t="str">
            <v/>
          </cell>
        </row>
        <row r="68">
          <cell r="DL68" t="str">
            <v/>
          </cell>
        </row>
        <row r="69">
          <cell r="DL69" t="str">
            <v/>
          </cell>
        </row>
        <row r="70">
          <cell r="DL70" t="str">
            <v/>
          </cell>
        </row>
        <row r="71">
          <cell r="DL71" t="str">
            <v/>
          </cell>
        </row>
        <row r="72">
          <cell r="DL72" t="str">
            <v/>
          </cell>
        </row>
        <row r="73">
          <cell r="DL73" t="str">
            <v/>
          </cell>
        </row>
        <row r="74">
          <cell r="DL74" t="str">
            <v/>
          </cell>
        </row>
        <row r="75">
          <cell r="DL75" t="str">
            <v/>
          </cell>
        </row>
        <row r="76">
          <cell r="DL76" t="str">
            <v/>
          </cell>
        </row>
        <row r="77">
          <cell r="DL77" t="str">
            <v/>
          </cell>
        </row>
        <row r="78">
          <cell r="DL78" t="str">
            <v/>
          </cell>
        </row>
        <row r="79">
          <cell r="DL79" t="str">
            <v/>
          </cell>
        </row>
        <row r="80">
          <cell r="DL80" t="str">
            <v/>
          </cell>
        </row>
        <row r="81">
          <cell r="DL81" t="str">
            <v/>
          </cell>
        </row>
        <row r="82">
          <cell r="DL82" t="str">
            <v/>
          </cell>
        </row>
        <row r="83">
          <cell r="DL83" t="str">
            <v/>
          </cell>
        </row>
        <row r="84">
          <cell r="DL84" t="str">
            <v/>
          </cell>
        </row>
        <row r="85">
          <cell r="DL85" t="str">
            <v/>
          </cell>
        </row>
        <row r="86">
          <cell r="DL86" t="str">
            <v/>
          </cell>
        </row>
        <row r="87">
          <cell r="DL87" t="str">
            <v/>
          </cell>
        </row>
        <row r="88">
          <cell r="DL88" t="str">
            <v/>
          </cell>
        </row>
        <row r="89">
          <cell r="DL89" t="str">
            <v/>
          </cell>
        </row>
        <row r="90">
          <cell r="DL90" t="str">
            <v/>
          </cell>
        </row>
        <row r="91">
          <cell r="DL91" t="str">
            <v/>
          </cell>
        </row>
        <row r="92">
          <cell r="DL92" t="str">
            <v/>
          </cell>
        </row>
        <row r="93">
          <cell r="DL93" t="str">
            <v/>
          </cell>
        </row>
        <row r="94">
          <cell r="DL94" t="str">
            <v/>
          </cell>
        </row>
        <row r="95">
          <cell r="DL95" t="str">
            <v/>
          </cell>
        </row>
        <row r="96">
          <cell r="DL96" t="str">
            <v/>
          </cell>
        </row>
        <row r="97">
          <cell r="DL97" t="str">
            <v/>
          </cell>
        </row>
        <row r="98">
          <cell r="DL98" t="str">
            <v/>
          </cell>
        </row>
        <row r="99">
          <cell r="DL99" t="str">
            <v/>
          </cell>
        </row>
        <row r="100">
          <cell r="DL100" t="str">
            <v/>
          </cell>
        </row>
        <row r="101">
          <cell r="DL101" t="str">
            <v/>
          </cell>
        </row>
        <row r="102">
          <cell r="DL102" t="str">
            <v/>
          </cell>
        </row>
        <row r="103">
          <cell r="DL103" t="str">
            <v/>
          </cell>
        </row>
        <row r="104">
          <cell r="DL104" t="str">
            <v/>
          </cell>
        </row>
        <row r="105">
          <cell r="DL105" t="str">
            <v/>
          </cell>
        </row>
        <row r="106">
          <cell r="DL106" t="str">
            <v/>
          </cell>
        </row>
        <row r="107">
          <cell r="DL107" t="str">
            <v/>
          </cell>
        </row>
        <row r="108">
          <cell r="DL108" t="str">
            <v/>
          </cell>
        </row>
        <row r="109">
          <cell r="DL109" t="str">
            <v/>
          </cell>
        </row>
        <row r="110">
          <cell r="DL110" t="str">
            <v/>
          </cell>
        </row>
        <row r="111">
          <cell r="DL111" t="str">
            <v/>
          </cell>
        </row>
        <row r="112">
          <cell r="DL112" t="str">
            <v/>
          </cell>
        </row>
        <row r="113">
          <cell r="DL113" t="str">
            <v/>
          </cell>
        </row>
        <row r="114">
          <cell r="DL114" t="str">
            <v/>
          </cell>
        </row>
        <row r="115">
          <cell r="DL115" t="str">
            <v/>
          </cell>
        </row>
        <row r="116">
          <cell r="DL116" t="str">
            <v/>
          </cell>
        </row>
        <row r="117">
          <cell r="DL117" t="str">
            <v/>
          </cell>
        </row>
        <row r="118">
          <cell r="DL118" t="str">
            <v/>
          </cell>
        </row>
        <row r="119">
          <cell r="DL119" t="str">
            <v/>
          </cell>
        </row>
        <row r="120">
          <cell r="DL120" t="str">
            <v/>
          </cell>
        </row>
        <row r="121">
          <cell r="DL121" t="str">
            <v/>
          </cell>
        </row>
        <row r="122">
          <cell r="DL122" t="str">
            <v/>
          </cell>
        </row>
        <row r="123">
          <cell r="DL123" t="str">
            <v/>
          </cell>
        </row>
        <row r="124">
          <cell r="DL124" t="str">
            <v/>
          </cell>
        </row>
        <row r="125">
          <cell r="DL125" t="str">
            <v/>
          </cell>
        </row>
        <row r="126">
          <cell r="DL126" t="str">
            <v/>
          </cell>
        </row>
        <row r="127">
          <cell r="DL127" t="str">
            <v/>
          </cell>
        </row>
        <row r="128">
          <cell r="DL128" t="str">
            <v/>
          </cell>
        </row>
        <row r="129">
          <cell r="DL129" t="str">
            <v/>
          </cell>
        </row>
        <row r="130">
          <cell r="DL130" t="str">
            <v/>
          </cell>
        </row>
        <row r="131">
          <cell r="DL131" t="str">
            <v/>
          </cell>
        </row>
        <row r="132">
          <cell r="DL132" t="str">
            <v/>
          </cell>
        </row>
        <row r="133">
          <cell r="DL133" t="str">
            <v/>
          </cell>
        </row>
        <row r="134">
          <cell r="DL134" t="str">
            <v/>
          </cell>
        </row>
        <row r="135">
          <cell r="DL135" t="str">
            <v/>
          </cell>
        </row>
        <row r="136">
          <cell r="DL136" t="str">
            <v/>
          </cell>
        </row>
        <row r="137">
          <cell r="DL137" t="str">
            <v/>
          </cell>
        </row>
        <row r="138">
          <cell r="DL138" t="str">
            <v/>
          </cell>
        </row>
        <row r="139">
          <cell r="DL139" t="str">
            <v/>
          </cell>
        </row>
        <row r="140">
          <cell r="DL140" t="str">
            <v/>
          </cell>
        </row>
        <row r="141">
          <cell r="DL141" t="str">
            <v/>
          </cell>
        </row>
        <row r="142">
          <cell r="DL142" t="str">
            <v/>
          </cell>
        </row>
        <row r="143">
          <cell r="DL143" t="str">
            <v/>
          </cell>
        </row>
        <row r="144">
          <cell r="DL144" t="str">
            <v/>
          </cell>
        </row>
        <row r="145">
          <cell r="DL145" t="str">
            <v/>
          </cell>
        </row>
        <row r="146">
          <cell r="DL146" t="str">
            <v/>
          </cell>
        </row>
        <row r="147">
          <cell r="DL147" t="str">
            <v/>
          </cell>
        </row>
        <row r="148">
          <cell r="DL148" t="str">
            <v/>
          </cell>
        </row>
        <row r="149">
          <cell r="DL149" t="str">
            <v/>
          </cell>
        </row>
        <row r="150">
          <cell r="DL150" t="str">
            <v/>
          </cell>
        </row>
        <row r="151">
          <cell r="DL151" t="str">
            <v/>
          </cell>
        </row>
        <row r="152">
          <cell r="DL152" t="str">
            <v/>
          </cell>
        </row>
        <row r="153">
          <cell r="DL153" t="str">
            <v/>
          </cell>
        </row>
        <row r="154">
          <cell r="DL154" t="str">
            <v/>
          </cell>
        </row>
        <row r="155">
          <cell r="DL155" t="str">
            <v/>
          </cell>
        </row>
        <row r="156">
          <cell r="DL156" t="str">
            <v/>
          </cell>
        </row>
        <row r="157">
          <cell r="DL157" t="str">
            <v/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DL160" t="str">
            <v/>
          </cell>
        </row>
        <row r="161">
          <cell r="DL161" t="str">
            <v/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DL165" t="str">
            <v/>
          </cell>
        </row>
        <row r="166">
          <cell r="DL166" t="str">
            <v/>
          </cell>
        </row>
        <row r="167">
          <cell r="DL167" t="str">
            <v/>
          </cell>
        </row>
        <row r="168">
          <cell r="DL168" t="str">
            <v/>
          </cell>
        </row>
        <row r="169">
          <cell r="DL169" t="str">
            <v/>
          </cell>
        </row>
        <row r="170">
          <cell r="DL170" t="str">
            <v/>
          </cell>
        </row>
        <row r="171">
          <cell r="DL171" t="str">
            <v/>
          </cell>
        </row>
        <row r="172">
          <cell r="DL172" t="str">
            <v/>
          </cell>
        </row>
        <row r="173">
          <cell r="DL173" t="str">
            <v/>
          </cell>
        </row>
        <row r="174">
          <cell r="DL174" t="str">
            <v/>
          </cell>
        </row>
        <row r="175">
          <cell r="DL175" t="str">
            <v/>
          </cell>
        </row>
        <row r="176">
          <cell r="DL176" t="str">
            <v/>
          </cell>
        </row>
        <row r="177">
          <cell r="DL177" t="str">
            <v/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D1C1-191C-43C8-A654-5AE70D761958}">
  <dimension ref="A1:X254"/>
  <sheetViews>
    <sheetView tabSelected="1" workbookViewId="0">
      <selection sqref="A1:X254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5</v>
      </c>
      <c r="C3" t="s">
        <v>16</v>
      </c>
      <c r="D3" t="s">
        <v>17</v>
      </c>
      <c r="G3" t="s">
        <v>18</v>
      </c>
      <c r="K3" t="s">
        <v>19</v>
      </c>
      <c r="L3" t="str" cm="1">
        <f t="array" ref="L3">INDEX([1]!data,_xlfn.XMATCH(_xlfn.CONCAT(
SUBSTITUTE($A3,LEFT($A3,FIND($C3,$A3)+LEN($C3)-1),),
$F3:$I3,
SUBSTITUTE($J3,LEFT($A3,FIND($C3,$A3)+LEN($C3)-1),)),
[1]!index),_xlfn.XMATCH(L$2,[1]!header))</f>
        <v>GJ</v>
      </c>
    </row>
    <row r="4" spans="1:24" x14ac:dyDescent="0.25">
      <c r="A4" t="s">
        <v>15</v>
      </c>
      <c r="B4" t="s">
        <v>5</v>
      </c>
      <c r="C4" t="s">
        <v>16</v>
      </c>
      <c r="D4" t="s">
        <v>17</v>
      </c>
      <c r="G4" t="s">
        <v>20</v>
      </c>
      <c r="H4" t="s">
        <v>5</v>
      </c>
    </row>
    <row r="5" spans="1:24" x14ac:dyDescent="0.25">
      <c r="A5" t="s">
        <v>15</v>
      </c>
      <c r="B5" t="s">
        <v>5</v>
      </c>
      <c r="C5" t="s">
        <v>16</v>
      </c>
      <c r="D5" t="s">
        <v>17</v>
      </c>
      <c r="G5" t="s">
        <v>21</v>
      </c>
      <c r="H5" t="b">
        <v>1</v>
      </c>
    </row>
    <row r="6" spans="1:24" x14ac:dyDescent="0.25">
      <c r="A6" t="s">
        <v>15</v>
      </c>
      <c r="B6" t="s">
        <v>5</v>
      </c>
      <c r="C6" t="s">
        <v>16</v>
      </c>
      <c r="D6" t="s">
        <v>17</v>
      </c>
      <c r="G6" t="s">
        <v>22</v>
      </c>
      <c r="J6" t="s">
        <v>23</v>
      </c>
      <c r="K6" t="s">
        <v>24</v>
      </c>
      <c r="M6" cm="1">
        <f t="array" ref="M6">IFERROR(INDEX([2]!FuelMult_JCIMS,_xlfn.XMATCH($C6&amp;$D6&amp;$J6,[2]!FuelMult_JCIMS_Index),_xlfn.XMATCH(M$2,$M$2:$W$2)),1)</f>
        <v>1.1853107044796758</v>
      </c>
      <c r="N6" cm="1">
        <f t="array" ref="N6">IFERROR(INDEX([2]!FuelMult_JCIMS,_xlfn.XMATCH($C6&amp;$D6&amp;$J6,[2]!FuelMult_JCIMS_Index),_xlfn.XMATCH(N$2,$M$2:$W$2)),1)</f>
        <v>1.4611319068628172</v>
      </c>
      <c r="O6" cm="1">
        <f t="array" ref="O6">IFERROR(INDEX([2]!FuelMult_JCIMS,_xlfn.XMATCH($C6&amp;$D6&amp;$J6,[2]!FuelMult_JCIMS_Index),_xlfn.XMATCH(O$2,$M$2:$W$2)),1)</f>
        <v>1.9141508982703022</v>
      </c>
      <c r="P6" cm="1">
        <f t="array" ref="P6">IFERROR(INDEX([2]!FuelMult_JCIMS,_xlfn.XMATCH($C6&amp;$D6&amp;$J6,[2]!FuelMult_JCIMS_Index),_xlfn.XMATCH(P$2,$M$2:$W$2)),1)</f>
        <v>2.0833763453383329</v>
      </c>
      <c r="Q6" cm="1">
        <f t="array" ref="Q6">IFERROR(INDEX([2]!FuelMult_JCIMS,_xlfn.XMATCH($C6&amp;$D6&amp;$J6,[2]!FuelMult_JCIMS_Index),_xlfn.XMATCH(Q$2,$M$2:$W$2)),1)</f>
        <v>2.1831574043583046</v>
      </c>
      <c r="R6" cm="1">
        <f t="array" ref="R6">IFERROR(INDEX([2]!FuelMult_JCIMS,_xlfn.XMATCH($C6&amp;$D6&amp;$J6,[2]!FuelMult_JCIMS_Index),_xlfn.XMATCH(R$2,$M$2:$W$2)),1)</f>
        <v>2.842322611873024</v>
      </c>
      <c r="S6" cm="1">
        <f t="array" ref="S6">IFERROR(INDEX([2]!FuelMult_JCIMS,_xlfn.XMATCH($C6&amp;$D6&amp;$J6,[2]!FuelMult_JCIMS_Index),_xlfn.XMATCH(S$2,$M$2:$W$2)),1)</f>
        <v>2.7308844214428594</v>
      </c>
      <c r="T6" cm="1">
        <f t="array" ref="T6">IFERROR(INDEX([2]!FuelMult_JCIMS,_xlfn.XMATCH($C6&amp;$D6&amp;$J6,[2]!FuelMult_JCIMS_Index),_xlfn.XMATCH(T$2,$M$2:$W$2)),1)</f>
        <v>2.6324168068295823</v>
      </c>
      <c r="U6" cm="1">
        <f t="array" ref="U6">IFERROR(INDEX([2]!FuelMult_JCIMS,_xlfn.XMATCH($C6&amp;$D6&amp;$J6,[2]!FuelMult_JCIMS_Index),_xlfn.XMATCH(U$2,$M$2:$W$2)),1)</f>
        <v>2.5300679249111981</v>
      </c>
      <c r="V6" cm="1">
        <f t="array" ref="V6">IFERROR(INDEX([2]!FuelMult_JCIMS,_xlfn.XMATCH($C6&amp;$D6&amp;$J6,[2]!FuelMult_JCIMS_Index),_xlfn.XMATCH(V$2,$M$2:$W$2)),1)</f>
        <v>2.5295533399507422</v>
      </c>
      <c r="W6" cm="1">
        <f t="array" ref="W6">IFERROR(INDEX([2]!FuelMult_JCIMS,_xlfn.XMATCH($C6&amp;$D6&amp;$J6,[2]!FuelMult_JCIMS_Index),_xlfn.XMATCH(W$2,$M$2:$W$2)),1)</f>
        <v>2.528656305562841</v>
      </c>
    </row>
    <row r="7" spans="1:24" x14ac:dyDescent="0.25">
      <c r="A7" t="s">
        <v>15</v>
      </c>
      <c r="B7" t="s">
        <v>5</v>
      </c>
      <c r="C7" t="s">
        <v>16</v>
      </c>
      <c r="D7" t="s">
        <v>17</v>
      </c>
      <c r="G7" t="s">
        <v>22</v>
      </c>
      <c r="J7" t="s">
        <v>25</v>
      </c>
      <c r="K7" t="s">
        <v>24</v>
      </c>
      <c r="M7" cm="1">
        <f t="array" ref="M7">IFERROR(INDEX([2]!FuelMult_JCIMS,_xlfn.XMATCH($C7&amp;$D7&amp;$J7,[2]!FuelMult_JCIMS_Index),_xlfn.XMATCH(M$2,$M$2:$W$2)),1)</f>
        <v>1</v>
      </c>
      <c r="N7" cm="1">
        <f t="array" ref="N7">IFERROR(INDEX([2]!FuelMult_JCIMS,_xlfn.XMATCH($C7&amp;$D7&amp;$J7,[2]!FuelMult_JCIMS_Index),_xlfn.XMATCH(N$2,$M$2:$W$2)),1)</f>
        <v>1</v>
      </c>
      <c r="O7" cm="1">
        <f t="array" ref="O7">IFERROR(INDEX([2]!FuelMult_JCIMS,_xlfn.XMATCH($C7&amp;$D7&amp;$J7,[2]!FuelMult_JCIMS_Index),_xlfn.XMATCH(O$2,$M$2:$W$2)),1)</f>
        <v>1</v>
      </c>
      <c r="P7" cm="1">
        <f t="array" ref="P7">IFERROR(INDEX([2]!FuelMult_JCIMS,_xlfn.XMATCH($C7&amp;$D7&amp;$J7,[2]!FuelMult_JCIMS_Index),_xlfn.XMATCH(P$2,$M$2:$W$2)),1)</f>
        <v>1</v>
      </c>
      <c r="Q7" cm="1">
        <f t="array" ref="Q7">IFERROR(INDEX([2]!FuelMult_JCIMS,_xlfn.XMATCH($C7&amp;$D7&amp;$J7,[2]!FuelMult_JCIMS_Index),_xlfn.XMATCH(Q$2,$M$2:$W$2)),1)</f>
        <v>1</v>
      </c>
      <c r="R7" cm="1">
        <f t="array" ref="R7">IFERROR(INDEX([2]!FuelMult_JCIMS,_xlfn.XMATCH($C7&amp;$D7&amp;$J7,[2]!FuelMult_JCIMS_Index),_xlfn.XMATCH(R$2,$M$2:$W$2)),1)</f>
        <v>1</v>
      </c>
      <c r="S7" cm="1">
        <f t="array" ref="S7">IFERROR(INDEX([2]!FuelMult_JCIMS,_xlfn.XMATCH($C7&amp;$D7&amp;$J7,[2]!FuelMult_JCIMS_Index),_xlfn.XMATCH(S$2,$M$2:$W$2)),1)</f>
        <v>1</v>
      </c>
      <c r="T7" cm="1">
        <f t="array" ref="T7">IFERROR(INDEX([2]!FuelMult_JCIMS,_xlfn.XMATCH($C7&amp;$D7&amp;$J7,[2]!FuelMult_JCIMS_Index),_xlfn.XMATCH(T$2,$M$2:$W$2)),1)</f>
        <v>1</v>
      </c>
      <c r="U7" cm="1">
        <f t="array" ref="U7">IFERROR(INDEX([2]!FuelMult_JCIMS,_xlfn.XMATCH($C7&amp;$D7&amp;$J7,[2]!FuelMult_JCIMS_Index),_xlfn.XMATCH(U$2,$M$2:$W$2)),1)</f>
        <v>1</v>
      </c>
      <c r="V7" cm="1">
        <f t="array" ref="V7">IFERROR(INDEX([2]!FuelMult_JCIMS,_xlfn.XMATCH($C7&amp;$D7&amp;$J7,[2]!FuelMult_JCIMS_Index),_xlfn.XMATCH(V$2,$M$2:$W$2)),1)</f>
        <v>1</v>
      </c>
      <c r="W7" cm="1">
        <f t="array" ref="W7">IFERROR(INDEX([2]!FuelMult_JCIMS,_xlfn.XMATCH($C7&amp;$D7&amp;$J7,[2]!FuelMult_JCIMS_Index),_xlfn.XMATCH(W$2,$M$2:$W$2)),1)</f>
        <v>1</v>
      </c>
    </row>
    <row r="8" spans="1:24" x14ac:dyDescent="0.25">
      <c r="A8" t="s">
        <v>15</v>
      </c>
      <c r="B8" t="s">
        <v>5</v>
      </c>
      <c r="C8" t="s">
        <v>16</v>
      </c>
      <c r="D8" t="s">
        <v>17</v>
      </c>
      <c r="G8" t="s">
        <v>22</v>
      </c>
      <c r="J8" t="s">
        <v>26</v>
      </c>
      <c r="K8" t="s">
        <v>24</v>
      </c>
      <c r="M8" cm="1">
        <f t="array" ref="M8">IFERROR(INDEX([2]!FuelMult_JCIMS,_xlfn.XMATCH($C8&amp;$D8&amp;$J8,[2]!FuelMult_JCIMS_Index),_xlfn.XMATCH(M$2,$M$2:$W$2)),1)</f>
        <v>1</v>
      </c>
      <c r="N8" cm="1">
        <f t="array" ref="N8">IFERROR(INDEX([2]!FuelMult_JCIMS,_xlfn.XMATCH($C8&amp;$D8&amp;$J8,[2]!FuelMult_JCIMS_Index),_xlfn.XMATCH(N$2,$M$2:$W$2)),1)</f>
        <v>1</v>
      </c>
      <c r="O8" cm="1">
        <f t="array" ref="O8">IFERROR(INDEX([2]!FuelMult_JCIMS,_xlfn.XMATCH($C8&amp;$D8&amp;$J8,[2]!FuelMult_JCIMS_Index),_xlfn.XMATCH(O$2,$M$2:$W$2)),1)</f>
        <v>1</v>
      </c>
      <c r="P8" cm="1">
        <f t="array" ref="P8">IFERROR(INDEX([2]!FuelMult_JCIMS,_xlfn.XMATCH($C8&amp;$D8&amp;$J8,[2]!FuelMult_JCIMS_Index),_xlfn.XMATCH(P$2,$M$2:$W$2)),1)</f>
        <v>1</v>
      </c>
      <c r="Q8" cm="1">
        <f t="array" ref="Q8">IFERROR(INDEX([2]!FuelMult_JCIMS,_xlfn.XMATCH($C8&amp;$D8&amp;$J8,[2]!FuelMult_JCIMS_Index),_xlfn.XMATCH(Q$2,$M$2:$W$2)),1)</f>
        <v>1</v>
      </c>
      <c r="R8" cm="1">
        <f t="array" ref="R8">IFERROR(INDEX([2]!FuelMult_JCIMS,_xlfn.XMATCH($C8&amp;$D8&amp;$J8,[2]!FuelMult_JCIMS_Index),_xlfn.XMATCH(R$2,$M$2:$W$2)),1)</f>
        <v>1</v>
      </c>
      <c r="S8" cm="1">
        <f t="array" ref="S8">IFERROR(INDEX([2]!FuelMult_JCIMS,_xlfn.XMATCH($C8&amp;$D8&amp;$J8,[2]!FuelMult_JCIMS_Index),_xlfn.XMATCH(S$2,$M$2:$W$2)),1)</f>
        <v>1</v>
      </c>
      <c r="T8" cm="1">
        <f t="array" ref="T8">IFERROR(INDEX([2]!FuelMult_JCIMS,_xlfn.XMATCH($C8&amp;$D8&amp;$J8,[2]!FuelMult_JCIMS_Index),_xlfn.XMATCH(T$2,$M$2:$W$2)),1)</f>
        <v>1</v>
      </c>
      <c r="U8" cm="1">
        <f t="array" ref="U8">IFERROR(INDEX([2]!FuelMult_JCIMS,_xlfn.XMATCH($C8&amp;$D8&amp;$J8,[2]!FuelMult_JCIMS_Index),_xlfn.XMATCH(U$2,$M$2:$W$2)),1)</f>
        <v>1</v>
      </c>
      <c r="V8" cm="1">
        <f t="array" ref="V8">IFERROR(INDEX([2]!FuelMult_JCIMS,_xlfn.XMATCH($C8&amp;$D8&amp;$J8,[2]!FuelMult_JCIMS_Index),_xlfn.XMATCH(V$2,$M$2:$W$2)),1)</f>
        <v>1</v>
      </c>
      <c r="W8" cm="1">
        <f t="array" ref="W8">IFERROR(INDEX([2]!FuelMult_JCIMS,_xlfn.XMATCH($C8&amp;$D8&amp;$J8,[2]!FuelMult_JCIMS_Index),_xlfn.XMATCH(W$2,$M$2:$W$2)),1)</f>
        <v>1</v>
      </c>
    </row>
    <row r="9" spans="1:24" x14ac:dyDescent="0.25">
      <c r="A9" t="s">
        <v>15</v>
      </c>
      <c r="B9" t="s">
        <v>5</v>
      </c>
      <c r="C9" t="s">
        <v>16</v>
      </c>
      <c r="D9" t="s">
        <v>17</v>
      </c>
      <c r="G9" t="s">
        <v>22</v>
      </c>
      <c r="J9" t="s">
        <v>27</v>
      </c>
      <c r="K9" t="s">
        <v>24</v>
      </c>
      <c r="M9" cm="1">
        <f t="array" ref="M9">IFERROR(INDEX([2]!FuelMult_JCIMS,_xlfn.XMATCH($C9&amp;$D9&amp;$J9,[2]!FuelMult_JCIMS_Index),_xlfn.XMATCH(M$2,$M$2:$W$2)),1)</f>
        <v>1.0250494397827206</v>
      </c>
      <c r="N9" cm="1">
        <f t="array" ref="N9">IFERROR(INDEX([2]!FuelMult_JCIMS,_xlfn.XMATCH($C9&amp;$D9&amp;$J9,[2]!FuelMult_JCIMS_Index),_xlfn.XMATCH(N$2,$M$2:$W$2)),1)</f>
        <v>1.1191135338619715</v>
      </c>
      <c r="O9" cm="1">
        <f t="array" ref="O9">IFERROR(INDEX([2]!FuelMult_JCIMS,_xlfn.XMATCH($C9&amp;$D9&amp;$J9,[2]!FuelMult_JCIMS_Index),_xlfn.XMATCH(O$2,$M$2:$W$2)),1)</f>
        <v>1.4388435368140353</v>
      </c>
      <c r="P9" cm="1">
        <f t="array" ref="P9">IFERROR(INDEX([2]!FuelMult_JCIMS,_xlfn.XMATCH($C9&amp;$D9&amp;$J9,[2]!FuelMult_JCIMS_Index),_xlfn.XMATCH(P$2,$M$2:$W$2)),1)</f>
        <v>1.4388435368140353</v>
      </c>
      <c r="Q9" cm="1">
        <f t="array" ref="Q9">IFERROR(INDEX([2]!FuelMult_JCIMS,_xlfn.XMATCH($C9&amp;$D9&amp;$J9,[2]!FuelMult_JCIMS_Index),_xlfn.XMATCH(Q$2,$M$2:$W$2)),1)</f>
        <v>1.4388435368140353</v>
      </c>
      <c r="R9" cm="1">
        <f t="array" ref="R9">IFERROR(INDEX([2]!FuelMult_JCIMS,_xlfn.XMATCH($C9&amp;$D9&amp;$J9,[2]!FuelMult_JCIMS_Index),_xlfn.XMATCH(R$2,$M$2:$W$2)),1)</f>
        <v>1.4388435368140353</v>
      </c>
      <c r="S9" cm="1">
        <f t="array" ref="S9">IFERROR(INDEX([2]!FuelMult_JCIMS,_xlfn.XMATCH($C9&amp;$D9&amp;$J9,[2]!FuelMult_JCIMS_Index),_xlfn.XMATCH(S$2,$M$2:$W$2)),1)</f>
        <v>1.4388435368140353</v>
      </c>
      <c r="T9" cm="1">
        <f t="array" ref="T9">IFERROR(INDEX([2]!FuelMult_JCIMS,_xlfn.XMATCH($C9&amp;$D9&amp;$J9,[2]!FuelMult_JCIMS_Index),_xlfn.XMATCH(T$2,$M$2:$W$2)),1)</f>
        <v>1.4388435368140353</v>
      </c>
      <c r="U9" cm="1">
        <f t="array" ref="U9">IFERROR(INDEX([2]!FuelMult_JCIMS,_xlfn.XMATCH($C9&amp;$D9&amp;$J9,[2]!FuelMult_JCIMS_Index),_xlfn.XMATCH(U$2,$M$2:$W$2)),1)</f>
        <v>1.4388435368140353</v>
      </c>
      <c r="V9" cm="1">
        <f t="array" ref="V9">IFERROR(INDEX([2]!FuelMult_JCIMS,_xlfn.XMATCH($C9&amp;$D9&amp;$J9,[2]!FuelMult_JCIMS_Index),_xlfn.XMATCH(V$2,$M$2:$W$2)),1)</f>
        <v>1.4388435368140353</v>
      </c>
      <c r="W9" cm="1">
        <f t="array" ref="W9">IFERROR(INDEX([2]!FuelMult_JCIMS,_xlfn.XMATCH($C9&amp;$D9&amp;$J9,[2]!FuelMult_JCIMS_Index),_xlfn.XMATCH(W$2,$M$2:$W$2)),1)</f>
        <v>1.4388435368140353</v>
      </c>
    </row>
    <row r="10" spans="1:24" x14ac:dyDescent="0.25">
      <c r="A10" t="s">
        <v>15</v>
      </c>
      <c r="B10" t="s">
        <v>5</v>
      </c>
      <c r="C10" t="s">
        <v>16</v>
      </c>
      <c r="D10" t="s">
        <v>17</v>
      </c>
      <c r="G10" t="s">
        <v>22</v>
      </c>
      <c r="J10" t="s">
        <v>28</v>
      </c>
      <c r="K10" t="s">
        <v>24</v>
      </c>
      <c r="M10" cm="1">
        <f t="array" ref="M10">IFERROR(INDEX([2]!FuelMult_JCIMS,_xlfn.XMATCH($C10&amp;$D10&amp;$J10,[2]!FuelMult_JCIMS_Index),_xlfn.XMATCH(M$2,$M$2:$W$2)),1)</f>
        <v>1</v>
      </c>
      <c r="N10" cm="1">
        <f t="array" ref="N10">IFERROR(INDEX([2]!FuelMult_JCIMS,_xlfn.XMATCH($C10&amp;$D10&amp;$J10,[2]!FuelMult_JCIMS_Index),_xlfn.XMATCH(N$2,$M$2:$W$2)),1)</f>
        <v>1</v>
      </c>
      <c r="O10" cm="1">
        <f t="array" ref="O10">IFERROR(INDEX([2]!FuelMult_JCIMS,_xlfn.XMATCH($C10&amp;$D10&amp;$J10,[2]!FuelMult_JCIMS_Index),_xlfn.XMATCH(O$2,$M$2:$W$2)),1)</f>
        <v>1</v>
      </c>
      <c r="P10" cm="1">
        <f t="array" ref="P10">IFERROR(INDEX([2]!FuelMult_JCIMS,_xlfn.XMATCH($C10&amp;$D10&amp;$J10,[2]!FuelMult_JCIMS_Index),_xlfn.XMATCH(P$2,$M$2:$W$2)),1)</f>
        <v>1</v>
      </c>
      <c r="Q10" cm="1">
        <f t="array" ref="Q10">IFERROR(INDEX([2]!FuelMult_JCIMS,_xlfn.XMATCH($C10&amp;$D10&amp;$J10,[2]!FuelMult_JCIMS_Index),_xlfn.XMATCH(Q$2,$M$2:$W$2)),1)</f>
        <v>1</v>
      </c>
      <c r="R10" cm="1">
        <f t="array" ref="R10">IFERROR(INDEX([2]!FuelMult_JCIMS,_xlfn.XMATCH($C10&amp;$D10&amp;$J10,[2]!FuelMult_JCIMS_Index),_xlfn.XMATCH(R$2,$M$2:$W$2)),1)</f>
        <v>1</v>
      </c>
      <c r="S10" cm="1">
        <f t="array" ref="S10">IFERROR(INDEX([2]!FuelMult_JCIMS,_xlfn.XMATCH($C10&amp;$D10&amp;$J10,[2]!FuelMult_JCIMS_Index),_xlfn.XMATCH(S$2,$M$2:$W$2)),1)</f>
        <v>1</v>
      </c>
      <c r="T10" cm="1">
        <f t="array" ref="T10">IFERROR(INDEX([2]!FuelMult_JCIMS,_xlfn.XMATCH($C10&amp;$D10&amp;$J10,[2]!FuelMult_JCIMS_Index),_xlfn.XMATCH(T$2,$M$2:$W$2)),1)</f>
        <v>1</v>
      </c>
      <c r="U10" cm="1">
        <f t="array" ref="U10">IFERROR(INDEX([2]!FuelMult_JCIMS,_xlfn.XMATCH($C10&amp;$D10&amp;$J10,[2]!FuelMult_JCIMS_Index),_xlfn.XMATCH(U$2,$M$2:$W$2)),1)</f>
        <v>1</v>
      </c>
      <c r="V10" cm="1">
        <f t="array" ref="V10">IFERROR(INDEX([2]!FuelMult_JCIMS,_xlfn.XMATCH($C10&amp;$D10&amp;$J10,[2]!FuelMult_JCIMS_Index),_xlfn.XMATCH(V$2,$M$2:$W$2)),1)</f>
        <v>1</v>
      </c>
      <c r="W10" cm="1">
        <f t="array" ref="W10">IFERROR(INDEX([2]!FuelMult_JCIMS,_xlfn.XMATCH($C10&amp;$D10&amp;$J10,[2]!FuelMult_JCIMS_Index),_xlfn.XMATCH(W$2,$M$2:$W$2)),1)</f>
        <v>1</v>
      </c>
    </row>
    <row r="11" spans="1:24" x14ac:dyDescent="0.25">
      <c r="A11" t="s">
        <v>15</v>
      </c>
      <c r="B11" t="s">
        <v>5</v>
      </c>
      <c r="C11" t="s">
        <v>16</v>
      </c>
      <c r="D11" t="s">
        <v>17</v>
      </c>
      <c r="G11" t="s">
        <v>22</v>
      </c>
      <c r="J11" t="s">
        <v>29</v>
      </c>
      <c r="K11" t="s">
        <v>24</v>
      </c>
      <c r="M11" cm="1">
        <f t="array" ref="M11">IFERROR(INDEX([2]!FuelMult_JCIMS,_xlfn.XMATCH($C11&amp;$D11&amp;$J11,[2]!FuelMult_JCIMS_Index),_xlfn.XMATCH(M$2,$M$2:$W$2)),1)</f>
        <v>0.54859699332452572</v>
      </c>
      <c r="N11" cm="1">
        <f t="array" ref="N11">IFERROR(INDEX([2]!FuelMult_JCIMS,_xlfn.XMATCH($C11&amp;$D11&amp;$J11,[2]!FuelMult_JCIMS_Index),_xlfn.XMATCH(N$2,$M$2:$W$2)),1)</f>
        <v>0.6699771048830172</v>
      </c>
      <c r="O11" cm="1">
        <f t="array" ref="O11">IFERROR(INDEX([2]!FuelMult_JCIMS,_xlfn.XMATCH($C11&amp;$D11&amp;$J11,[2]!FuelMult_JCIMS_Index),_xlfn.XMATCH(O$2,$M$2:$W$2)),1)</f>
        <v>0.91173301812914509</v>
      </c>
      <c r="P11" cm="1">
        <f t="array" ref="P11">IFERROR(INDEX([2]!FuelMult_JCIMS,_xlfn.XMATCH($C11&amp;$D11&amp;$J11,[2]!FuelMult_JCIMS_Index),_xlfn.XMATCH(P$2,$M$2:$W$2)),1)</f>
        <v>0.97303540699408242</v>
      </c>
      <c r="Q11" cm="1">
        <f t="array" ref="Q11">IFERROR(INDEX([2]!FuelMult_JCIMS,_xlfn.XMATCH($C11&amp;$D11&amp;$J11,[2]!FuelMult_JCIMS_Index),_xlfn.XMATCH(Q$2,$M$2:$W$2)),1)</f>
        <v>1.1524776896346656</v>
      </c>
      <c r="R11" cm="1">
        <f t="array" ref="R11">IFERROR(INDEX([2]!FuelMult_JCIMS,_xlfn.XMATCH($C11&amp;$D11&amp;$J11,[2]!FuelMult_JCIMS_Index),_xlfn.XMATCH(R$2,$M$2:$W$2)),1)</f>
        <v>1.2593994473440091</v>
      </c>
      <c r="S11" cm="1">
        <f t="array" ref="S11">IFERROR(INDEX([2]!FuelMult_JCIMS,_xlfn.XMATCH($C11&amp;$D11&amp;$J11,[2]!FuelMult_JCIMS_Index),_xlfn.XMATCH(S$2,$M$2:$W$2)),1)</f>
        <v>1.3528517189314671</v>
      </c>
      <c r="T11" cm="1">
        <f t="array" ref="T11">IFERROR(INDEX([2]!FuelMult_JCIMS,_xlfn.XMATCH($C11&amp;$D11&amp;$J11,[2]!FuelMult_JCIMS_Index),_xlfn.XMATCH(T$2,$M$2:$W$2)),1)</f>
        <v>1.4294623972858009</v>
      </c>
      <c r="U11" cm="1">
        <f t="array" ref="U11">IFERROR(INDEX([2]!FuelMult_JCIMS,_xlfn.XMATCH($C11&amp;$D11&amp;$J11,[2]!FuelMult_JCIMS_Index),_xlfn.XMATCH(U$2,$M$2:$W$2)),1)</f>
        <v>1.4886327303273632</v>
      </c>
      <c r="V11" cm="1">
        <f t="array" ref="V11">IFERROR(INDEX([2]!FuelMult_JCIMS,_xlfn.XMATCH($C11&amp;$D11&amp;$J11,[2]!FuelMult_JCIMS_Index),_xlfn.XMATCH(V$2,$M$2:$W$2)),1)</f>
        <v>1.4994377188021908</v>
      </c>
      <c r="W11" cm="1">
        <f t="array" ref="W11">IFERROR(INDEX([2]!FuelMult_JCIMS,_xlfn.XMATCH($C11&amp;$D11&amp;$J11,[2]!FuelMult_JCIMS_Index),_xlfn.XMATCH(W$2,$M$2:$W$2)),1)</f>
        <v>1.5179678442516498</v>
      </c>
    </row>
    <row r="12" spans="1:24" x14ac:dyDescent="0.25">
      <c r="A12" t="s">
        <v>15</v>
      </c>
      <c r="B12" t="s">
        <v>5</v>
      </c>
      <c r="C12" t="s">
        <v>16</v>
      </c>
      <c r="D12" t="s">
        <v>17</v>
      </c>
      <c r="G12" t="s">
        <v>22</v>
      </c>
      <c r="J12" t="s">
        <v>30</v>
      </c>
      <c r="K12" t="s">
        <v>31</v>
      </c>
      <c r="M12" cm="1">
        <f t="array" ref="M12">INDEX([2]!elec_price_mult,_xlfn.XMATCH($C12,[2]!region_CIMS),_xlfn.XMATCH(INDEX([2]!sector_CER_elec,_xlfn.XMATCH($D12,[2]!sector_CIMS)),[2]!elec_price_mult_index))</f>
        <v>1.3</v>
      </c>
      <c r="N12" cm="1">
        <f t="array" ref="N12">INDEX([2]!elec_price_mult,_xlfn.XMATCH($C12,[2]!region_CIMS),_xlfn.XMATCH(INDEX([2]!sector_CER_elec,_xlfn.XMATCH($D12,[2]!sector_CIMS)),[2]!elec_price_mult_index))</f>
        <v>1.3</v>
      </c>
      <c r="O12" cm="1">
        <f t="array" ref="O12">INDEX([2]!elec_price_mult,_xlfn.XMATCH($C12,[2]!region_CIMS),_xlfn.XMATCH(INDEX([2]!sector_CER_elec,_xlfn.XMATCH($D12,[2]!sector_CIMS)),[2]!elec_price_mult_index))</f>
        <v>1.3</v>
      </c>
      <c r="P12" cm="1">
        <f t="array" ref="P12">INDEX([2]!elec_price_mult,_xlfn.XMATCH($C12,[2]!region_CIMS),_xlfn.XMATCH(INDEX([2]!sector_CER_elec,_xlfn.XMATCH($D12,[2]!sector_CIMS)),[2]!elec_price_mult_index))</f>
        <v>1.3</v>
      </c>
      <c r="Q12" cm="1">
        <f t="array" ref="Q12">INDEX([2]!elec_price_mult,_xlfn.XMATCH($C12,[2]!region_CIMS),_xlfn.XMATCH(INDEX([2]!sector_CER_elec,_xlfn.XMATCH($D12,[2]!sector_CIMS)),[2]!elec_price_mult_index))</f>
        <v>1.3</v>
      </c>
      <c r="R12" cm="1">
        <f t="array" ref="R12">INDEX([2]!elec_price_mult,_xlfn.XMATCH($C12,[2]!region_CIMS),_xlfn.XMATCH(INDEX([2]!sector_CER_elec,_xlfn.XMATCH($D12,[2]!sector_CIMS)),[2]!elec_price_mult_index))</f>
        <v>1.3</v>
      </c>
      <c r="S12" cm="1">
        <f t="array" ref="S12">INDEX([2]!elec_price_mult,_xlfn.XMATCH($C12,[2]!region_CIMS),_xlfn.XMATCH(INDEX([2]!sector_CER_elec,_xlfn.XMATCH($D12,[2]!sector_CIMS)),[2]!elec_price_mult_index))</f>
        <v>1.3</v>
      </c>
      <c r="T12" cm="1">
        <f t="array" ref="T12">INDEX([2]!elec_price_mult,_xlfn.XMATCH($C12,[2]!region_CIMS),_xlfn.XMATCH(INDEX([2]!sector_CER_elec,_xlfn.XMATCH($D12,[2]!sector_CIMS)),[2]!elec_price_mult_index))</f>
        <v>1.3</v>
      </c>
      <c r="U12" cm="1">
        <f t="array" ref="U12">INDEX([2]!elec_price_mult,_xlfn.XMATCH($C12,[2]!region_CIMS),_xlfn.XMATCH(INDEX([2]!sector_CER_elec,_xlfn.XMATCH($D12,[2]!sector_CIMS)),[2]!elec_price_mult_index))</f>
        <v>1.3</v>
      </c>
      <c r="V12" cm="1">
        <f t="array" ref="V12">INDEX([2]!elec_price_mult,_xlfn.XMATCH($C12,[2]!region_CIMS),_xlfn.XMATCH(INDEX([2]!sector_CER_elec,_xlfn.XMATCH($D12,[2]!sector_CIMS)),[2]!elec_price_mult_index))</f>
        <v>1.3</v>
      </c>
      <c r="W12" cm="1">
        <f t="array" ref="W12">INDEX([2]!elec_price_mult,_xlfn.XMATCH($C12,[2]!region_CIMS),_xlfn.XMATCH(INDEX([2]!sector_CER_elec,_xlfn.XMATCH($D12,[2]!sector_CIMS)),[2]!elec_price_mult_index))</f>
        <v>1.3</v>
      </c>
    </row>
    <row r="13" spans="1:24" x14ac:dyDescent="0.25">
      <c r="A13" t="s">
        <v>15</v>
      </c>
      <c r="B13" t="s">
        <v>5</v>
      </c>
      <c r="C13" t="s">
        <v>16</v>
      </c>
      <c r="D13" t="s">
        <v>17</v>
      </c>
      <c r="G13" t="s">
        <v>22</v>
      </c>
      <c r="J13" t="s">
        <v>15</v>
      </c>
      <c r="K13" t="s">
        <v>24</v>
      </c>
      <c r="M13" cm="1">
        <f t="array" ref="M13">IFERROR(INDEX([2]!FuelMult_JCIMS,_xlfn.XMATCH($C13&amp;$D13&amp;$J13,[2]!FuelMult_JCIMS_Index),_xlfn.XMATCH(M$2,$M$2:$W$2)),1)</f>
        <v>1</v>
      </c>
      <c r="N13" cm="1">
        <f t="array" ref="N13">IFERROR(INDEX([2]!FuelMult_JCIMS,_xlfn.XMATCH($C13&amp;$D13&amp;$J13,[2]!FuelMult_JCIMS_Index),_xlfn.XMATCH(N$2,$M$2:$W$2)),1)</f>
        <v>1</v>
      </c>
      <c r="O13" cm="1">
        <f t="array" ref="O13">IFERROR(INDEX([2]!FuelMult_JCIMS,_xlfn.XMATCH($C13&amp;$D13&amp;$J13,[2]!FuelMult_JCIMS_Index),_xlfn.XMATCH(O$2,$M$2:$W$2)),1)</f>
        <v>1</v>
      </c>
      <c r="P13" cm="1">
        <f t="array" ref="P13">IFERROR(INDEX([2]!FuelMult_JCIMS,_xlfn.XMATCH($C13&amp;$D13&amp;$J13,[2]!FuelMult_JCIMS_Index),_xlfn.XMATCH(P$2,$M$2:$W$2)),1)</f>
        <v>1</v>
      </c>
      <c r="Q13" cm="1">
        <f t="array" ref="Q13">IFERROR(INDEX([2]!FuelMult_JCIMS,_xlfn.XMATCH($C13&amp;$D13&amp;$J13,[2]!FuelMult_JCIMS_Index),_xlfn.XMATCH(Q$2,$M$2:$W$2)),1)</f>
        <v>1</v>
      </c>
      <c r="R13" cm="1">
        <f t="array" ref="R13">IFERROR(INDEX([2]!FuelMult_JCIMS,_xlfn.XMATCH($C13&amp;$D13&amp;$J13,[2]!FuelMult_JCIMS_Index),_xlfn.XMATCH(R$2,$M$2:$W$2)),1)</f>
        <v>1</v>
      </c>
      <c r="S13" cm="1">
        <f t="array" ref="S13">IFERROR(INDEX([2]!FuelMult_JCIMS,_xlfn.XMATCH($C13&amp;$D13&amp;$J13,[2]!FuelMult_JCIMS_Index),_xlfn.XMATCH(S$2,$M$2:$W$2)),1)</f>
        <v>1</v>
      </c>
      <c r="T13" cm="1">
        <f t="array" ref="T13">IFERROR(INDEX([2]!FuelMult_JCIMS,_xlfn.XMATCH($C13&amp;$D13&amp;$J13,[2]!FuelMult_JCIMS_Index),_xlfn.XMATCH(T$2,$M$2:$W$2)),1)</f>
        <v>1</v>
      </c>
      <c r="U13" cm="1">
        <f t="array" ref="U13">IFERROR(INDEX([2]!FuelMult_JCIMS,_xlfn.XMATCH($C13&amp;$D13&amp;$J13,[2]!FuelMult_JCIMS_Index),_xlfn.XMATCH(U$2,$M$2:$W$2)),1)</f>
        <v>1</v>
      </c>
      <c r="V13" cm="1">
        <f t="array" ref="V13">IFERROR(INDEX([2]!FuelMult_JCIMS,_xlfn.XMATCH($C13&amp;$D13&amp;$J13,[2]!FuelMult_JCIMS_Index),_xlfn.XMATCH(V$2,$M$2:$W$2)),1)</f>
        <v>1</v>
      </c>
      <c r="W13" cm="1">
        <f t="array" ref="W13">IFERROR(INDEX([2]!FuelMult_JCIMS,_xlfn.XMATCH($C13&amp;$D13&amp;$J13,[2]!FuelMult_JCIMS_Index),_xlfn.XMATCH(W$2,$M$2:$W$2)),1)</f>
        <v>1</v>
      </c>
    </row>
    <row r="14" spans="1:24" x14ac:dyDescent="0.25">
      <c r="A14" t="s">
        <v>15</v>
      </c>
      <c r="B14" t="s">
        <v>5</v>
      </c>
      <c r="C14" t="s">
        <v>16</v>
      </c>
      <c r="D14" t="s">
        <v>17</v>
      </c>
      <c r="G14" t="s">
        <v>22</v>
      </c>
      <c r="J14" t="s">
        <v>32</v>
      </c>
      <c r="K14" t="s">
        <v>31</v>
      </c>
      <c r="M14" cm="1">
        <f t="array" ref="M14">INDEX([2]!CER_prices,_xlfn.XMATCH($C14&amp;_xlfn.SINGLE(INDEX([2]!sector_CER,_xlfn.XMATCH($D14,[2]!sector_CIMS)))&amp;$J14,[2]!CER_prices_index),_xlfn.XMATCH(M$2,[2]!CER_year))/ROUND(INDEX([2]Prices!K$29:K$210,_xlfn.XMATCH("CAN"&amp;"Industrial"&amp;$J14,[2]Prices!$CJ$29:$CJ$210)),2)</f>
        <v>1.0160053775773112</v>
      </c>
      <c r="N14" cm="1">
        <f t="array" ref="N14">INDEX([2]!CER_prices,_xlfn.XMATCH($C14&amp;_xlfn.SINGLE(INDEX([2]!sector_CER,_xlfn.XMATCH($D14,[2]!sector_CIMS)))&amp;$J14,[2]!CER_prices_index),_xlfn.XMATCH(N$2,[2]!CER_year))/ROUND(INDEX([2]Prices!L$29:L$210,_xlfn.XMATCH("CAN"&amp;"Industrial"&amp;$J14,[2]Prices!$CJ$29:$CJ$210)),2)</f>
        <v>1.0331764983155942</v>
      </c>
      <c r="O14" cm="1">
        <f t="array" ref="O14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1.0985651750647822</v>
      </c>
      <c r="P14" cm="1">
        <f t="array" ref="P14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1.1410194108518104</v>
      </c>
      <c r="Q14" cm="1">
        <f t="array" ref="Q14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1.1238854066427129</v>
      </c>
      <c r="R14" cm="1">
        <f t="array" ref="R14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1.1496416381137333</v>
      </c>
      <c r="S14" cm="1">
        <f t="array" ref="S14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1.2104199202289343</v>
      </c>
      <c r="T14" cm="1">
        <f t="array" ref="T14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1.1778052282520273</v>
      </c>
      <c r="U14" cm="1">
        <f t="array" ref="U14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1.106246669136401</v>
      </c>
      <c r="V14" cm="1">
        <f t="array" ref="V14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1.0268691955146803</v>
      </c>
      <c r="W14" cm="1">
        <f t="array" ref="W14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0.98463639385729262</v>
      </c>
    </row>
    <row r="15" spans="1:24" x14ac:dyDescent="0.25">
      <c r="A15" t="s">
        <v>15</v>
      </c>
      <c r="B15" t="s">
        <v>5</v>
      </c>
      <c r="C15" t="s">
        <v>16</v>
      </c>
      <c r="D15" t="s">
        <v>17</v>
      </c>
      <c r="G15" t="s">
        <v>22</v>
      </c>
      <c r="J15" t="s">
        <v>33</v>
      </c>
      <c r="K15" t="s">
        <v>24</v>
      </c>
      <c r="M15" cm="1">
        <f t="array" ref="M15">IFERROR(INDEX([2]!FuelMult_JCIMS,_xlfn.XMATCH($C15&amp;$D15&amp;$J15,[2]!FuelMult_JCIMS_Index),_xlfn.XMATCH(M$2,$M$2:$W$2)),1)</f>
        <v>1</v>
      </c>
      <c r="N15" cm="1">
        <f t="array" ref="N15">IFERROR(INDEX([2]!FuelMult_JCIMS,_xlfn.XMATCH($C15&amp;$D15&amp;$J15,[2]!FuelMult_JCIMS_Index),_xlfn.XMATCH(N$2,$M$2:$W$2)),1)</f>
        <v>1</v>
      </c>
      <c r="O15" cm="1">
        <f t="array" ref="O15">IFERROR(INDEX([2]!FuelMult_JCIMS,_xlfn.XMATCH($C15&amp;$D15&amp;$J15,[2]!FuelMult_JCIMS_Index),_xlfn.XMATCH(O$2,$M$2:$W$2)),1)</f>
        <v>1</v>
      </c>
      <c r="P15" cm="1">
        <f t="array" ref="P15">IFERROR(INDEX([2]!FuelMult_JCIMS,_xlfn.XMATCH($C15&amp;$D15&amp;$J15,[2]!FuelMult_JCIMS_Index),_xlfn.XMATCH(P$2,$M$2:$W$2)),1)</f>
        <v>1</v>
      </c>
      <c r="Q15" cm="1">
        <f t="array" ref="Q15">IFERROR(INDEX([2]!FuelMult_JCIMS,_xlfn.XMATCH($C15&amp;$D15&amp;$J15,[2]!FuelMult_JCIMS_Index),_xlfn.XMATCH(Q$2,$M$2:$W$2)),1)</f>
        <v>1</v>
      </c>
      <c r="R15" cm="1">
        <f t="array" ref="R15">IFERROR(INDEX([2]!FuelMult_JCIMS,_xlfn.XMATCH($C15&amp;$D15&amp;$J15,[2]!FuelMult_JCIMS_Index),_xlfn.XMATCH(R$2,$M$2:$W$2)),1)</f>
        <v>1</v>
      </c>
      <c r="S15" cm="1">
        <f t="array" ref="S15">IFERROR(INDEX([2]!FuelMult_JCIMS,_xlfn.XMATCH($C15&amp;$D15&amp;$J15,[2]!FuelMult_JCIMS_Index),_xlfn.XMATCH(S$2,$M$2:$W$2)),1)</f>
        <v>1</v>
      </c>
      <c r="T15" cm="1">
        <f t="array" ref="T15">IFERROR(INDEX([2]!FuelMult_JCIMS,_xlfn.XMATCH($C15&amp;$D15&amp;$J15,[2]!FuelMult_JCIMS_Index),_xlfn.XMATCH(T$2,$M$2:$W$2)),1)</f>
        <v>1</v>
      </c>
      <c r="U15" cm="1">
        <f t="array" ref="U15">IFERROR(INDEX([2]!FuelMult_JCIMS,_xlfn.XMATCH($C15&amp;$D15&amp;$J15,[2]!FuelMult_JCIMS_Index),_xlfn.XMATCH(U$2,$M$2:$W$2)),1)</f>
        <v>1</v>
      </c>
      <c r="V15" cm="1">
        <f t="array" ref="V15">IFERROR(INDEX([2]!FuelMult_JCIMS,_xlfn.XMATCH($C15&amp;$D15&amp;$J15,[2]!FuelMult_JCIMS_Index),_xlfn.XMATCH(V$2,$M$2:$W$2)),1)</f>
        <v>1</v>
      </c>
      <c r="W15" cm="1">
        <f t="array" ref="W15">IFERROR(INDEX([2]!FuelMult_JCIMS,_xlfn.XMATCH($C15&amp;$D15&amp;$J15,[2]!FuelMult_JCIMS_Index),_xlfn.XMATCH(W$2,$M$2:$W$2)),1)</f>
        <v>1</v>
      </c>
    </row>
    <row r="16" spans="1:24" x14ac:dyDescent="0.25">
      <c r="A16" t="s">
        <v>15</v>
      </c>
      <c r="B16" t="s">
        <v>5</v>
      </c>
      <c r="C16" t="s">
        <v>16</v>
      </c>
      <c r="D16" t="s">
        <v>17</v>
      </c>
      <c r="G16" t="s">
        <v>22</v>
      </c>
      <c r="J16" t="s">
        <v>34</v>
      </c>
      <c r="K16" t="s">
        <v>24</v>
      </c>
      <c r="M16" cm="1">
        <f t="array" ref="M16">IFERROR(INDEX([2]!FuelMult_JCIMS,_xlfn.XMATCH($C16&amp;$D16&amp;$J16,[2]!FuelMult_JCIMS_Index),_xlfn.XMATCH(M$2,$M$2:$W$2)),1)</f>
        <v>1</v>
      </c>
      <c r="N16" cm="1">
        <f t="array" ref="N16">IFERROR(INDEX([2]!FuelMult_JCIMS,_xlfn.XMATCH($C16&amp;$D16&amp;$J16,[2]!FuelMult_JCIMS_Index),_xlfn.XMATCH(N$2,$M$2:$W$2)),1)</f>
        <v>1</v>
      </c>
      <c r="O16" cm="1">
        <f t="array" ref="O16">IFERROR(INDEX([2]!FuelMult_JCIMS,_xlfn.XMATCH($C16&amp;$D16&amp;$J16,[2]!FuelMult_JCIMS_Index),_xlfn.XMATCH(O$2,$M$2:$W$2)),1)</f>
        <v>1</v>
      </c>
      <c r="P16" cm="1">
        <f t="array" ref="P16">IFERROR(INDEX([2]!FuelMult_JCIMS,_xlfn.XMATCH($C16&amp;$D16&amp;$J16,[2]!FuelMult_JCIMS_Index),_xlfn.XMATCH(P$2,$M$2:$W$2)),1)</f>
        <v>1</v>
      </c>
      <c r="Q16" cm="1">
        <f t="array" ref="Q16">IFERROR(INDEX([2]!FuelMult_JCIMS,_xlfn.XMATCH($C16&amp;$D16&amp;$J16,[2]!FuelMult_JCIMS_Index),_xlfn.XMATCH(Q$2,$M$2:$W$2)),1)</f>
        <v>1</v>
      </c>
      <c r="R16" cm="1">
        <f t="array" ref="R16">IFERROR(INDEX([2]!FuelMult_JCIMS,_xlfn.XMATCH($C16&amp;$D16&amp;$J16,[2]!FuelMult_JCIMS_Index),_xlfn.XMATCH(R$2,$M$2:$W$2)),1)</f>
        <v>1</v>
      </c>
      <c r="S16" cm="1">
        <f t="array" ref="S16">IFERROR(INDEX([2]!FuelMult_JCIMS,_xlfn.XMATCH($C16&amp;$D16&amp;$J16,[2]!FuelMult_JCIMS_Index),_xlfn.XMATCH(S$2,$M$2:$W$2)),1)</f>
        <v>1</v>
      </c>
      <c r="T16" cm="1">
        <f t="array" ref="T16">IFERROR(INDEX([2]!FuelMult_JCIMS,_xlfn.XMATCH($C16&amp;$D16&amp;$J16,[2]!FuelMult_JCIMS_Index),_xlfn.XMATCH(T$2,$M$2:$W$2)),1)</f>
        <v>1</v>
      </c>
      <c r="U16" cm="1">
        <f t="array" ref="U16">IFERROR(INDEX([2]!FuelMult_JCIMS,_xlfn.XMATCH($C16&amp;$D16&amp;$J16,[2]!FuelMult_JCIMS_Index),_xlfn.XMATCH(U$2,$M$2:$W$2)),1)</f>
        <v>1</v>
      </c>
      <c r="V16" cm="1">
        <f t="array" ref="V16">IFERROR(INDEX([2]!FuelMult_JCIMS,_xlfn.XMATCH($C16&amp;$D16&amp;$J16,[2]!FuelMult_JCIMS_Index),_xlfn.XMATCH(V$2,$M$2:$W$2)),1)</f>
        <v>1</v>
      </c>
      <c r="W16" cm="1">
        <f t="array" ref="W16">IFERROR(INDEX([2]!FuelMult_JCIMS,_xlfn.XMATCH($C16&amp;$D16&amp;$J16,[2]!FuelMult_JCIMS_Index),_xlfn.XMATCH(W$2,$M$2:$W$2)),1)</f>
        <v>1</v>
      </c>
    </row>
    <row r="17" spans="1:23" x14ac:dyDescent="0.25">
      <c r="A17" t="s">
        <v>15</v>
      </c>
      <c r="B17" t="s">
        <v>5</v>
      </c>
      <c r="C17" t="s">
        <v>16</v>
      </c>
      <c r="D17" t="s">
        <v>17</v>
      </c>
      <c r="G17" t="s">
        <v>22</v>
      </c>
      <c r="J17" t="s">
        <v>35</v>
      </c>
      <c r="K17" t="s">
        <v>24</v>
      </c>
      <c r="M17" cm="1">
        <f t="array" ref="M17">IFERROR(INDEX([2]!FuelMult_JCIMS,_xlfn.XMATCH($C17&amp;$D17&amp;$J17,[2]!FuelMult_JCIMS_Index),_xlfn.XMATCH(M$2,$M$2:$W$2)),1)</f>
        <v>1</v>
      </c>
      <c r="N17" cm="1">
        <f t="array" ref="N17">IFERROR(INDEX([2]!FuelMult_JCIMS,_xlfn.XMATCH($C17&amp;$D17&amp;$J17,[2]!FuelMult_JCIMS_Index),_xlfn.XMATCH(N$2,$M$2:$W$2)),1)</f>
        <v>1</v>
      </c>
      <c r="O17" cm="1">
        <f t="array" ref="O17">IFERROR(INDEX([2]!FuelMult_JCIMS,_xlfn.XMATCH($C17&amp;$D17&amp;$J17,[2]!FuelMult_JCIMS_Index),_xlfn.XMATCH(O$2,$M$2:$W$2)),1)</f>
        <v>1</v>
      </c>
      <c r="P17" cm="1">
        <f t="array" ref="P17">IFERROR(INDEX([2]!FuelMult_JCIMS,_xlfn.XMATCH($C17&amp;$D17&amp;$J17,[2]!FuelMult_JCIMS_Index),_xlfn.XMATCH(P$2,$M$2:$W$2)),1)</f>
        <v>1</v>
      </c>
      <c r="Q17" cm="1">
        <f t="array" ref="Q17">IFERROR(INDEX([2]!FuelMult_JCIMS,_xlfn.XMATCH($C17&amp;$D17&amp;$J17,[2]!FuelMult_JCIMS_Index),_xlfn.XMATCH(Q$2,$M$2:$W$2)),1)</f>
        <v>1</v>
      </c>
      <c r="R17" cm="1">
        <f t="array" ref="R17">IFERROR(INDEX([2]!FuelMult_JCIMS,_xlfn.XMATCH($C17&amp;$D17&amp;$J17,[2]!FuelMult_JCIMS_Index),_xlfn.XMATCH(R$2,$M$2:$W$2)),1)</f>
        <v>1</v>
      </c>
      <c r="S17" cm="1">
        <f t="array" ref="S17">IFERROR(INDEX([2]!FuelMult_JCIMS,_xlfn.XMATCH($C17&amp;$D17&amp;$J17,[2]!FuelMult_JCIMS_Index),_xlfn.XMATCH(S$2,$M$2:$W$2)),1)</f>
        <v>1</v>
      </c>
      <c r="T17" cm="1">
        <f t="array" ref="T17">IFERROR(INDEX([2]!FuelMult_JCIMS,_xlfn.XMATCH($C17&amp;$D17&amp;$J17,[2]!FuelMult_JCIMS_Index),_xlfn.XMATCH(T$2,$M$2:$W$2)),1)</f>
        <v>1</v>
      </c>
      <c r="U17" cm="1">
        <f t="array" ref="U17">IFERROR(INDEX([2]!FuelMult_JCIMS,_xlfn.XMATCH($C17&amp;$D17&amp;$J17,[2]!FuelMult_JCIMS_Index),_xlfn.XMATCH(U$2,$M$2:$W$2)),1)</f>
        <v>1</v>
      </c>
      <c r="V17" cm="1">
        <f t="array" ref="V17">IFERROR(INDEX([2]!FuelMult_JCIMS,_xlfn.XMATCH($C17&amp;$D17&amp;$J17,[2]!FuelMult_JCIMS_Index),_xlfn.XMATCH(V$2,$M$2:$W$2)),1)</f>
        <v>1</v>
      </c>
      <c r="W17" cm="1">
        <f t="array" ref="W17">IFERROR(INDEX([2]!FuelMult_JCIMS,_xlfn.XMATCH($C17&amp;$D17&amp;$J17,[2]!FuelMult_JCIMS_Index),_xlfn.XMATCH(W$2,$M$2:$W$2)),1)</f>
        <v>1</v>
      </c>
    </row>
    <row r="18" spans="1:23" x14ac:dyDescent="0.25">
      <c r="A18" t="s">
        <v>15</v>
      </c>
      <c r="B18" t="s">
        <v>5</v>
      </c>
      <c r="C18" t="s">
        <v>16</v>
      </c>
      <c r="D18" t="s">
        <v>17</v>
      </c>
      <c r="G18" t="s">
        <v>22</v>
      </c>
      <c r="J18" t="s">
        <v>36</v>
      </c>
      <c r="K18" t="s">
        <v>24</v>
      </c>
      <c r="M18" cm="1">
        <f t="array" ref="M18">IFERROR(INDEX([2]!FuelMult_JCIMS,_xlfn.XMATCH($C18&amp;$D18&amp;$J18,[2]!FuelMult_JCIMS_Index),_xlfn.XMATCH(M$2,$M$2:$W$2)),1)</f>
        <v>1</v>
      </c>
      <c r="N18" cm="1">
        <f t="array" ref="N18">IFERROR(INDEX([2]!FuelMult_JCIMS,_xlfn.XMATCH($C18&amp;$D18&amp;$J18,[2]!FuelMult_JCIMS_Index),_xlfn.XMATCH(N$2,$M$2:$W$2)),1)</f>
        <v>1</v>
      </c>
      <c r="O18" cm="1">
        <f t="array" ref="O18">IFERROR(INDEX([2]!FuelMult_JCIMS,_xlfn.XMATCH($C18&amp;$D18&amp;$J18,[2]!FuelMult_JCIMS_Index),_xlfn.XMATCH(O$2,$M$2:$W$2)),1)</f>
        <v>1</v>
      </c>
      <c r="P18" cm="1">
        <f t="array" ref="P18">IFERROR(INDEX([2]!FuelMult_JCIMS,_xlfn.XMATCH($C18&amp;$D18&amp;$J18,[2]!FuelMult_JCIMS_Index),_xlfn.XMATCH(P$2,$M$2:$W$2)),1)</f>
        <v>1</v>
      </c>
      <c r="Q18" cm="1">
        <f t="array" ref="Q18">IFERROR(INDEX([2]!FuelMult_JCIMS,_xlfn.XMATCH($C18&amp;$D18&amp;$J18,[2]!FuelMult_JCIMS_Index),_xlfn.XMATCH(Q$2,$M$2:$W$2)),1)</f>
        <v>1</v>
      </c>
      <c r="R18" cm="1">
        <f t="array" ref="R18">IFERROR(INDEX([2]!FuelMult_JCIMS,_xlfn.XMATCH($C18&amp;$D18&amp;$J18,[2]!FuelMult_JCIMS_Index),_xlfn.XMATCH(R$2,$M$2:$W$2)),1)</f>
        <v>1</v>
      </c>
      <c r="S18" cm="1">
        <f t="array" ref="S18">IFERROR(INDEX([2]!FuelMult_JCIMS,_xlfn.XMATCH($C18&amp;$D18&amp;$J18,[2]!FuelMult_JCIMS_Index),_xlfn.XMATCH(S$2,$M$2:$W$2)),1)</f>
        <v>1</v>
      </c>
      <c r="T18" cm="1">
        <f t="array" ref="T18">IFERROR(INDEX([2]!FuelMult_JCIMS,_xlfn.XMATCH($C18&amp;$D18&amp;$J18,[2]!FuelMult_JCIMS_Index),_xlfn.XMATCH(T$2,$M$2:$W$2)),1)</f>
        <v>1</v>
      </c>
      <c r="U18" cm="1">
        <f t="array" ref="U18">IFERROR(INDEX([2]!FuelMult_JCIMS,_xlfn.XMATCH($C18&amp;$D18&amp;$J18,[2]!FuelMult_JCIMS_Index),_xlfn.XMATCH(U$2,$M$2:$W$2)),1)</f>
        <v>1</v>
      </c>
      <c r="V18" cm="1">
        <f t="array" ref="V18">IFERROR(INDEX([2]!FuelMult_JCIMS,_xlfn.XMATCH($C18&amp;$D18&amp;$J18,[2]!FuelMult_JCIMS_Index),_xlfn.XMATCH(V$2,$M$2:$W$2)),1)</f>
        <v>1</v>
      </c>
      <c r="W18" cm="1">
        <f t="array" ref="W18">IFERROR(INDEX([2]!FuelMult_JCIMS,_xlfn.XMATCH($C18&amp;$D18&amp;$J18,[2]!FuelMult_JCIMS_Index),_xlfn.XMATCH(W$2,$M$2:$W$2)),1)</f>
        <v>1</v>
      </c>
    </row>
    <row r="19" spans="1:23" x14ac:dyDescent="0.25">
      <c r="A19" t="s">
        <v>15</v>
      </c>
      <c r="B19" t="s">
        <v>5</v>
      </c>
      <c r="C19" t="s">
        <v>16</v>
      </c>
      <c r="D19" t="s">
        <v>17</v>
      </c>
      <c r="G19" t="s">
        <v>22</v>
      </c>
      <c r="J19" t="s">
        <v>37</v>
      </c>
      <c r="K19" t="s">
        <v>31</v>
      </c>
      <c r="M19" cm="1">
        <f t="array" ref="M19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1.0557392141561774</v>
      </c>
      <c r="N19" cm="1">
        <f t="array" ref="N19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1.0344383341907848</v>
      </c>
      <c r="O19" cm="1">
        <f t="array" ref="O19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1.1130091807091944</v>
      </c>
      <c r="P19" cm="1">
        <f t="array" ref="P19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1.4269142801567445</v>
      </c>
      <c r="Q19" cm="1">
        <f t="array" ref="Q19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1.0697818882422998</v>
      </c>
      <c r="R19" cm="1">
        <f t="array" ref="R19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0.88454667140555265</v>
      </c>
      <c r="S19" cm="1">
        <f t="array" ref="S19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0.85987977919159508</v>
      </c>
      <c r="T19" cm="1">
        <f t="array" ref="T19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0.83982908745364004</v>
      </c>
      <c r="U19" cm="1">
        <f t="array" ref="U19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0.84061335027722939</v>
      </c>
      <c r="V19" cm="1">
        <f t="array" ref="V19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0.84224416868783902</v>
      </c>
      <c r="W19" cm="1">
        <f t="array" ref="W19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0.84462139494312249</v>
      </c>
    </row>
    <row r="20" spans="1:23" x14ac:dyDescent="0.25">
      <c r="A20" t="s">
        <v>15</v>
      </c>
      <c r="B20" t="s">
        <v>5</v>
      </c>
      <c r="C20" t="s">
        <v>16</v>
      </c>
      <c r="D20" t="s">
        <v>17</v>
      </c>
      <c r="G20" t="s">
        <v>22</v>
      </c>
      <c r="J20" t="s">
        <v>38</v>
      </c>
      <c r="K20" t="s">
        <v>24</v>
      </c>
      <c r="M20" cm="1">
        <f t="array" ref="M20">IFERROR(INDEX([2]!FuelMult_JCIMS,_xlfn.XMATCH($C20&amp;$D20&amp;$J20,[2]!FuelMult_JCIMS_Index),_xlfn.XMATCH(M$2,$M$2:$W$2)),1)</f>
        <v>1</v>
      </c>
      <c r="N20" cm="1">
        <f t="array" ref="N20">IFERROR(INDEX([2]!FuelMult_JCIMS,_xlfn.XMATCH($C20&amp;$D20&amp;$J20,[2]!FuelMult_JCIMS_Index),_xlfn.XMATCH(N$2,$M$2:$W$2)),1)</f>
        <v>1</v>
      </c>
      <c r="O20" cm="1">
        <f t="array" ref="O20">IFERROR(INDEX([2]!FuelMult_JCIMS,_xlfn.XMATCH($C20&amp;$D20&amp;$J20,[2]!FuelMult_JCIMS_Index),_xlfn.XMATCH(O$2,$M$2:$W$2)),1)</f>
        <v>1</v>
      </c>
      <c r="P20" cm="1">
        <f t="array" ref="P20">IFERROR(INDEX([2]!FuelMult_JCIMS,_xlfn.XMATCH($C20&amp;$D20&amp;$J20,[2]!FuelMult_JCIMS_Index),_xlfn.XMATCH(P$2,$M$2:$W$2)),1)</f>
        <v>1</v>
      </c>
      <c r="Q20" cm="1">
        <f t="array" ref="Q20">IFERROR(INDEX([2]!FuelMult_JCIMS,_xlfn.XMATCH($C20&amp;$D20&amp;$J20,[2]!FuelMult_JCIMS_Index),_xlfn.XMATCH(Q$2,$M$2:$W$2)),1)</f>
        <v>1</v>
      </c>
      <c r="R20" cm="1">
        <f t="array" ref="R20">IFERROR(INDEX([2]!FuelMult_JCIMS,_xlfn.XMATCH($C20&amp;$D20&amp;$J20,[2]!FuelMult_JCIMS_Index),_xlfn.XMATCH(R$2,$M$2:$W$2)),1)</f>
        <v>1</v>
      </c>
      <c r="S20" cm="1">
        <f t="array" ref="S20">IFERROR(INDEX([2]!FuelMult_JCIMS,_xlfn.XMATCH($C20&amp;$D20&amp;$J20,[2]!FuelMult_JCIMS_Index),_xlfn.XMATCH(S$2,$M$2:$W$2)),1)</f>
        <v>1</v>
      </c>
      <c r="T20" cm="1">
        <f t="array" ref="T20">IFERROR(INDEX([2]!FuelMult_JCIMS,_xlfn.XMATCH($C20&amp;$D20&amp;$J20,[2]!FuelMult_JCIMS_Index),_xlfn.XMATCH(T$2,$M$2:$W$2)),1)</f>
        <v>1</v>
      </c>
      <c r="U20" cm="1">
        <f t="array" ref="U20">IFERROR(INDEX([2]!FuelMult_JCIMS,_xlfn.XMATCH($C20&amp;$D20&amp;$J20,[2]!FuelMult_JCIMS_Index),_xlfn.XMATCH(U$2,$M$2:$W$2)),1)</f>
        <v>1</v>
      </c>
      <c r="V20" cm="1">
        <f t="array" ref="V20">IFERROR(INDEX([2]!FuelMult_JCIMS,_xlfn.XMATCH($C20&amp;$D20&amp;$J20,[2]!FuelMult_JCIMS_Index),_xlfn.XMATCH(V$2,$M$2:$W$2)),1)</f>
        <v>1</v>
      </c>
      <c r="W20" cm="1">
        <f t="array" ref="W20">IFERROR(INDEX([2]!FuelMult_JCIMS,_xlfn.XMATCH($C20&amp;$D20&amp;$J20,[2]!FuelMult_JCIMS_Index),_xlfn.XMATCH(W$2,$M$2:$W$2)),1)</f>
        <v>1</v>
      </c>
    </row>
    <row r="21" spans="1:23" x14ac:dyDescent="0.25">
      <c r="A21" t="s">
        <v>15</v>
      </c>
      <c r="B21" t="s">
        <v>5</v>
      </c>
      <c r="C21" t="s">
        <v>16</v>
      </c>
      <c r="D21" t="s">
        <v>17</v>
      </c>
      <c r="G21" t="s">
        <v>22</v>
      </c>
      <c r="J21" t="s">
        <v>39</v>
      </c>
      <c r="K21" t="s">
        <v>24</v>
      </c>
      <c r="M21" cm="1">
        <f t="array" ref="M21">IFERROR(INDEX([2]!FuelMult_JCIMS,_xlfn.XMATCH($C21&amp;$D21&amp;$J21,[2]!FuelMult_JCIMS_Index),_xlfn.XMATCH(M$2,$M$2:$W$2)),1)</f>
        <v>1</v>
      </c>
      <c r="N21" cm="1">
        <f t="array" ref="N21">IFERROR(INDEX([2]!FuelMult_JCIMS,_xlfn.XMATCH($C21&amp;$D21&amp;$J21,[2]!FuelMult_JCIMS_Index),_xlfn.XMATCH(N$2,$M$2:$W$2)),1)</f>
        <v>1</v>
      </c>
      <c r="O21" cm="1">
        <f t="array" ref="O21">IFERROR(INDEX([2]!FuelMult_JCIMS,_xlfn.XMATCH($C21&amp;$D21&amp;$J21,[2]!FuelMult_JCIMS_Index),_xlfn.XMATCH(O$2,$M$2:$W$2)),1)</f>
        <v>1</v>
      </c>
      <c r="P21" cm="1">
        <f t="array" ref="P21">IFERROR(INDEX([2]!FuelMult_JCIMS,_xlfn.XMATCH($C21&amp;$D21&amp;$J21,[2]!FuelMult_JCIMS_Index),_xlfn.XMATCH(P$2,$M$2:$W$2)),1)</f>
        <v>1</v>
      </c>
      <c r="Q21" cm="1">
        <f t="array" ref="Q21">IFERROR(INDEX([2]!FuelMult_JCIMS,_xlfn.XMATCH($C21&amp;$D21&amp;$J21,[2]!FuelMult_JCIMS_Index),_xlfn.XMATCH(Q$2,$M$2:$W$2)),1)</f>
        <v>1</v>
      </c>
      <c r="R21" cm="1">
        <f t="array" ref="R21">IFERROR(INDEX([2]!FuelMult_JCIMS,_xlfn.XMATCH($C21&amp;$D21&amp;$J21,[2]!FuelMult_JCIMS_Index),_xlfn.XMATCH(R$2,$M$2:$W$2)),1)</f>
        <v>1</v>
      </c>
      <c r="S21" cm="1">
        <f t="array" ref="S21">IFERROR(INDEX([2]!FuelMult_JCIMS,_xlfn.XMATCH($C21&amp;$D21&amp;$J21,[2]!FuelMult_JCIMS_Index),_xlfn.XMATCH(S$2,$M$2:$W$2)),1)</f>
        <v>1</v>
      </c>
      <c r="T21" cm="1">
        <f t="array" ref="T21">IFERROR(INDEX([2]!FuelMult_JCIMS,_xlfn.XMATCH($C21&amp;$D21&amp;$J21,[2]!FuelMult_JCIMS_Index),_xlfn.XMATCH(T$2,$M$2:$W$2)),1)</f>
        <v>1</v>
      </c>
      <c r="U21" cm="1">
        <f t="array" ref="U21">IFERROR(INDEX([2]!FuelMult_JCIMS,_xlfn.XMATCH($C21&amp;$D21&amp;$J21,[2]!FuelMult_JCIMS_Index),_xlfn.XMATCH(U$2,$M$2:$W$2)),1)</f>
        <v>1</v>
      </c>
      <c r="V21" cm="1">
        <f t="array" ref="V21">IFERROR(INDEX([2]!FuelMult_JCIMS,_xlfn.XMATCH($C21&amp;$D21&amp;$J21,[2]!FuelMult_JCIMS_Index),_xlfn.XMATCH(V$2,$M$2:$W$2)),1)</f>
        <v>1</v>
      </c>
      <c r="W21" cm="1">
        <f t="array" ref="W21">IFERROR(INDEX([2]!FuelMult_JCIMS,_xlfn.XMATCH($C21&amp;$D21&amp;$J21,[2]!FuelMult_JCIMS_Index),_xlfn.XMATCH(W$2,$M$2:$W$2)),1)</f>
        <v>1</v>
      </c>
    </row>
    <row r="22" spans="1:23" x14ac:dyDescent="0.25">
      <c r="A22" t="s">
        <v>15</v>
      </c>
      <c r="B22" t="s">
        <v>5</v>
      </c>
      <c r="C22" t="s">
        <v>16</v>
      </c>
      <c r="D22" t="s">
        <v>17</v>
      </c>
      <c r="G22" t="s">
        <v>22</v>
      </c>
      <c r="J22" t="s">
        <v>40</v>
      </c>
      <c r="K22" t="s">
        <v>24</v>
      </c>
      <c r="M22" cm="1">
        <f t="array" ref="M22">IFERROR(INDEX([2]!FuelMult_JCIMS,_xlfn.XMATCH($C22&amp;$D22&amp;$J22,[2]!FuelMult_JCIMS_Index),_xlfn.XMATCH(M$2,$M$2:$W$2)),1)</f>
        <v>1</v>
      </c>
      <c r="N22" cm="1">
        <f t="array" ref="N22">IFERROR(INDEX([2]!FuelMult_JCIMS,_xlfn.XMATCH($C22&amp;$D22&amp;$J22,[2]!FuelMult_JCIMS_Index),_xlfn.XMATCH(N$2,$M$2:$W$2)),1)</f>
        <v>1</v>
      </c>
      <c r="O22" cm="1">
        <f t="array" ref="O22">IFERROR(INDEX([2]!FuelMult_JCIMS,_xlfn.XMATCH($C22&amp;$D22&amp;$J22,[2]!FuelMult_JCIMS_Index),_xlfn.XMATCH(O$2,$M$2:$W$2)),1)</f>
        <v>1</v>
      </c>
      <c r="P22" cm="1">
        <f t="array" ref="P22">IFERROR(INDEX([2]!FuelMult_JCIMS,_xlfn.XMATCH($C22&amp;$D22&amp;$J22,[2]!FuelMult_JCIMS_Index),_xlfn.XMATCH(P$2,$M$2:$W$2)),1)</f>
        <v>1</v>
      </c>
      <c r="Q22" cm="1">
        <f t="array" ref="Q22">IFERROR(INDEX([2]!FuelMult_JCIMS,_xlfn.XMATCH($C22&amp;$D22&amp;$J22,[2]!FuelMult_JCIMS_Index),_xlfn.XMATCH(Q$2,$M$2:$W$2)),1)</f>
        <v>1</v>
      </c>
      <c r="R22" cm="1">
        <f t="array" ref="R22">IFERROR(INDEX([2]!FuelMult_JCIMS,_xlfn.XMATCH($C22&amp;$D22&amp;$J22,[2]!FuelMult_JCIMS_Index),_xlfn.XMATCH(R$2,$M$2:$W$2)),1)</f>
        <v>1</v>
      </c>
      <c r="S22" cm="1">
        <f t="array" ref="S22">IFERROR(INDEX([2]!FuelMult_JCIMS,_xlfn.XMATCH($C22&amp;$D22&amp;$J22,[2]!FuelMult_JCIMS_Index),_xlfn.XMATCH(S$2,$M$2:$W$2)),1)</f>
        <v>1</v>
      </c>
      <c r="T22" cm="1">
        <f t="array" ref="T22">IFERROR(INDEX([2]!FuelMult_JCIMS,_xlfn.XMATCH($C22&amp;$D22&amp;$J22,[2]!FuelMult_JCIMS_Index),_xlfn.XMATCH(T$2,$M$2:$W$2)),1)</f>
        <v>1</v>
      </c>
      <c r="U22" cm="1">
        <f t="array" ref="U22">IFERROR(INDEX([2]!FuelMult_JCIMS,_xlfn.XMATCH($C22&amp;$D22&amp;$J22,[2]!FuelMult_JCIMS_Index),_xlfn.XMATCH(U$2,$M$2:$W$2)),1)</f>
        <v>1</v>
      </c>
      <c r="V22" cm="1">
        <f t="array" ref="V22">IFERROR(INDEX([2]!FuelMult_JCIMS,_xlfn.XMATCH($C22&amp;$D22&amp;$J22,[2]!FuelMult_JCIMS_Index),_xlfn.XMATCH(V$2,$M$2:$W$2)),1)</f>
        <v>1</v>
      </c>
      <c r="W22" cm="1">
        <f t="array" ref="W22">IFERROR(INDEX([2]!FuelMult_JCIMS,_xlfn.XMATCH($C22&amp;$D22&amp;$J22,[2]!FuelMult_JCIMS_Index),_xlfn.XMATCH(W$2,$M$2:$W$2)),1)</f>
        <v>1</v>
      </c>
    </row>
    <row r="23" spans="1:23" x14ac:dyDescent="0.25">
      <c r="A23" t="s">
        <v>15</v>
      </c>
      <c r="B23" t="s">
        <v>5</v>
      </c>
      <c r="C23" t="s">
        <v>16</v>
      </c>
      <c r="D23" t="s">
        <v>17</v>
      </c>
      <c r="G23" t="s">
        <v>22</v>
      </c>
      <c r="J23" t="s">
        <v>41</v>
      </c>
      <c r="K23" t="s">
        <v>24</v>
      </c>
      <c r="M23" cm="1">
        <f t="array" ref="M23">IFERROR(INDEX([2]!FuelMult_JCIMS,_xlfn.XMATCH($C23&amp;$D23&amp;$J23,[2]!FuelMult_JCIMS_Index),_xlfn.XMATCH(M$2,$M$2:$W$2)),1)</f>
        <v>1</v>
      </c>
      <c r="N23" cm="1">
        <f t="array" ref="N23">IFERROR(INDEX([2]!FuelMult_JCIMS,_xlfn.XMATCH($C23&amp;$D23&amp;$J23,[2]!FuelMult_JCIMS_Index),_xlfn.XMATCH(N$2,$M$2:$W$2)),1)</f>
        <v>1</v>
      </c>
      <c r="O23" cm="1">
        <f t="array" ref="O23">IFERROR(INDEX([2]!FuelMult_JCIMS,_xlfn.XMATCH($C23&amp;$D23&amp;$J23,[2]!FuelMult_JCIMS_Index),_xlfn.XMATCH(O$2,$M$2:$W$2)),1)</f>
        <v>1</v>
      </c>
      <c r="P23" cm="1">
        <f t="array" ref="P23">IFERROR(INDEX([2]!FuelMult_JCIMS,_xlfn.XMATCH($C23&amp;$D23&amp;$J23,[2]!FuelMult_JCIMS_Index),_xlfn.XMATCH(P$2,$M$2:$W$2)),1)</f>
        <v>1</v>
      </c>
      <c r="Q23" cm="1">
        <f t="array" ref="Q23">IFERROR(INDEX([2]!FuelMult_JCIMS,_xlfn.XMATCH($C23&amp;$D23&amp;$J23,[2]!FuelMult_JCIMS_Index),_xlfn.XMATCH(Q$2,$M$2:$W$2)),1)</f>
        <v>1</v>
      </c>
      <c r="R23" cm="1">
        <f t="array" ref="R23">IFERROR(INDEX([2]!FuelMult_JCIMS,_xlfn.XMATCH($C23&amp;$D23&amp;$J23,[2]!FuelMult_JCIMS_Index),_xlfn.XMATCH(R$2,$M$2:$W$2)),1)</f>
        <v>1</v>
      </c>
      <c r="S23" cm="1">
        <f t="array" ref="S23">IFERROR(INDEX([2]!FuelMult_JCIMS,_xlfn.XMATCH($C23&amp;$D23&amp;$J23,[2]!FuelMult_JCIMS_Index),_xlfn.XMATCH(S$2,$M$2:$W$2)),1)</f>
        <v>1</v>
      </c>
      <c r="T23" cm="1">
        <f t="array" ref="T23">IFERROR(INDEX([2]!FuelMult_JCIMS,_xlfn.XMATCH($C23&amp;$D23&amp;$J23,[2]!FuelMult_JCIMS_Index),_xlfn.XMATCH(T$2,$M$2:$W$2)),1)</f>
        <v>1</v>
      </c>
      <c r="U23" cm="1">
        <f t="array" ref="U23">IFERROR(INDEX([2]!FuelMult_JCIMS,_xlfn.XMATCH($C23&amp;$D23&amp;$J23,[2]!FuelMult_JCIMS_Index),_xlfn.XMATCH(U$2,$M$2:$W$2)),1)</f>
        <v>1</v>
      </c>
      <c r="V23" cm="1">
        <f t="array" ref="V23">IFERROR(INDEX([2]!FuelMult_JCIMS,_xlfn.XMATCH($C23&amp;$D23&amp;$J23,[2]!FuelMult_JCIMS_Index),_xlfn.XMATCH(V$2,$M$2:$W$2)),1)</f>
        <v>1</v>
      </c>
      <c r="W23" cm="1">
        <f t="array" ref="W23">IFERROR(INDEX([2]!FuelMult_JCIMS,_xlfn.XMATCH($C23&amp;$D23&amp;$J23,[2]!FuelMult_JCIMS_Index),_xlfn.XMATCH(W$2,$M$2:$W$2)),1)</f>
        <v>1</v>
      </c>
    </row>
    <row r="24" spans="1:23" x14ac:dyDescent="0.25">
      <c r="A24" t="s">
        <v>15</v>
      </c>
      <c r="B24" t="s">
        <v>5</v>
      </c>
      <c r="C24" t="s">
        <v>16</v>
      </c>
      <c r="D24" t="s">
        <v>17</v>
      </c>
      <c r="G24" t="s">
        <v>22</v>
      </c>
      <c r="J24" t="s">
        <v>42</v>
      </c>
      <c r="K24" t="s">
        <v>24</v>
      </c>
      <c r="M24" cm="1">
        <f t="array" ref="M24">IFERROR(INDEX([2]!FuelMult_JCIMS,_xlfn.XMATCH($C24&amp;$D24&amp;$J24,[2]!FuelMult_JCIMS_Index),_xlfn.XMATCH(M$2,$M$2:$W$2)),1)</f>
        <v>1</v>
      </c>
      <c r="N24" cm="1">
        <f t="array" ref="N24">IFERROR(INDEX([2]!FuelMult_JCIMS,_xlfn.XMATCH($C24&amp;$D24&amp;$J24,[2]!FuelMult_JCIMS_Index),_xlfn.XMATCH(N$2,$M$2:$W$2)),1)</f>
        <v>1</v>
      </c>
      <c r="O24" cm="1">
        <f t="array" ref="O24">IFERROR(INDEX([2]!FuelMult_JCIMS,_xlfn.XMATCH($C24&amp;$D24&amp;$J24,[2]!FuelMult_JCIMS_Index),_xlfn.XMATCH(O$2,$M$2:$W$2)),1)</f>
        <v>1</v>
      </c>
      <c r="P24" cm="1">
        <f t="array" ref="P24">IFERROR(INDEX([2]!FuelMult_JCIMS,_xlfn.XMATCH($C24&amp;$D24&amp;$J24,[2]!FuelMult_JCIMS_Index),_xlfn.XMATCH(P$2,$M$2:$W$2)),1)</f>
        <v>1</v>
      </c>
      <c r="Q24" cm="1">
        <f t="array" ref="Q24">IFERROR(INDEX([2]!FuelMult_JCIMS,_xlfn.XMATCH($C24&amp;$D24&amp;$J24,[2]!FuelMult_JCIMS_Index),_xlfn.XMATCH(Q$2,$M$2:$W$2)),1)</f>
        <v>1</v>
      </c>
      <c r="R24" cm="1">
        <f t="array" ref="R24">IFERROR(INDEX([2]!FuelMult_JCIMS,_xlfn.XMATCH($C24&amp;$D24&amp;$J24,[2]!FuelMult_JCIMS_Index),_xlfn.XMATCH(R$2,$M$2:$W$2)),1)</f>
        <v>1</v>
      </c>
      <c r="S24" cm="1">
        <f t="array" ref="S24">IFERROR(INDEX([2]!FuelMult_JCIMS,_xlfn.XMATCH($C24&amp;$D24&amp;$J24,[2]!FuelMult_JCIMS_Index),_xlfn.XMATCH(S$2,$M$2:$W$2)),1)</f>
        <v>1</v>
      </c>
      <c r="T24" cm="1">
        <f t="array" ref="T24">IFERROR(INDEX([2]!FuelMult_JCIMS,_xlfn.XMATCH($C24&amp;$D24&amp;$J24,[2]!FuelMult_JCIMS_Index),_xlfn.XMATCH(T$2,$M$2:$W$2)),1)</f>
        <v>1</v>
      </c>
      <c r="U24" cm="1">
        <f t="array" ref="U24">IFERROR(INDEX([2]!FuelMult_JCIMS,_xlfn.XMATCH($C24&amp;$D24&amp;$J24,[2]!FuelMult_JCIMS_Index),_xlfn.XMATCH(U$2,$M$2:$W$2)),1)</f>
        <v>1</v>
      </c>
      <c r="V24" cm="1">
        <f t="array" ref="V24">IFERROR(INDEX([2]!FuelMult_JCIMS,_xlfn.XMATCH($C24&amp;$D24&amp;$J24,[2]!FuelMult_JCIMS_Index),_xlfn.XMATCH(V$2,$M$2:$W$2)),1)</f>
        <v>1</v>
      </c>
      <c r="W24" cm="1">
        <f t="array" ref="W24">IFERROR(INDEX([2]!FuelMult_JCIMS,_xlfn.XMATCH($C24&amp;$D24&amp;$J24,[2]!FuelMult_JCIMS_Index),_xlfn.XMATCH(W$2,$M$2:$W$2)),1)</f>
        <v>1</v>
      </c>
    </row>
    <row r="25" spans="1:23" x14ac:dyDescent="0.25">
      <c r="A25" t="s">
        <v>15</v>
      </c>
      <c r="B25" t="s">
        <v>5</v>
      </c>
      <c r="C25" t="s">
        <v>16</v>
      </c>
      <c r="D25" t="s">
        <v>17</v>
      </c>
      <c r="G25" t="s">
        <v>22</v>
      </c>
      <c r="J25" t="s">
        <v>43</v>
      </c>
      <c r="K25" t="s">
        <v>24</v>
      </c>
      <c r="M25" cm="1">
        <f t="array" ref="M25">IFERROR(INDEX([2]!FuelMult_JCIMS,_xlfn.XMATCH($C25&amp;$D25&amp;$J25,[2]!FuelMult_JCIMS_Index),_xlfn.XMATCH(M$2,$M$2:$W$2)),1)</f>
        <v>1</v>
      </c>
      <c r="N25" cm="1">
        <f t="array" ref="N25">IFERROR(INDEX([2]!FuelMult_JCIMS,_xlfn.XMATCH($C25&amp;$D25&amp;$J25,[2]!FuelMult_JCIMS_Index),_xlfn.XMATCH(N$2,$M$2:$W$2)),1)</f>
        <v>1</v>
      </c>
      <c r="O25" cm="1">
        <f t="array" ref="O25">IFERROR(INDEX([2]!FuelMult_JCIMS,_xlfn.XMATCH($C25&amp;$D25&amp;$J25,[2]!FuelMult_JCIMS_Index),_xlfn.XMATCH(O$2,$M$2:$W$2)),1)</f>
        <v>1</v>
      </c>
      <c r="P25" cm="1">
        <f t="array" ref="P25">IFERROR(INDEX([2]!FuelMult_JCIMS,_xlfn.XMATCH($C25&amp;$D25&amp;$J25,[2]!FuelMult_JCIMS_Index),_xlfn.XMATCH(P$2,$M$2:$W$2)),1)</f>
        <v>1</v>
      </c>
      <c r="Q25" cm="1">
        <f t="array" ref="Q25">IFERROR(INDEX([2]!FuelMult_JCIMS,_xlfn.XMATCH($C25&amp;$D25&amp;$J25,[2]!FuelMult_JCIMS_Index),_xlfn.XMATCH(Q$2,$M$2:$W$2)),1)</f>
        <v>1</v>
      </c>
      <c r="R25" cm="1">
        <f t="array" ref="R25">IFERROR(INDEX([2]!FuelMult_JCIMS,_xlfn.XMATCH($C25&amp;$D25&amp;$J25,[2]!FuelMult_JCIMS_Index),_xlfn.XMATCH(R$2,$M$2:$W$2)),1)</f>
        <v>1</v>
      </c>
      <c r="S25" cm="1">
        <f t="array" ref="S25">IFERROR(INDEX([2]!FuelMult_JCIMS,_xlfn.XMATCH($C25&amp;$D25&amp;$J25,[2]!FuelMult_JCIMS_Index),_xlfn.XMATCH(S$2,$M$2:$W$2)),1)</f>
        <v>1</v>
      </c>
      <c r="T25" cm="1">
        <f t="array" ref="T25">IFERROR(INDEX([2]!FuelMult_JCIMS,_xlfn.XMATCH($C25&amp;$D25&amp;$J25,[2]!FuelMult_JCIMS_Index),_xlfn.XMATCH(T$2,$M$2:$W$2)),1)</f>
        <v>1</v>
      </c>
      <c r="U25" cm="1">
        <f t="array" ref="U25">IFERROR(INDEX([2]!FuelMult_JCIMS,_xlfn.XMATCH($C25&amp;$D25&amp;$J25,[2]!FuelMult_JCIMS_Index),_xlfn.XMATCH(U$2,$M$2:$W$2)),1)</f>
        <v>1</v>
      </c>
      <c r="V25" cm="1">
        <f t="array" ref="V25">IFERROR(INDEX([2]!FuelMult_JCIMS,_xlfn.XMATCH($C25&amp;$D25&amp;$J25,[2]!FuelMult_JCIMS_Index),_xlfn.XMATCH(V$2,$M$2:$W$2)),1)</f>
        <v>1</v>
      </c>
      <c r="W25" cm="1">
        <f t="array" ref="W25">IFERROR(INDEX([2]!FuelMult_JCIMS,_xlfn.XMATCH($C25&amp;$D25&amp;$J25,[2]!FuelMult_JCIMS_Index),_xlfn.XMATCH(W$2,$M$2:$W$2)),1)</f>
        <v>1</v>
      </c>
    </row>
    <row r="26" spans="1:23" x14ac:dyDescent="0.25">
      <c r="A26" t="s">
        <v>15</v>
      </c>
      <c r="B26" t="s">
        <v>5</v>
      </c>
      <c r="C26" t="s">
        <v>16</v>
      </c>
      <c r="D26" t="s">
        <v>17</v>
      </c>
      <c r="G26" t="s">
        <v>44</v>
      </c>
      <c r="H26" t="s">
        <v>45</v>
      </c>
      <c r="I26" t="s">
        <v>46</v>
      </c>
      <c r="L26" t="s">
        <v>47</v>
      </c>
      <c r="M26" cm="1">
        <f t="array" ref="M26">INDEX([2]Coefficients!$G$60:$BO$79,_xlfn.XMATCH($D26,[2]Coefficients!$B$60:$B$79),_xlfn.XMATCH(M$2,[2]Coefficients!$G$1:$BO$1))/INDEX([2]Coefficients!$G$29:$BO$48,_xlfn.XMATCH($D26,[2]Coefficients!$B$29:$B$48),_xlfn.XMATCH(M$2,[2]Coefficients!$G$1:$BO$1))</f>
        <v>7.0926315828688483E-2</v>
      </c>
      <c r="N26" cm="1">
        <f t="array" ref="N26">INDEX([2]Coefficients!$G$60:$BO$79,_xlfn.XMATCH($D26,[2]Coefficients!$B$60:$B$79),_xlfn.XMATCH(N$2,[2]Coefficients!$G$1:$BO$1))/INDEX([2]Coefficients!$G$29:$BO$48,_xlfn.XMATCH($D26,[2]Coefficients!$B$29:$B$48),_xlfn.XMATCH(N$2,[2]Coefficients!$G$1:$BO$1))</f>
        <v>7.0926315828688483E-2</v>
      </c>
      <c r="O26" cm="1">
        <f t="array" ref="O26">INDEX([2]Coefficients!$G$60:$BO$79,_xlfn.XMATCH($D26,[2]Coefficients!$B$60:$B$79),_xlfn.XMATCH(O$2,[2]Coefficients!$G$1:$BO$1))/INDEX([2]Coefficients!$G$29:$BO$48,_xlfn.XMATCH($D26,[2]Coefficients!$B$29:$B$48),_xlfn.XMATCH(O$2,[2]Coefficients!$G$1:$BO$1))</f>
        <v>7.0926315828688483E-2</v>
      </c>
      <c r="P26" cm="1">
        <f t="array" ref="P26">INDEX([2]Coefficients!$G$60:$BO$79,_xlfn.XMATCH($D26,[2]Coefficients!$B$60:$B$79),_xlfn.XMATCH(P$2,[2]Coefficients!$G$1:$BO$1))/INDEX([2]Coefficients!$G$29:$BO$48,_xlfn.XMATCH($D26,[2]Coefficients!$B$29:$B$48),_xlfn.XMATCH(P$2,[2]Coefficients!$G$1:$BO$1))</f>
        <v>7.0926315828688483E-2</v>
      </c>
      <c r="Q26" cm="1">
        <f t="array" ref="Q26">INDEX([2]Coefficients!$G$60:$BO$79,_xlfn.XMATCH($D26,[2]Coefficients!$B$60:$B$79),_xlfn.XMATCH(Q$2,[2]Coefficients!$G$1:$BO$1))/INDEX([2]Coefficients!$G$29:$BO$48,_xlfn.XMATCH($D26,[2]Coefficients!$B$29:$B$48),_xlfn.XMATCH(Q$2,[2]Coefficients!$G$1:$BO$1))</f>
        <v>7.0926315828688483E-2</v>
      </c>
      <c r="R26" cm="1">
        <f t="array" ref="R26">INDEX([2]Coefficients!$G$60:$BO$79,_xlfn.XMATCH($D26,[2]Coefficients!$B$60:$B$79),_xlfn.XMATCH(R$2,[2]Coefficients!$G$1:$BO$1))/INDEX([2]Coefficients!$G$29:$BO$48,_xlfn.XMATCH($D26,[2]Coefficients!$B$29:$B$48),_xlfn.XMATCH(R$2,[2]Coefficients!$G$1:$BO$1))</f>
        <v>7.0926315828688483E-2</v>
      </c>
      <c r="S26" cm="1">
        <f t="array" ref="S26">INDEX([2]Coefficients!$G$60:$BO$79,_xlfn.XMATCH($D26,[2]Coefficients!$B$60:$B$79),_xlfn.XMATCH(S$2,[2]Coefficients!$G$1:$BO$1))/INDEX([2]Coefficients!$G$29:$BO$48,_xlfn.XMATCH($D26,[2]Coefficients!$B$29:$B$48),_xlfn.XMATCH(S$2,[2]Coefficients!$G$1:$BO$1))</f>
        <v>7.0926315828688483E-2</v>
      </c>
      <c r="T26" cm="1">
        <f t="array" ref="T26">INDEX([2]Coefficients!$G$60:$BO$79,_xlfn.XMATCH($D26,[2]Coefficients!$B$60:$B$79),_xlfn.XMATCH(T$2,[2]Coefficients!$G$1:$BO$1))/INDEX([2]Coefficients!$G$29:$BO$48,_xlfn.XMATCH($D26,[2]Coefficients!$B$29:$B$48),_xlfn.XMATCH(T$2,[2]Coefficients!$G$1:$BO$1))</f>
        <v>7.0926315828688483E-2</v>
      </c>
      <c r="U26" cm="1">
        <f t="array" ref="U26">INDEX([2]Coefficients!$G$60:$BO$79,_xlfn.XMATCH($D26,[2]Coefficients!$B$60:$B$79),_xlfn.XMATCH(U$2,[2]Coefficients!$G$1:$BO$1))/INDEX([2]Coefficients!$G$29:$BO$48,_xlfn.XMATCH($D26,[2]Coefficients!$B$29:$B$48),_xlfn.XMATCH(U$2,[2]Coefficients!$G$1:$BO$1))</f>
        <v>7.0926315828688483E-2</v>
      </c>
      <c r="V26" cm="1">
        <f t="array" ref="V26">INDEX([2]Coefficients!$G$60:$BO$79,_xlfn.XMATCH($D26,[2]Coefficients!$B$60:$B$79),_xlfn.XMATCH(V$2,[2]Coefficients!$G$1:$BO$1))/INDEX([2]Coefficients!$G$29:$BO$48,_xlfn.XMATCH($D26,[2]Coefficients!$B$29:$B$48),_xlfn.XMATCH(V$2,[2]Coefficients!$G$1:$BO$1))</f>
        <v>7.0926315828688483E-2</v>
      </c>
      <c r="W26" cm="1">
        <f t="array" ref="W26">INDEX([2]Coefficients!$G$60:$BO$79,_xlfn.XMATCH($D26,[2]Coefficients!$B$60:$B$79),_xlfn.XMATCH(W$2,[2]Coefficients!$G$1:$BO$1))/INDEX([2]Coefficients!$G$29:$BO$48,_xlfn.XMATCH($D26,[2]Coefficients!$B$29:$B$48),_xlfn.XMATCH(W$2,[2]Coefficients!$G$1:$BO$1))</f>
        <v>7.0926315828688483E-2</v>
      </c>
    </row>
    <row r="27" spans="1:23" x14ac:dyDescent="0.25">
      <c r="A27" t="s">
        <v>15</v>
      </c>
      <c r="B27" t="s">
        <v>5</v>
      </c>
      <c r="C27" t="s">
        <v>16</v>
      </c>
      <c r="D27" t="s">
        <v>17</v>
      </c>
      <c r="G27" t="s">
        <v>48</v>
      </c>
      <c r="H27" t="s">
        <v>45</v>
      </c>
      <c r="I27" t="s">
        <v>46</v>
      </c>
      <c r="K27" t="s">
        <v>49</v>
      </c>
      <c r="L27" t="s">
        <v>47</v>
      </c>
      <c r="M27" cm="1">
        <f t="array" ref="M27">INDEX([2]Coefficients!$G$132:$BO$151,_xlfn.XMATCH($D27,[2]Coefficients!$B$132:$B$151),_xlfn.XMATCH(M$2,[2]Coefficients!$G$1:$BO$1))</f>
        <v>0</v>
      </c>
      <c r="N27" cm="1">
        <f t="array" ref="N27">INDEX([2]Coefficients!$G$132:$BO$151,_xlfn.XMATCH($D27,[2]Coefficients!$B$132:$B$151),_xlfn.XMATCH(N$2,[2]Coefficients!$G$1:$BO$1))</f>
        <v>0</v>
      </c>
      <c r="O27" cm="1">
        <f t="array" ref="O27">INDEX([2]Coefficients!$G$132:$BO$151,_xlfn.XMATCH($D27,[2]Coefficients!$B$132:$B$151),_xlfn.XMATCH(O$2,[2]Coefficients!$G$1:$BO$1))</f>
        <v>0</v>
      </c>
      <c r="P27" cm="1">
        <f t="array" ref="P27">INDEX([2]Coefficients!$G$132:$BO$151,_xlfn.XMATCH($D27,[2]Coefficients!$B$132:$B$151),_xlfn.XMATCH(P$2,[2]Coefficients!$G$1:$BO$1))</f>
        <v>0</v>
      </c>
      <c r="Q27" cm="1">
        <f t="array" ref="Q27">INDEX([2]Coefficients!$G$132:$BO$151,_xlfn.XMATCH($D27,[2]Coefficients!$B$132:$B$151),_xlfn.XMATCH(Q$2,[2]Coefficients!$G$1:$BO$1))</f>
        <v>0</v>
      </c>
      <c r="R27" cm="1">
        <f t="array" ref="R27">INDEX([2]Coefficients!$G$132:$BO$151,_xlfn.XMATCH($D27,[2]Coefficients!$B$132:$B$151),_xlfn.XMATCH(R$2,[2]Coefficients!$G$1:$BO$1))</f>
        <v>0</v>
      </c>
      <c r="S27" cm="1">
        <f t="array" ref="S27">INDEX([2]Coefficients!$G$132:$BO$151,_xlfn.XMATCH($D27,[2]Coefficients!$B$132:$B$151),_xlfn.XMATCH(S$2,[2]Coefficients!$G$1:$BO$1))</f>
        <v>0</v>
      </c>
      <c r="T27" cm="1">
        <f t="array" ref="T27">INDEX([2]Coefficients!$G$132:$BO$151,_xlfn.XMATCH($D27,[2]Coefficients!$B$132:$B$151),_xlfn.XMATCH(T$2,[2]Coefficients!$G$1:$BO$1))</f>
        <v>0</v>
      </c>
      <c r="U27" cm="1">
        <f t="array" ref="U27">INDEX([2]Coefficients!$G$132:$BO$151,_xlfn.XMATCH($D27,[2]Coefficients!$B$132:$B$151),_xlfn.XMATCH(U$2,[2]Coefficients!$G$1:$BO$1))</f>
        <v>0</v>
      </c>
      <c r="V27" cm="1">
        <f t="array" ref="V27">INDEX([2]Coefficients!$G$132:$BO$151,_xlfn.XMATCH($D27,[2]Coefficients!$B$132:$B$151),_xlfn.XMATCH(V$2,[2]Coefficients!$G$1:$BO$1))</f>
        <v>0</v>
      </c>
      <c r="W27" cm="1">
        <f t="array" ref="W27">INDEX([2]Coefficients!$G$132:$BO$151,_xlfn.XMATCH($D27,[2]Coefficients!$B$132:$B$151),_xlfn.XMATCH(W$2,[2]Coefficients!$G$1:$BO$1))</f>
        <v>0</v>
      </c>
    </row>
    <row r="28" spans="1:23" x14ac:dyDescent="0.25">
      <c r="A28" t="s">
        <v>15</v>
      </c>
      <c r="B28" t="s">
        <v>5</v>
      </c>
      <c r="C28" t="s">
        <v>16</v>
      </c>
      <c r="D28" t="s">
        <v>17</v>
      </c>
      <c r="G28" t="s">
        <v>48</v>
      </c>
      <c r="H28" t="s">
        <v>50</v>
      </c>
      <c r="I28" t="s">
        <v>46</v>
      </c>
      <c r="K28" t="s">
        <v>49</v>
      </c>
      <c r="L28" t="s">
        <v>51</v>
      </c>
      <c r="M28" cm="1">
        <f t="array" ref="M28">INDEX([2]Coefficients!$G$156:$BO$175,_xlfn.XMATCH($D28,[2]Coefficients!$B$132:$B$151),_xlfn.XMATCH(M$2,[2]Coefficients!$G$1:$BO$1))</f>
        <v>4.7002197368249499E-6</v>
      </c>
      <c r="N28" cm="1">
        <f t="array" ref="N28">INDEX([2]Coefficients!$G$156:$BO$175,_xlfn.XMATCH($D28,[2]Coefficients!$B$132:$B$151),_xlfn.XMATCH(N$2,[2]Coefficients!$G$1:$BO$1))</f>
        <v>4.7002197368249499E-6</v>
      </c>
      <c r="O28" cm="1">
        <f t="array" ref="O28">INDEX([2]Coefficients!$G$156:$BO$175,_xlfn.XMATCH($D28,[2]Coefficients!$B$132:$B$151),_xlfn.XMATCH(O$2,[2]Coefficients!$G$1:$BO$1))</f>
        <v>4.7002197368249499E-6</v>
      </c>
      <c r="P28" cm="1">
        <f t="array" ref="P28">INDEX([2]Coefficients!$G$156:$BO$175,_xlfn.XMATCH($D28,[2]Coefficients!$B$132:$B$151),_xlfn.XMATCH(P$2,[2]Coefficients!$G$1:$BO$1))</f>
        <v>4.7002197368249499E-6</v>
      </c>
      <c r="Q28" cm="1">
        <f t="array" ref="Q28">INDEX([2]Coefficients!$G$156:$BO$175,_xlfn.XMATCH($D28,[2]Coefficients!$B$132:$B$151),_xlfn.XMATCH(Q$2,[2]Coefficients!$G$1:$BO$1))</f>
        <v>4.7002197368249499E-6</v>
      </c>
      <c r="R28" cm="1">
        <f t="array" ref="R28">INDEX([2]Coefficients!$G$156:$BO$175,_xlfn.XMATCH($D28,[2]Coefficients!$B$132:$B$151),_xlfn.XMATCH(R$2,[2]Coefficients!$G$1:$BO$1))</f>
        <v>4.7002197368249499E-6</v>
      </c>
      <c r="S28" cm="1">
        <f t="array" ref="S28">INDEX([2]Coefficients!$G$156:$BO$175,_xlfn.XMATCH($D28,[2]Coefficients!$B$132:$B$151),_xlfn.XMATCH(S$2,[2]Coefficients!$G$1:$BO$1))</f>
        <v>4.7002197368249499E-6</v>
      </c>
      <c r="T28" cm="1">
        <f t="array" ref="T28">INDEX([2]Coefficients!$G$156:$BO$175,_xlfn.XMATCH($D28,[2]Coefficients!$B$132:$B$151),_xlfn.XMATCH(T$2,[2]Coefficients!$G$1:$BO$1))</f>
        <v>4.7002197368249499E-6</v>
      </c>
      <c r="U28" cm="1">
        <f t="array" ref="U28">INDEX([2]Coefficients!$G$156:$BO$175,_xlfn.XMATCH($D28,[2]Coefficients!$B$132:$B$151),_xlfn.XMATCH(U$2,[2]Coefficients!$G$1:$BO$1))</f>
        <v>4.7002197368249499E-6</v>
      </c>
      <c r="V28" cm="1">
        <f t="array" ref="V28">INDEX([2]Coefficients!$G$156:$BO$175,_xlfn.XMATCH($D28,[2]Coefficients!$B$132:$B$151),_xlfn.XMATCH(V$2,[2]Coefficients!$G$1:$BO$1))</f>
        <v>4.7002197368249499E-6</v>
      </c>
      <c r="W28" cm="1">
        <f t="array" ref="W28">INDEX([2]Coefficients!$G$156:$BO$175,_xlfn.XMATCH($D28,[2]Coefficients!$B$132:$B$151),_xlfn.XMATCH(W$2,[2]Coefficients!$G$1:$BO$1))</f>
        <v>4.7002197368249499E-6</v>
      </c>
    </row>
    <row r="29" spans="1:23" x14ac:dyDescent="0.25">
      <c r="A29" t="s">
        <v>15</v>
      </c>
      <c r="B29" t="s">
        <v>5</v>
      </c>
      <c r="C29" t="s">
        <v>16</v>
      </c>
      <c r="D29" t="s">
        <v>17</v>
      </c>
      <c r="G29" t="s">
        <v>48</v>
      </c>
      <c r="H29" t="s">
        <v>52</v>
      </c>
      <c r="I29" t="s">
        <v>46</v>
      </c>
      <c r="K29" t="s">
        <v>49</v>
      </c>
      <c r="L29" t="s">
        <v>53</v>
      </c>
      <c r="M29" cm="1">
        <f t="array" ref="M29">INDEX([2]Coefficients!$G$180:$BO$199,_xlfn.XMATCH($D29,[2]Coefficients!$B$132:$B$151),_xlfn.XMATCH(M$2,[2]Coefficients!$G$1:$BO$1))</f>
        <v>9.4004394736498995E-7</v>
      </c>
      <c r="N29" cm="1">
        <f t="array" ref="N29">INDEX([2]Coefficients!$G$180:$BO$199,_xlfn.XMATCH($D29,[2]Coefficients!$B$132:$B$151),_xlfn.XMATCH(N$2,[2]Coefficients!$G$1:$BO$1))</f>
        <v>9.4004394736498995E-7</v>
      </c>
      <c r="O29" cm="1">
        <f t="array" ref="O29">INDEX([2]Coefficients!$G$180:$BO$199,_xlfn.XMATCH($D29,[2]Coefficients!$B$132:$B$151),_xlfn.XMATCH(O$2,[2]Coefficients!$G$1:$BO$1))</f>
        <v>9.4004394736498995E-7</v>
      </c>
      <c r="P29" cm="1">
        <f t="array" ref="P29">INDEX([2]Coefficients!$G$180:$BO$199,_xlfn.XMATCH($D29,[2]Coefficients!$B$132:$B$151),_xlfn.XMATCH(P$2,[2]Coefficients!$G$1:$BO$1))</f>
        <v>9.4004394736498995E-7</v>
      </c>
      <c r="Q29" cm="1">
        <f t="array" ref="Q29">INDEX([2]Coefficients!$G$180:$BO$199,_xlfn.XMATCH($D29,[2]Coefficients!$B$132:$B$151),_xlfn.XMATCH(Q$2,[2]Coefficients!$G$1:$BO$1))</f>
        <v>9.4004394736498995E-7</v>
      </c>
      <c r="R29" cm="1">
        <f t="array" ref="R29">INDEX([2]Coefficients!$G$180:$BO$199,_xlfn.XMATCH($D29,[2]Coefficients!$B$132:$B$151),_xlfn.XMATCH(R$2,[2]Coefficients!$G$1:$BO$1))</f>
        <v>9.4004394736498995E-7</v>
      </c>
      <c r="S29" cm="1">
        <f t="array" ref="S29">INDEX([2]Coefficients!$G$180:$BO$199,_xlfn.XMATCH($D29,[2]Coefficients!$B$132:$B$151),_xlfn.XMATCH(S$2,[2]Coefficients!$G$1:$BO$1))</f>
        <v>9.4004394736498995E-7</v>
      </c>
      <c r="T29" cm="1">
        <f t="array" ref="T29">INDEX([2]Coefficients!$G$180:$BO$199,_xlfn.XMATCH($D29,[2]Coefficients!$B$132:$B$151),_xlfn.XMATCH(T$2,[2]Coefficients!$G$1:$BO$1))</f>
        <v>9.4004394736498995E-7</v>
      </c>
      <c r="U29" cm="1">
        <f t="array" ref="U29">INDEX([2]Coefficients!$G$180:$BO$199,_xlfn.XMATCH($D29,[2]Coefficients!$B$132:$B$151),_xlfn.XMATCH(U$2,[2]Coefficients!$G$1:$BO$1))</f>
        <v>9.4004394736498995E-7</v>
      </c>
      <c r="V29" cm="1">
        <f t="array" ref="V29">INDEX([2]Coefficients!$G$180:$BO$199,_xlfn.XMATCH($D29,[2]Coefficients!$B$132:$B$151),_xlfn.XMATCH(V$2,[2]Coefficients!$G$1:$BO$1))</f>
        <v>9.4004394736498995E-7</v>
      </c>
      <c r="W29" cm="1">
        <f t="array" ref="W29">INDEX([2]Coefficients!$G$180:$BO$199,_xlfn.XMATCH($D29,[2]Coefficients!$B$132:$B$151),_xlfn.XMATCH(W$2,[2]Coefficients!$G$1:$BO$1))</f>
        <v>9.4004394736498995E-7</v>
      </c>
    </row>
    <row r="30" spans="1:23" x14ac:dyDescent="0.25">
      <c r="A30" t="s">
        <v>15</v>
      </c>
      <c r="B30" t="s">
        <v>5</v>
      </c>
      <c r="C30" t="s">
        <v>16</v>
      </c>
      <c r="D30" t="s">
        <v>17</v>
      </c>
      <c r="G30" t="s">
        <v>54</v>
      </c>
      <c r="J30" t="s">
        <v>55</v>
      </c>
      <c r="K30" t="s">
        <v>19</v>
      </c>
      <c r="L30" t="str" cm="1">
        <f t="array" ref="L30">INDEX([1]!data,_xlfn.XMATCH(_xlfn.CONCAT(
SUBSTITUTE($A30,LEFT($A30,FIND($C30,$A30)+LEN($C30)-1),),
$F30:$I30,
SUBSTITUTE($J30,LEFT($A30,FIND($C30,$A30)+LEN($C30)-1),)),
[1]!index),_xlfn.XMATCH(L$2,[1]!header))</f>
        <v>GJ</v>
      </c>
      <c r="M30" cm="1">
        <f t="array" ref="M30">INDEX([1]!data,_xlfn.XMATCH(_xlfn.CONCAT(
SUBSTITUTE($A30,LEFT($A30,FIND($C30,$A30)+LEN($C30)-1),),
$F30:$I30,
SUBSTITUTE($J30,LEFT($A30,FIND($C30,$A30)+LEN($C30)-1),)),
[1]!index),_xlfn.XMATCH(M$2,[1]!header))</f>
        <v>1</v>
      </c>
      <c r="N30" cm="1">
        <f t="array" ref="N30">INDEX([1]!data,_xlfn.XMATCH(_xlfn.CONCAT(
SUBSTITUTE($A30,LEFT($A30,FIND($C30,$A30)+LEN($C30)-1),),
$F30:$I30,
SUBSTITUTE($J30,LEFT($A30,FIND($C30,$A30)+LEN($C30)-1),)),
[1]!index),_xlfn.XMATCH(N$2,[1]!header))</f>
        <v>1</v>
      </c>
      <c r="O30" cm="1">
        <f t="array" ref="O30">INDEX([1]!data,_xlfn.XMATCH(_xlfn.CONCAT(
SUBSTITUTE($A30,LEFT($A30,FIND($C30,$A30)+LEN($C30)-1),),
$F30:$I30,
SUBSTITUTE($J30,LEFT($A30,FIND($C30,$A30)+LEN($C30)-1),)),
[1]!index),_xlfn.XMATCH(O$2,[1]!header))</f>
        <v>1</v>
      </c>
      <c r="P30" cm="1">
        <f t="array" ref="P30">INDEX([1]!data,_xlfn.XMATCH(_xlfn.CONCAT(
SUBSTITUTE($A30,LEFT($A30,FIND($C30,$A30)+LEN($C30)-1),),
$F30:$I30,
SUBSTITUTE($J30,LEFT($A30,FIND($C30,$A30)+LEN($C30)-1),)),
[1]!index),_xlfn.XMATCH(P$2,[1]!header))</f>
        <v>1</v>
      </c>
      <c r="Q30" cm="1">
        <f t="array" ref="Q30">INDEX([1]!data,_xlfn.XMATCH(_xlfn.CONCAT(
SUBSTITUTE($A30,LEFT($A30,FIND($C30,$A30)+LEN($C30)-1),),
$F30:$I30,
SUBSTITUTE($J30,LEFT($A30,FIND($C30,$A30)+LEN($C30)-1),)),
[1]!index),_xlfn.XMATCH(Q$2,[1]!header))</f>
        <v>1</v>
      </c>
      <c r="R30" cm="1">
        <f t="array" ref="R30">INDEX([1]!data,_xlfn.XMATCH(_xlfn.CONCAT(
SUBSTITUTE($A30,LEFT($A30,FIND($C30,$A30)+LEN($C30)-1),),
$F30:$I30,
SUBSTITUTE($J30,LEFT($A30,FIND($C30,$A30)+LEN($C30)-1),)),
[1]!index),_xlfn.XMATCH(R$2,[1]!header))</f>
        <v>1</v>
      </c>
      <c r="S30" cm="1">
        <f t="array" ref="S30">INDEX([1]!data,_xlfn.XMATCH(_xlfn.CONCAT(
SUBSTITUTE($A30,LEFT($A30,FIND($C30,$A30)+LEN($C30)-1),),
$F30:$I30,
SUBSTITUTE($J30,LEFT($A30,FIND($C30,$A30)+LEN($C30)-1),)),
[1]!index),_xlfn.XMATCH(S$2,[1]!header))</f>
        <v>1</v>
      </c>
      <c r="T30" cm="1">
        <f t="array" ref="T30">INDEX([1]!data,_xlfn.XMATCH(_xlfn.CONCAT(
SUBSTITUTE($A30,LEFT($A30,FIND($C30,$A30)+LEN($C30)-1),),
$F30:$I30,
SUBSTITUTE($J30,LEFT($A30,FIND($C30,$A30)+LEN($C30)-1),)),
[1]!index),_xlfn.XMATCH(T$2,[1]!header))</f>
        <v>1</v>
      </c>
      <c r="U30" cm="1">
        <f t="array" ref="U30">INDEX([1]!data,_xlfn.XMATCH(_xlfn.CONCAT(
SUBSTITUTE($A30,LEFT($A30,FIND($C30,$A30)+LEN($C30)-1),),
$F30:$I30,
SUBSTITUTE($J30,LEFT($A30,FIND($C30,$A30)+LEN($C30)-1),)),
[1]!index),_xlfn.XMATCH(U$2,[1]!header))</f>
        <v>1</v>
      </c>
      <c r="V30" cm="1">
        <f t="array" ref="V30">INDEX([1]!data,_xlfn.XMATCH(_xlfn.CONCAT(
SUBSTITUTE($A30,LEFT($A30,FIND($C30,$A30)+LEN($C30)-1),),
$F30:$I30,
SUBSTITUTE($J30,LEFT($A30,FIND($C30,$A30)+LEN($C30)-1),)),
[1]!index),_xlfn.XMATCH(V$2,[1]!header))</f>
        <v>1</v>
      </c>
      <c r="W30" cm="1">
        <f t="array" ref="W30">INDEX([1]!data,_xlfn.XMATCH(_xlfn.CONCAT(
SUBSTITUTE($A30,LEFT($A30,FIND($C30,$A30)+LEN($C30)-1),),
$F30:$I30,
SUBSTITUTE($J30,LEFT($A30,FIND($C30,$A30)+LEN($C30)-1),)),
[1]!index),_xlfn.XMATCH(W$2,[1]!header))</f>
        <v>1</v>
      </c>
    </row>
    <row r="31" spans="1:23" x14ac:dyDescent="0.25">
      <c r="A31" t="s">
        <v>55</v>
      </c>
      <c r="B31" t="s">
        <v>6</v>
      </c>
      <c r="C31" t="s">
        <v>16</v>
      </c>
      <c r="D31" t="s">
        <v>17</v>
      </c>
      <c r="E31" t="s">
        <v>56</v>
      </c>
      <c r="G31" t="s">
        <v>18</v>
      </c>
      <c r="K31" t="s">
        <v>19</v>
      </c>
      <c r="L31" t="str" cm="1">
        <f t="array" ref="L31">INDEX([1]!data,_xlfn.XMATCH(_xlfn.CONCAT(
SUBSTITUTE($A31,LEFT($A31,FIND($C31,$A31)+LEN($C31)-1),),
$F31:$I31,
SUBSTITUTE($J31,LEFT($A31,FIND($C31,$A31)+LEN($C31)-1),)),
[1]!index),_xlfn.XMATCH(L$2,[1]!header))</f>
        <v>GJ</v>
      </c>
    </row>
    <row r="32" spans="1:23" x14ac:dyDescent="0.25">
      <c r="A32" t="s">
        <v>55</v>
      </c>
      <c r="B32" t="s">
        <v>6</v>
      </c>
      <c r="C32" t="s">
        <v>16</v>
      </c>
      <c r="D32" t="s">
        <v>17</v>
      </c>
      <c r="E32" t="s">
        <v>56</v>
      </c>
      <c r="G32" t="s">
        <v>20</v>
      </c>
      <c r="H32" t="s">
        <v>57</v>
      </c>
    </row>
    <row r="33" spans="1:23" x14ac:dyDescent="0.25">
      <c r="A33" t="s">
        <v>55</v>
      </c>
      <c r="B33" t="s">
        <v>6</v>
      </c>
      <c r="C33" t="s">
        <v>16</v>
      </c>
      <c r="D33" t="s">
        <v>17</v>
      </c>
      <c r="E33" t="s">
        <v>56</v>
      </c>
      <c r="G33" t="s">
        <v>58</v>
      </c>
      <c r="K33" t="s">
        <v>59</v>
      </c>
      <c r="L33" t="s">
        <v>60</v>
      </c>
      <c r="M33" cm="1">
        <f t="array" ref="M33">INDEX([3]!data,_xlfn.XMATCH(_xlfn.CONCAT(
SUBSTITUTE($A33,LEFT($A33,FIND($C33,$A33)+LEN($C33)-1),),
$F33),
[3]!index),_xlfn.XMATCH($G33,[3]!header))</f>
        <v>0.25</v>
      </c>
      <c r="N33">
        <f t="shared" ref="N33:W34" si="0">M33</f>
        <v>0.25</v>
      </c>
      <c r="O33">
        <f t="shared" si="0"/>
        <v>0.25</v>
      </c>
      <c r="P33">
        <f t="shared" si="0"/>
        <v>0.25</v>
      </c>
      <c r="Q33">
        <f t="shared" si="0"/>
        <v>0.25</v>
      </c>
      <c r="R33">
        <f t="shared" si="0"/>
        <v>0.25</v>
      </c>
      <c r="S33">
        <f t="shared" si="0"/>
        <v>0.25</v>
      </c>
      <c r="T33">
        <f t="shared" si="0"/>
        <v>0.25</v>
      </c>
      <c r="U33">
        <f t="shared" si="0"/>
        <v>0.25</v>
      </c>
      <c r="V33">
        <f t="shared" si="0"/>
        <v>0.25</v>
      </c>
      <c r="W33">
        <f t="shared" si="0"/>
        <v>0.25</v>
      </c>
    </row>
    <row r="34" spans="1:23" x14ac:dyDescent="0.25">
      <c r="A34" t="s">
        <v>55</v>
      </c>
      <c r="B34" t="s">
        <v>6</v>
      </c>
      <c r="C34" t="s">
        <v>16</v>
      </c>
      <c r="D34" t="s">
        <v>17</v>
      </c>
      <c r="E34" t="s">
        <v>56</v>
      </c>
      <c r="G34" t="s">
        <v>61</v>
      </c>
      <c r="K34" t="s">
        <v>59</v>
      </c>
      <c r="M34" cm="1">
        <f t="array" ref="M34">INDEX([3]!data,_xlfn.XMATCH(_xlfn.CONCAT(
SUBSTITUTE($A34,LEFT($A34,FIND($C34,$A34)+LEN($C34)-1),),
$F34),
[3]!index),_xlfn.XMATCH($G34,[3]!header))</f>
        <v>25</v>
      </c>
      <c r="N34">
        <f t="shared" si="0"/>
        <v>25</v>
      </c>
      <c r="O34">
        <f t="shared" si="0"/>
        <v>25</v>
      </c>
      <c r="P34">
        <f t="shared" si="0"/>
        <v>25</v>
      </c>
      <c r="Q34">
        <f t="shared" si="0"/>
        <v>25</v>
      </c>
      <c r="R34">
        <f t="shared" si="0"/>
        <v>25</v>
      </c>
      <c r="S34">
        <f t="shared" si="0"/>
        <v>25</v>
      </c>
      <c r="T34">
        <f t="shared" si="0"/>
        <v>25</v>
      </c>
      <c r="U34">
        <f t="shared" si="0"/>
        <v>25</v>
      </c>
      <c r="V34">
        <f t="shared" si="0"/>
        <v>25</v>
      </c>
      <c r="W34">
        <f t="shared" si="0"/>
        <v>25</v>
      </c>
    </row>
    <row r="35" spans="1:23" x14ac:dyDescent="0.25">
      <c r="A35" t="s">
        <v>55</v>
      </c>
      <c r="B35" t="s">
        <v>6</v>
      </c>
      <c r="C35" t="s">
        <v>16</v>
      </c>
      <c r="D35" t="s">
        <v>17</v>
      </c>
      <c r="E35" t="s">
        <v>56</v>
      </c>
      <c r="F35" t="s">
        <v>62</v>
      </c>
      <c r="G35" t="s">
        <v>7</v>
      </c>
    </row>
    <row r="36" spans="1:23" x14ac:dyDescent="0.25">
      <c r="A36" t="s">
        <v>55</v>
      </c>
      <c r="B36" t="s">
        <v>6</v>
      </c>
      <c r="C36" t="s">
        <v>16</v>
      </c>
      <c r="D36" t="s">
        <v>17</v>
      </c>
      <c r="E36" t="s">
        <v>56</v>
      </c>
      <c r="F36" t="s">
        <v>62</v>
      </c>
      <c r="G36" t="s">
        <v>63</v>
      </c>
      <c r="K36" t="s">
        <v>64</v>
      </c>
      <c r="L36" t="s">
        <v>60</v>
      </c>
      <c r="M36" cm="1">
        <f t="array" ref="M36">INDEX([3]!data,_xlfn.XMATCH(_xlfn.CONCAT(
SUBSTITUTE($A36,LEFT($A36,FIND($C36,$A36)+LEN($C36)-1),),
$F36),
[3]!index),_xlfn.XMATCH(_xlfn.CONCAT($C36,$G36),[3]!header))</f>
        <v>1</v>
      </c>
    </row>
    <row r="37" spans="1:23" x14ac:dyDescent="0.25">
      <c r="A37" t="s">
        <v>55</v>
      </c>
      <c r="B37" t="s">
        <v>6</v>
      </c>
      <c r="C37" t="s">
        <v>16</v>
      </c>
      <c r="D37" t="s">
        <v>17</v>
      </c>
      <c r="E37" t="s">
        <v>56</v>
      </c>
      <c r="F37" t="s">
        <v>62</v>
      </c>
      <c r="G37" t="s">
        <v>54</v>
      </c>
      <c r="J37" t="s">
        <v>65</v>
      </c>
      <c r="K37" t="s">
        <v>66</v>
      </c>
      <c r="L37" t="str" cm="1">
        <f t="array" ref="L37">INDEX([3]!data_multi,_xlfn.XMATCH(_xlfn.CONCAT(
SUBSTITUTE($A37,LEFT($A37,FIND($C37,$A37)+LEN($C37)-1),),
$F37:$I37,
SUBSTITUTE($J37,LEFT($A37,FIND($C37,$A37)+LEN($C37)-1),)),
[3]!index_multi),_xlfn.XMATCH(L$2,[3]!header_multi))</f>
        <v>GJ</v>
      </c>
      <c r="M37" cm="1">
        <f t="array" ref="M37">INDEX([3]!data_multi,_xlfn.XMATCH(_xlfn.CONCAT(
SUBSTITUTE($A37,LEFT($A37,FIND($C37,$A37)+LEN($C37)-1),),
$F37:$I37,
SUBSTITUTE($J37,LEFT($A37,FIND($C37,$A37)+LEN($C37)-1),)),
[3]!index_multi),_xlfn.XMATCH(M$2,[3]!header_multi))</f>
        <v>1</v>
      </c>
      <c r="N37">
        <f t="shared" ref="N37:W37" si="1">M37</f>
        <v>1</v>
      </c>
      <c r="O37">
        <f t="shared" si="1"/>
        <v>1</v>
      </c>
      <c r="P37">
        <f t="shared" si="1"/>
        <v>1</v>
      </c>
      <c r="Q37">
        <f t="shared" si="1"/>
        <v>1</v>
      </c>
      <c r="R37">
        <f t="shared" si="1"/>
        <v>1</v>
      </c>
      <c r="S37">
        <f t="shared" si="1"/>
        <v>1</v>
      </c>
      <c r="T37">
        <f t="shared" si="1"/>
        <v>1</v>
      </c>
      <c r="U37">
        <f t="shared" si="1"/>
        <v>1</v>
      </c>
      <c r="V37">
        <f t="shared" si="1"/>
        <v>1</v>
      </c>
      <c r="W37">
        <f t="shared" si="1"/>
        <v>1</v>
      </c>
    </row>
    <row r="38" spans="1:23" x14ac:dyDescent="0.25">
      <c r="A38" t="s">
        <v>55</v>
      </c>
      <c r="B38" t="s">
        <v>6</v>
      </c>
      <c r="C38" t="s">
        <v>16</v>
      </c>
      <c r="D38" t="s">
        <v>17</v>
      </c>
      <c r="E38" t="s">
        <v>56</v>
      </c>
      <c r="F38" t="s">
        <v>67</v>
      </c>
      <c r="G38" t="s">
        <v>7</v>
      </c>
    </row>
    <row r="39" spans="1:23" x14ac:dyDescent="0.25">
      <c r="A39" t="s">
        <v>55</v>
      </c>
      <c r="B39" t="s">
        <v>6</v>
      </c>
      <c r="C39" t="s">
        <v>16</v>
      </c>
      <c r="D39" t="s">
        <v>17</v>
      </c>
      <c r="E39" t="s">
        <v>56</v>
      </c>
      <c r="F39" t="s">
        <v>67</v>
      </c>
      <c r="G39" t="s">
        <v>63</v>
      </c>
      <c r="K39" t="s">
        <v>64</v>
      </c>
      <c r="L39" t="s">
        <v>60</v>
      </c>
      <c r="M39" cm="1">
        <f t="array" ref="M39">INDEX([3]!data,_xlfn.XMATCH(_xlfn.CONCAT(
SUBSTITUTE($A39,LEFT($A39,FIND($C39,$A39)+LEN($C39)-1),),
$F39),
[3]!index),_xlfn.XMATCH(_xlfn.CONCAT($C39,$G39),[3]!header))</f>
        <v>0</v>
      </c>
    </row>
    <row r="40" spans="1:23" x14ac:dyDescent="0.25">
      <c r="A40" t="s">
        <v>55</v>
      </c>
      <c r="B40" t="s">
        <v>6</v>
      </c>
      <c r="C40" t="s">
        <v>16</v>
      </c>
      <c r="D40" t="s">
        <v>17</v>
      </c>
      <c r="E40" t="s">
        <v>56</v>
      </c>
      <c r="F40" t="s">
        <v>67</v>
      </c>
      <c r="G40" t="s">
        <v>54</v>
      </c>
      <c r="J40" t="s">
        <v>68</v>
      </c>
      <c r="K40" t="s">
        <v>66</v>
      </c>
      <c r="L40" t="str" cm="1">
        <f t="array" ref="L40">INDEX([3]!data_multi,_xlfn.XMATCH(_xlfn.CONCAT(
SUBSTITUTE($A40,LEFT($A40,FIND($C40,$A40)+LEN($C40)-1),),
$F40:$I40,
SUBSTITUTE($J40,LEFT($A40,FIND($C40,$A40)+LEN($C40)-1),)),
[3]!index_multi),_xlfn.XMATCH(L$2,[3]!header_multi))</f>
        <v>GJ</v>
      </c>
      <c r="M40" cm="1">
        <f t="array" ref="M40">INDEX([3]!data_multi,_xlfn.XMATCH(_xlfn.CONCAT(
SUBSTITUTE($A40,LEFT($A40,FIND($C40,$A40)+LEN($C40)-1),),
$F40:$I40,
SUBSTITUTE($J40,LEFT($A40,FIND($C40,$A40)+LEN($C40)-1),)),
[3]!index_multi),_xlfn.XMATCH(M$2,[3]!header_multi))</f>
        <v>1</v>
      </c>
      <c r="N40">
        <f t="shared" ref="N40:W40" si="2">M40</f>
        <v>1</v>
      </c>
      <c r="O40">
        <f t="shared" si="2"/>
        <v>1</v>
      </c>
      <c r="P40">
        <f t="shared" si="2"/>
        <v>1</v>
      </c>
      <c r="Q40">
        <f t="shared" si="2"/>
        <v>1</v>
      </c>
      <c r="R40">
        <f t="shared" si="2"/>
        <v>1</v>
      </c>
      <c r="S40">
        <f t="shared" si="2"/>
        <v>1</v>
      </c>
      <c r="T40">
        <f t="shared" si="2"/>
        <v>1</v>
      </c>
      <c r="U40">
        <f t="shared" si="2"/>
        <v>1</v>
      </c>
      <c r="V40">
        <f t="shared" si="2"/>
        <v>1</v>
      </c>
      <c r="W40">
        <f t="shared" si="2"/>
        <v>1</v>
      </c>
    </row>
    <row r="41" spans="1:23" x14ac:dyDescent="0.25">
      <c r="A41" t="s">
        <v>65</v>
      </c>
      <c r="B41" t="s">
        <v>6</v>
      </c>
      <c r="C41" t="s">
        <v>16</v>
      </c>
      <c r="D41" t="s">
        <v>17</v>
      </c>
      <c r="E41" t="s">
        <v>62</v>
      </c>
      <c r="G41" t="s">
        <v>18</v>
      </c>
      <c r="K41" t="s">
        <v>19</v>
      </c>
      <c r="L41" t="str" cm="1">
        <f t="array" ref="L41">INDEX([1]!data,_xlfn.XMATCH(_xlfn.CONCAT(
SUBSTITUTE($A41,LEFT($A41,FIND($C41,$A41)+LEN($C41)-1),),
$F41:$I41,
SUBSTITUTE($J41,LEFT($A41,FIND($C41,$A41)+LEN($C41)-1),)),
[1]!index),_xlfn.XMATCH(L$2,[1]!header))</f>
        <v>GJ</v>
      </c>
    </row>
    <row r="42" spans="1:23" x14ac:dyDescent="0.25">
      <c r="A42" t="s">
        <v>65</v>
      </c>
      <c r="B42" t="s">
        <v>6</v>
      </c>
      <c r="C42" t="s">
        <v>16</v>
      </c>
      <c r="D42" t="s">
        <v>17</v>
      </c>
      <c r="E42" t="s">
        <v>62</v>
      </c>
      <c r="G42" t="s">
        <v>20</v>
      </c>
      <c r="H42" t="s">
        <v>57</v>
      </c>
    </row>
    <row r="43" spans="1:23" x14ac:dyDescent="0.25">
      <c r="A43" t="s">
        <v>65</v>
      </c>
      <c r="B43" t="s">
        <v>6</v>
      </c>
      <c r="C43" t="s">
        <v>16</v>
      </c>
      <c r="D43" t="s">
        <v>17</v>
      </c>
      <c r="E43" t="s">
        <v>62</v>
      </c>
      <c r="G43" t="s">
        <v>58</v>
      </c>
      <c r="K43" t="s">
        <v>59</v>
      </c>
      <c r="L43" t="s">
        <v>60</v>
      </c>
      <c r="M43" cm="1">
        <f t="array" ref="M43">INDEX([3]!data,_xlfn.XMATCH(_xlfn.CONCAT(
SUBSTITUTE($A43,LEFT($A43,FIND($C43,$A43)+LEN($C43)-1),),
$F43),
[3]!index),_xlfn.XMATCH($G43,[3]!header))</f>
        <v>0.25</v>
      </c>
      <c r="N43">
        <f t="shared" ref="N43:W44" si="3">M43</f>
        <v>0.25</v>
      </c>
      <c r="O43">
        <f t="shared" si="3"/>
        <v>0.25</v>
      </c>
      <c r="P43">
        <f t="shared" si="3"/>
        <v>0.25</v>
      </c>
      <c r="Q43">
        <f t="shared" si="3"/>
        <v>0.25</v>
      </c>
      <c r="R43">
        <f t="shared" si="3"/>
        <v>0.25</v>
      </c>
      <c r="S43">
        <f t="shared" si="3"/>
        <v>0.25</v>
      </c>
      <c r="T43">
        <f t="shared" si="3"/>
        <v>0.25</v>
      </c>
      <c r="U43">
        <f t="shared" si="3"/>
        <v>0.25</v>
      </c>
      <c r="V43">
        <f t="shared" si="3"/>
        <v>0.25</v>
      </c>
      <c r="W43">
        <f t="shared" si="3"/>
        <v>0.25</v>
      </c>
    </row>
    <row r="44" spans="1:23" x14ac:dyDescent="0.25">
      <c r="A44" t="s">
        <v>65</v>
      </c>
      <c r="B44" t="s">
        <v>6</v>
      </c>
      <c r="C44" t="s">
        <v>16</v>
      </c>
      <c r="D44" t="s">
        <v>17</v>
      </c>
      <c r="E44" t="s">
        <v>62</v>
      </c>
      <c r="G44" t="s">
        <v>61</v>
      </c>
      <c r="K44" t="s">
        <v>59</v>
      </c>
      <c r="M44" cm="1">
        <f t="array" ref="M44">INDEX([3]!data,_xlfn.XMATCH(_xlfn.CONCAT(
SUBSTITUTE($A44,LEFT($A44,FIND($C44,$A44)+LEN($C44)-1),),
$F44),
[3]!index),_xlfn.XMATCH($G44,[3]!header))</f>
        <v>25</v>
      </c>
      <c r="N44">
        <f t="shared" si="3"/>
        <v>25</v>
      </c>
      <c r="O44">
        <f t="shared" si="3"/>
        <v>25</v>
      </c>
      <c r="P44">
        <f t="shared" si="3"/>
        <v>25</v>
      </c>
      <c r="Q44">
        <f t="shared" si="3"/>
        <v>25</v>
      </c>
      <c r="R44">
        <f t="shared" si="3"/>
        <v>25</v>
      </c>
      <c r="S44">
        <f t="shared" si="3"/>
        <v>25</v>
      </c>
      <c r="T44">
        <f t="shared" si="3"/>
        <v>25</v>
      </c>
      <c r="U44">
        <f t="shared" si="3"/>
        <v>25</v>
      </c>
      <c r="V44">
        <f t="shared" si="3"/>
        <v>25</v>
      </c>
      <c r="W44">
        <f t="shared" si="3"/>
        <v>25</v>
      </c>
    </row>
    <row r="45" spans="1:23" x14ac:dyDescent="0.25">
      <c r="A45" t="s">
        <v>65</v>
      </c>
      <c r="B45" t="s">
        <v>6</v>
      </c>
      <c r="C45" t="s">
        <v>16</v>
      </c>
      <c r="D45" t="s">
        <v>17</v>
      </c>
      <c r="E45" t="s">
        <v>62</v>
      </c>
      <c r="F45" t="s">
        <v>62</v>
      </c>
      <c r="G45" t="s">
        <v>7</v>
      </c>
    </row>
    <row r="46" spans="1:23" x14ac:dyDescent="0.25">
      <c r="A46" t="s">
        <v>65</v>
      </c>
      <c r="B46" t="s">
        <v>6</v>
      </c>
      <c r="C46" t="s">
        <v>16</v>
      </c>
      <c r="D46" t="s">
        <v>17</v>
      </c>
      <c r="E46" t="s">
        <v>62</v>
      </c>
      <c r="F46" t="s">
        <v>62</v>
      </c>
      <c r="G46" t="s">
        <v>69</v>
      </c>
      <c r="K46" t="s">
        <v>59</v>
      </c>
      <c r="L46" t="s">
        <v>70</v>
      </c>
      <c r="M46" cm="1">
        <f t="array" ref="M46">INDEX([3]!data,_xlfn.XMATCH(_xlfn.CONCAT(
SUBSTITUTE($A46,LEFT($A46,FIND($C46,$A46)+LEN($C46)-1),),
$F46),
[3]!index),_xlfn.XMATCH($G46,[3]!header))</f>
        <v>1995</v>
      </c>
      <c r="N46">
        <f t="shared" ref="N46:W48" si="4">M46</f>
        <v>1995</v>
      </c>
      <c r="O46">
        <f t="shared" si="4"/>
        <v>1995</v>
      </c>
      <c r="P46">
        <f t="shared" si="4"/>
        <v>1995</v>
      </c>
      <c r="Q46">
        <f t="shared" si="4"/>
        <v>1995</v>
      </c>
      <c r="R46">
        <f t="shared" si="4"/>
        <v>1995</v>
      </c>
      <c r="S46">
        <f t="shared" si="4"/>
        <v>1995</v>
      </c>
      <c r="T46">
        <f t="shared" si="4"/>
        <v>1995</v>
      </c>
      <c r="U46">
        <f t="shared" si="4"/>
        <v>1995</v>
      </c>
      <c r="V46">
        <f t="shared" si="4"/>
        <v>1995</v>
      </c>
      <c r="W46">
        <f t="shared" si="4"/>
        <v>1995</v>
      </c>
    </row>
    <row r="47" spans="1:23" x14ac:dyDescent="0.25">
      <c r="A47" t="s">
        <v>65</v>
      </c>
      <c r="B47" t="s">
        <v>6</v>
      </c>
      <c r="C47" t="s">
        <v>16</v>
      </c>
      <c r="D47" t="s">
        <v>17</v>
      </c>
      <c r="E47" t="s">
        <v>62</v>
      </c>
      <c r="F47" t="s">
        <v>62</v>
      </c>
      <c r="G47" t="s">
        <v>71</v>
      </c>
      <c r="K47" t="s">
        <v>59</v>
      </c>
      <c r="L47" t="s">
        <v>70</v>
      </c>
      <c r="M47" cm="1">
        <f t="array" ref="M47">INDEX([3]!data,_xlfn.XMATCH(_xlfn.CONCAT(
SUBSTITUTE($A47,LEFT($A47,FIND($C47,$A47)+LEN($C47)-1),),
$F47),
[3]!index),_xlfn.XMATCH($G47,[3]!header))</f>
        <v>2101</v>
      </c>
      <c r="N47">
        <f t="shared" si="4"/>
        <v>2101</v>
      </c>
      <c r="O47">
        <f t="shared" si="4"/>
        <v>2101</v>
      </c>
      <c r="P47">
        <f t="shared" si="4"/>
        <v>2101</v>
      </c>
      <c r="Q47">
        <f t="shared" si="4"/>
        <v>2101</v>
      </c>
      <c r="R47">
        <f t="shared" si="4"/>
        <v>2101</v>
      </c>
      <c r="S47">
        <f t="shared" si="4"/>
        <v>2101</v>
      </c>
      <c r="T47">
        <f t="shared" si="4"/>
        <v>2101</v>
      </c>
      <c r="U47">
        <f t="shared" si="4"/>
        <v>2101</v>
      </c>
      <c r="V47">
        <f t="shared" si="4"/>
        <v>2101</v>
      </c>
      <c r="W47">
        <f t="shared" si="4"/>
        <v>2101</v>
      </c>
    </row>
    <row r="48" spans="1:23" x14ac:dyDescent="0.25">
      <c r="A48" t="s">
        <v>65</v>
      </c>
      <c r="B48" t="s">
        <v>6</v>
      </c>
      <c r="C48" t="s">
        <v>16</v>
      </c>
      <c r="D48" t="s">
        <v>17</v>
      </c>
      <c r="E48" t="s">
        <v>62</v>
      </c>
      <c r="F48" t="s">
        <v>62</v>
      </c>
      <c r="G48" t="s">
        <v>72</v>
      </c>
      <c r="K48" t="s">
        <v>59</v>
      </c>
      <c r="L48" t="s">
        <v>73</v>
      </c>
      <c r="M48" cm="1">
        <f t="array" ref="M48">INDEX([3]!data,_xlfn.XMATCH(_xlfn.CONCAT(
SUBSTITUTE($A48,LEFT($A48,FIND($C48,$A48)+LEN($C48)-1),),
$F48),
[3]!index),_xlfn.XMATCH($G48,[3]!header))</f>
        <v>30</v>
      </c>
      <c r="N48">
        <f t="shared" si="4"/>
        <v>30</v>
      </c>
      <c r="O48">
        <f t="shared" si="4"/>
        <v>30</v>
      </c>
      <c r="P48">
        <f t="shared" si="4"/>
        <v>30</v>
      </c>
      <c r="Q48">
        <f t="shared" si="4"/>
        <v>30</v>
      </c>
      <c r="R48">
        <f t="shared" si="4"/>
        <v>30</v>
      </c>
      <c r="S48">
        <f t="shared" si="4"/>
        <v>30</v>
      </c>
      <c r="T48">
        <f t="shared" si="4"/>
        <v>30</v>
      </c>
      <c r="U48">
        <f t="shared" si="4"/>
        <v>30</v>
      </c>
      <c r="V48">
        <f t="shared" si="4"/>
        <v>30</v>
      </c>
      <c r="W48">
        <f t="shared" si="4"/>
        <v>30</v>
      </c>
    </row>
    <row r="49" spans="1:23" x14ac:dyDescent="0.25">
      <c r="A49" t="s">
        <v>65</v>
      </c>
      <c r="B49" t="s">
        <v>6</v>
      </c>
      <c r="C49" t="s">
        <v>16</v>
      </c>
      <c r="D49" t="s">
        <v>17</v>
      </c>
      <c r="E49" t="s">
        <v>62</v>
      </c>
      <c r="F49" t="s">
        <v>62</v>
      </c>
      <c r="G49" t="s">
        <v>63</v>
      </c>
      <c r="K49" t="s">
        <v>64</v>
      </c>
      <c r="L49" t="s">
        <v>60</v>
      </c>
      <c r="M49" cm="1">
        <f t="array" ref="M49">INDEX([3]!data,_xlfn.XMATCH(_xlfn.CONCAT(
SUBSTITUTE($A49,LEFT($A49,FIND($C49,$A49)+LEN($C49)-1),),
$F49),
[3]!index),_xlfn.XMATCH(_xlfn.CONCAT($C49,$G49),[3]!header))</f>
        <v>1</v>
      </c>
    </row>
    <row r="50" spans="1:23" x14ac:dyDescent="0.25">
      <c r="A50" t="s">
        <v>65</v>
      </c>
      <c r="B50" t="s">
        <v>6</v>
      </c>
      <c r="C50" t="s">
        <v>16</v>
      </c>
      <c r="D50" t="s">
        <v>17</v>
      </c>
      <c r="E50" t="s">
        <v>62</v>
      </c>
      <c r="F50" t="s">
        <v>62</v>
      </c>
      <c r="G50" t="s">
        <v>74</v>
      </c>
      <c r="K50" t="s">
        <v>59</v>
      </c>
      <c r="L50" t="s">
        <v>75</v>
      </c>
      <c r="M50" cm="1">
        <f t="array" ref="M50">INDEX([3]!data,_xlfn.XMATCH(_xlfn.CONCAT(
SUBSTITUTE($A50,LEFT($A50,FIND($C50,$A50)+LEN($C50)-1),),
$F50),
[3]!index),_xlfn.XMATCH($G50,[3]!header))</f>
        <v>5617551</v>
      </c>
      <c r="N50">
        <f t="shared" ref="N50:W54" si="5">M50</f>
        <v>5617551</v>
      </c>
      <c r="O50">
        <f t="shared" si="5"/>
        <v>5617551</v>
      </c>
      <c r="P50">
        <f t="shared" si="5"/>
        <v>5617551</v>
      </c>
      <c r="Q50">
        <f t="shared" si="5"/>
        <v>5617551</v>
      </c>
      <c r="R50">
        <f t="shared" si="5"/>
        <v>5617551</v>
      </c>
      <c r="S50">
        <f t="shared" si="5"/>
        <v>5617551</v>
      </c>
      <c r="T50">
        <f t="shared" si="5"/>
        <v>5617551</v>
      </c>
      <c r="U50">
        <f t="shared" si="5"/>
        <v>5617551</v>
      </c>
      <c r="V50">
        <f t="shared" si="5"/>
        <v>5617551</v>
      </c>
      <c r="W50">
        <f t="shared" si="5"/>
        <v>5617551</v>
      </c>
    </row>
    <row r="51" spans="1:23" x14ac:dyDescent="0.25">
      <c r="A51" t="s">
        <v>65</v>
      </c>
      <c r="B51" t="s">
        <v>6</v>
      </c>
      <c r="C51" t="s">
        <v>16</v>
      </c>
      <c r="D51" t="s">
        <v>17</v>
      </c>
      <c r="E51" t="s">
        <v>62</v>
      </c>
      <c r="F51" t="s">
        <v>62</v>
      </c>
      <c r="G51" t="s">
        <v>76</v>
      </c>
      <c r="K51" t="s">
        <v>59</v>
      </c>
      <c r="L51" t="s">
        <v>77</v>
      </c>
      <c r="M51" cm="1">
        <f t="array" ref="M51">INDEX([3]!data,_xlfn.XMATCH(_xlfn.CONCAT(
SUBSTITUTE($A51,LEFT($A51,FIND($C51,$A51)+LEN($C51)-1),),
$F51),
[3]!index),_xlfn.XMATCH($G51,[3]!header))</f>
        <v>110645807.95958699</v>
      </c>
      <c r="N51">
        <f t="shared" si="5"/>
        <v>110645807.95958699</v>
      </c>
      <c r="O51">
        <f t="shared" si="5"/>
        <v>110645807.95958699</v>
      </c>
      <c r="P51">
        <f t="shared" si="5"/>
        <v>110645807.95958699</v>
      </c>
      <c r="Q51">
        <f t="shared" si="5"/>
        <v>110645807.95958699</v>
      </c>
      <c r="R51">
        <f t="shared" si="5"/>
        <v>110645807.95958699</v>
      </c>
      <c r="S51">
        <f t="shared" si="5"/>
        <v>110645807.95958699</v>
      </c>
      <c r="T51">
        <f t="shared" si="5"/>
        <v>110645807.95958699</v>
      </c>
      <c r="U51">
        <f t="shared" si="5"/>
        <v>110645807.95958699</v>
      </c>
      <c r="V51">
        <f t="shared" si="5"/>
        <v>110645807.95958699</v>
      </c>
      <c r="W51">
        <f t="shared" si="5"/>
        <v>110645807.95958699</v>
      </c>
    </row>
    <row r="52" spans="1:23" x14ac:dyDescent="0.25">
      <c r="A52" t="s">
        <v>65</v>
      </c>
      <c r="B52" t="s">
        <v>6</v>
      </c>
      <c r="C52" t="s">
        <v>16</v>
      </c>
      <c r="D52" t="s">
        <v>17</v>
      </c>
      <c r="E52" t="s">
        <v>62</v>
      </c>
      <c r="F52" t="s">
        <v>62</v>
      </c>
      <c r="G52" t="s">
        <v>78</v>
      </c>
      <c r="K52" t="s">
        <v>59</v>
      </c>
      <c r="L52" t="s">
        <v>77</v>
      </c>
      <c r="M52" cm="1">
        <f t="array" ref="M52">INDEX([3]!data,_xlfn.XMATCH(_xlfn.CONCAT(
SUBSTITUTE($A52,LEFT($A52,FIND($C52,$A52)+LEN($C52)-1),),
$F52),
[3]!index),_xlfn.XMATCH($G52,[3]!header))</f>
        <v>26597062.875284702</v>
      </c>
      <c r="N52">
        <f t="shared" si="5"/>
        <v>26597062.875284702</v>
      </c>
      <c r="O52">
        <f t="shared" si="5"/>
        <v>26597062.875284702</v>
      </c>
      <c r="P52">
        <f t="shared" si="5"/>
        <v>26597062.875284702</v>
      </c>
      <c r="Q52">
        <f t="shared" si="5"/>
        <v>26597062.875284702</v>
      </c>
      <c r="R52">
        <f t="shared" si="5"/>
        <v>26597062.875284702</v>
      </c>
      <c r="S52">
        <f t="shared" si="5"/>
        <v>26597062.875284702</v>
      </c>
      <c r="T52">
        <f t="shared" si="5"/>
        <v>26597062.875284702</v>
      </c>
      <c r="U52">
        <f t="shared" si="5"/>
        <v>26597062.875284702</v>
      </c>
      <c r="V52">
        <f t="shared" si="5"/>
        <v>26597062.875284702</v>
      </c>
      <c r="W52">
        <f t="shared" si="5"/>
        <v>26597062.875284702</v>
      </c>
    </row>
    <row r="53" spans="1:23" x14ac:dyDescent="0.25">
      <c r="A53" t="s">
        <v>65</v>
      </c>
      <c r="B53" t="s">
        <v>6</v>
      </c>
      <c r="C53" t="s">
        <v>16</v>
      </c>
      <c r="D53" t="s">
        <v>17</v>
      </c>
      <c r="E53" t="s">
        <v>62</v>
      </c>
      <c r="F53" t="s">
        <v>62</v>
      </c>
      <c r="G53" t="s">
        <v>54</v>
      </c>
      <c r="J53" t="s">
        <v>79</v>
      </c>
      <c r="K53" t="s">
        <v>66</v>
      </c>
      <c r="L53" t="str" cm="1">
        <f t="array" ref="L53">INDEX([3]!data_multi,_xlfn.XMATCH(_xlfn.CONCAT(
SUBSTITUTE($A53,LEFT($A53,FIND($C53,$A53)+LEN($C53)-1),),
$F53:$I53,
SUBSTITUTE($J53,LEFT($A53,FIND($C53,$A53)+LEN($C53)-1),)),
[3]!index_multi),_xlfn.XMATCH(L$2,[3]!header_multi))</f>
        <v>unit</v>
      </c>
      <c r="M53" cm="1">
        <f t="array" ref="M53">INDEX([3]!data_multi,_xlfn.XMATCH(_xlfn.CONCAT(
SUBSTITUTE($A53,LEFT($A53,FIND($C53,$A53)+LEN($C53)-1),),
$F53:$I53,
SUBSTITUTE($J53,LEFT($A53,FIND($C53,$A53)+LEN($C53)-1),)),
[3]!index_multi),_xlfn.XMATCH(M$2,[3]!header_multi))</f>
        <v>1</v>
      </c>
      <c r="N53">
        <f t="shared" si="5"/>
        <v>1</v>
      </c>
      <c r="O53">
        <f t="shared" si="5"/>
        <v>1</v>
      </c>
      <c r="P53">
        <f t="shared" si="5"/>
        <v>1</v>
      </c>
      <c r="Q53">
        <f t="shared" si="5"/>
        <v>1</v>
      </c>
      <c r="R53">
        <f t="shared" si="5"/>
        <v>1</v>
      </c>
      <c r="S53">
        <f t="shared" si="5"/>
        <v>1</v>
      </c>
      <c r="T53">
        <f t="shared" si="5"/>
        <v>1</v>
      </c>
      <c r="U53">
        <f t="shared" si="5"/>
        <v>1</v>
      </c>
      <c r="V53">
        <f t="shared" si="5"/>
        <v>1</v>
      </c>
      <c r="W53">
        <f t="shared" si="5"/>
        <v>1</v>
      </c>
    </row>
    <row r="54" spans="1:23" x14ac:dyDescent="0.25">
      <c r="A54" t="s">
        <v>65</v>
      </c>
      <c r="B54" t="s">
        <v>6</v>
      </c>
      <c r="C54" t="s">
        <v>16</v>
      </c>
      <c r="D54" t="s">
        <v>17</v>
      </c>
      <c r="E54" t="s">
        <v>62</v>
      </c>
      <c r="F54" t="s">
        <v>62</v>
      </c>
      <c r="G54" t="s">
        <v>54</v>
      </c>
      <c r="J54" t="s">
        <v>80</v>
      </c>
      <c r="K54" t="s">
        <v>66</v>
      </c>
      <c r="L54" t="str" cm="1">
        <f t="array" ref="L54">INDEX([3]!data_multi,_xlfn.XMATCH(_xlfn.CONCAT(
SUBSTITUTE($A54,LEFT($A54,FIND($C54,$A54)+LEN($C54)-1),),
$F54:$I54,
SUBSTITUTE($J54,LEFT($A54,FIND($C54,$A54)+LEN($C54)-1),)),
[3]!index_multi),_xlfn.XMATCH(L$2,[3]!header_multi))</f>
        <v>GJ</v>
      </c>
      <c r="M54" cm="1">
        <f t="array" ref="M54">INDEX([3]!data_multi,_xlfn.XMATCH(_xlfn.CONCAT(
SUBSTITUTE($A54,LEFT($A54,FIND($C54,$A54)+LEN($C54)-1),),
$F54:$I54,
SUBSTITUTE($J54,LEFT($A54,FIND($C54,$A54)+LEN($C54)-1),)),
[3]!index_multi),_xlfn.XMATCH(M$2,[3]!header_multi))</f>
        <v>0.50317410299999998</v>
      </c>
      <c r="N54">
        <f t="shared" si="5"/>
        <v>0.50317410299999998</v>
      </c>
      <c r="O54">
        <f t="shared" si="5"/>
        <v>0.50317410299999998</v>
      </c>
      <c r="P54">
        <f t="shared" si="5"/>
        <v>0.50317410299999998</v>
      </c>
      <c r="Q54">
        <f t="shared" si="5"/>
        <v>0.50317410299999998</v>
      </c>
      <c r="R54">
        <f t="shared" si="5"/>
        <v>0.50317410299999998</v>
      </c>
      <c r="S54">
        <f t="shared" si="5"/>
        <v>0.50317410299999998</v>
      </c>
      <c r="T54">
        <f t="shared" si="5"/>
        <v>0.50317410299999998</v>
      </c>
      <c r="U54">
        <f t="shared" si="5"/>
        <v>0.50317410299999998</v>
      </c>
      <c r="V54">
        <f t="shared" si="5"/>
        <v>0.50317410299999998</v>
      </c>
      <c r="W54">
        <f t="shared" si="5"/>
        <v>0.50317410299999998</v>
      </c>
    </row>
    <row r="55" spans="1:23" x14ac:dyDescent="0.25">
      <c r="A55" t="s">
        <v>68</v>
      </c>
      <c r="B55" t="s">
        <v>6</v>
      </c>
      <c r="C55" t="s">
        <v>16</v>
      </c>
      <c r="D55" t="s">
        <v>17</v>
      </c>
      <c r="E55" t="s">
        <v>67</v>
      </c>
      <c r="G55" t="s">
        <v>18</v>
      </c>
      <c r="K55" t="s">
        <v>19</v>
      </c>
      <c r="L55" t="str" cm="1">
        <f t="array" ref="L55">INDEX([1]!data,_xlfn.XMATCH(_xlfn.CONCAT(
SUBSTITUTE($A55,LEFT($A55,FIND($C55,$A55)+LEN($C55)-1),),
$F55:$I55,
SUBSTITUTE($J55,LEFT($A55,FIND($C55,$A55)+LEN($C55)-1),)),
[1]!index),_xlfn.XMATCH(L$2,[1]!header))</f>
        <v>GJ</v>
      </c>
    </row>
    <row r="56" spans="1:23" x14ac:dyDescent="0.25">
      <c r="A56" t="s">
        <v>68</v>
      </c>
      <c r="B56" t="s">
        <v>6</v>
      </c>
      <c r="C56" t="s">
        <v>16</v>
      </c>
      <c r="D56" t="s">
        <v>17</v>
      </c>
      <c r="E56" t="s">
        <v>67</v>
      </c>
      <c r="G56" t="s">
        <v>20</v>
      </c>
      <c r="H56" t="s">
        <v>57</v>
      </c>
    </row>
    <row r="57" spans="1:23" x14ac:dyDescent="0.25">
      <c r="A57" t="s">
        <v>68</v>
      </c>
      <c r="B57" t="s">
        <v>6</v>
      </c>
      <c r="C57" t="s">
        <v>16</v>
      </c>
      <c r="D57" t="s">
        <v>17</v>
      </c>
      <c r="E57" t="s">
        <v>67</v>
      </c>
      <c r="G57" t="s">
        <v>58</v>
      </c>
      <c r="K57" t="s">
        <v>59</v>
      </c>
      <c r="L57" t="s">
        <v>60</v>
      </c>
      <c r="M57" cm="1">
        <f t="array" ref="M57">INDEX([3]!data,_xlfn.XMATCH(_xlfn.CONCAT(
SUBSTITUTE($A57,LEFT($A57,FIND($C57,$A57)+LEN($C57)-1),),
$F57),
[3]!index),_xlfn.XMATCH($G57,[3]!header))</f>
        <v>0.25</v>
      </c>
      <c r="N57">
        <f t="shared" ref="N57:W58" si="6">M57</f>
        <v>0.25</v>
      </c>
      <c r="O57">
        <f t="shared" si="6"/>
        <v>0.25</v>
      </c>
      <c r="P57">
        <f t="shared" si="6"/>
        <v>0.25</v>
      </c>
      <c r="Q57">
        <f t="shared" si="6"/>
        <v>0.25</v>
      </c>
      <c r="R57">
        <f t="shared" si="6"/>
        <v>0.25</v>
      </c>
      <c r="S57">
        <f t="shared" si="6"/>
        <v>0.25</v>
      </c>
      <c r="T57">
        <f t="shared" si="6"/>
        <v>0.25</v>
      </c>
      <c r="U57">
        <f t="shared" si="6"/>
        <v>0.25</v>
      </c>
      <c r="V57">
        <f t="shared" si="6"/>
        <v>0.25</v>
      </c>
      <c r="W57">
        <f t="shared" si="6"/>
        <v>0.25</v>
      </c>
    </row>
    <row r="58" spans="1:23" x14ac:dyDescent="0.25">
      <c r="A58" t="s">
        <v>68</v>
      </c>
      <c r="B58" t="s">
        <v>6</v>
      </c>
      <c r="C58" t="s">
        <v>16</v>
      </c>
      <c r="D58" t="s">
        <v>17</v>
      </c>
      <c r="E58" t="s">
        <v>67</v>
      </c>
      <c r="G58" t="s">
        <v>61</v>
      </c>
      <c r="K58" t="s">
        <v>59</v>
      </c>
      <c r="M58" cm="1">
        <f t="array" ref="M58">INDEX([3]!data,_xlfn.XMATCH(_xlfn.CONCAT(
SUBSTITUTE($A58,LEFT($A58,FIND($C58,$A58)+LEN($C58)-1),),
$F58),
[3]!index),_xlfn.XMATCH($G58,[3]!header))</f>
        <v>25</v>
      </c>
      <c r="N58">
        <f t="shared" si="6"/>
        <v>25</v>
      </c>
      <c r="O58">
        <f t="shared" si="6"/>
        <v>25</v>
      </c>
      <c r="P58">
        <f t="shared" si="6"/>
        <v>25</v>
      </c>
      <c r="Q58">
        <f t="shared" si="6"/>
        <v>25</v>
      </c>
      <c r="R58">
        <f t="shared" si="6"/>
        <v>25</v>
      </c>
      <c r="S58">
        <f t="shared" si="6"/>
        <v>25</v>
      </c>
      <c r="T58">
        <f t="shared" si="6"/>
        <v>25</v>
      </c>
      <c r="U58">
        <f t="shared" si="6"/>
        <v>25</v>
      </c>
      <c r="V58">
        <f t="shared" si="6"/>
        <v>25</v>
      </c>
      <c r="W58">
        <f t="shared" si="6"/>
        <v>25</v>
      </c>
    </row>
    <row r="59" spans="1:23" x14ac:dyDescent="0.25">
      <c r="A59" t="s">
        <v>68</v>
      </c>
      <c r="B59" t="s">
        <v>6</v>
      </c>
      <c r="C59" t="s">
        <v>16</v>
      </c>
      <c r="D59" t="s">
        <v>17</v>
      </c>
      <c r="E59" t="s">
        <v>67</v>
      </c>
      <c r="F59" t="s">
        <v>67</v>
      </c>
      <c r="G59" t="s">
        <v>7</v>
      </c>
    </row>
    <row r="60" spans="1:23" x14ac:dyDescent="0.25">
      <c r="A60" t="s">
        <v>68</v>
      </c>
      <c r="B60" t="s">
        <v>6</v>
      </c>
      <c r="C60" t="s">
        <v>16</v>
      </c>
      <c r="D60" t="s">
        <v>17</v>
      </c>
      <c r="E60" t="s">
        <v>67</v>
      </c>
      <c r="F60" t="s">
        <v>67</v>
      </c>
      <c r="G60" t="s">
        <v>69</v>
      </c>
      <c r="K60" t="s">
        <v>59</v>
      </c>
      <c r="L60" t="s">
        <v>70</v>
      </c>
      <c r="M60" cm="1">
        <f t="array" ref="M60">INDEX([3]!data,_xlfn.XMATCH(_xlfn.CONCAT(
SUBSTITUTE($A60,LEFT($A60,FIND($C60,$A60)+LEN($C60)-1),),
$F60),
[3]!index),_xlfn.XMATCH($G60,[3]!header))</f>
        <v>1995</v>
      </c>
      <c r="N60">
        <f t="shared" ref="N60:W62" si="7">M60</f>
        <v>1995</v>
      </c>
      <c r="O60">
        <f t="shared" si="7"/>
        <v>1995</v>
      </c>
      <c r="P60">
        <f t="shared" si="7"/>
        <v>1995</v>
      </c>
      <c r="Q60">
        <f t="shared" si="7"/>
        <v>1995</v>
      </c>
      <c r="R60">
        <f t="shared" si="7"/>
        <v>1995</v>
      </c>
      <c r="S60">
        <f t="shared" si="7"/>
        <v>1995</v>
      </c>
      <c r="T60">
        <f t="shared" si="7"/>
        <v>1995</v>
      </c>
      <c r="U60">
        <f t="shared" si="7"/>
        <v>1995</v>
      </c>
      <c r="V60">
        <f t="shared" si="7"/>
        <v>1995</v>
      </c>
      <c r="W60">
        <f t="shared" si="7"/>
        <v>1995</v>
      </c>
    </row>
    <row r="61" spans="1:23" x14ac:dyDescent="0.25">
      <c r="A61" t="s">
        <v>68</v>
      </c>
      <c r="B61" t="s">
        <v>6</v>
      </c>
      <c r="C61" t="s">
        <v>16</v>
      </c>
      <c r="D61" t="s">
        <v>17</v>
      </c>
      <c r="E61" t="s">
        <v>67</v>
      </c>
      <c r="F61" t="s">
        <v>67</v>
      </c>
      <c r="G61" t="s">
        <v>71</v>
      </c>
      <c r="K61" t="s">
        <v>59</v>
      </c>
      <c r="L61" t="s">
        <v>70</v>
      </c>
      <c r="M61" cm="1">
        <f t="array" ref="M61">INDEX([3]!data,_xlfn.XMATCH(_xlfn.CONCAT(
SUBSTITUTE($A61,LEFT($A61,FIND($C61,$A61)+LEN($C61)-1),),
$F61),
[3]!index),_xlfn.XMATCH($G61,[3]!header))</f>
        <v>2101</v>
      </c>
      <c r="N61">
        <f t="shared" si="7"/>
        <v>2101</v>
      </c>
      <c r="O61">
        <f t="shared" si="7"/>
        <v>2101</v>
      </c>
      <c r="P61">
        <f t="shared" si="7"/>
        <v>2101</v>
      </c>
      <c r="Q61">
        <f t="shared" si="7"/>
        <v>2101</v>
      </c>
      <c r="R61">
        <f t="shared" si="7"/>
        <v>2101</v>
      </c>
      <c r="S61">
        <f t="shared" si="7"/>
        <v>2101</v>
      </c>
      <c r="T61">
        <f t="shared" si="7"/>
        <v>2101</v>
      </c>
      <c r="U61">
        <f t="shared" si="7"/>
        <v>2101</v>
      </c>
      <c r="V61">
        <f t="shared" si="7"/>
        <v>2101</v>
      </c>
      <c r="W61">
        <f t="shared" si="7"/>
        <v>2101</v>
      </c>
    </row>
    <row r="62" spans="1:23" x14ac:dyDescent="0.25">
      <c r="A62" t="s">
        <v>68</v>
      </c>
      <c r="B62" t="s">
        <v>6</v>
      </c>
      <c r="C62" t="s">
        <v>16</v>
      </c>
      <c r="D62" t="s">
        <v>17</v>
      </c>
      <c r="E62" t="s">
        <v>67</v>
      </c>
      <c r="F62" t="s">
        <v>67</v>
      </c>
      <c r="G62" t="s">
        <v>72</v>
      </c>
      <c r="K62" t="s">
        <v>59</v>
      </c>
      <c r="L62" t="s">
        <v>73</v>
      </c>
      <c r="M62" cm="1">
        <f t="array" ref="M62">INDEX([3]!data,_xlfn.XMATCH(_xlfn.CONCAT(
SUBSTITUTE($A62,LEFT($A62,FIND($C62,$A62)+LEN($C62)-1),),
$F62),
[3]!index),_xlfn.XMATCH($G62,[3]!header))</f>
        <v>20</v>
      </c>
      <c r="N62">
        <f t="shared" si="7"/>
        <v>20</v>
      </c>
      <c r="O62">
        <f t="shared" si="7"/>
        <v>20</v>
      </c>
      <c r="P62">
        <f t="shared" si="7"/>
        <v>20</v>
      </c>
      <c r="Q62">
        <f t="shared" si="7"/>
        <v>20</v>
      </c>
      <c r="R62">
        <f t="shared" si="7"/>
        <v>20</v>
      </c>
      <c r="S62">
        <f t="shared" si="7"/>
        <v>20</v>
      </c>
      <c r="T62">
        <f t="shared" si="7"/>
        <v>20</v>
      </c>
      <c r="U62">
        <f t="shared" si="7"/>
        <v>20</v>
      </c>
      <c r="V62">
        <f t="shared" si="7"/>
        <v>20</v>
      </c>
      <c r="W62">
        <f t="shared" si="7"/>
        <v>20</v>
      </c>
    </row>
    <row r="63" spans="1:23" x14ac:dyDescent="0.25">
      <c r="A63" t="s">
        <v>68</v>
      </c>
      <c r="B63" t="s">
        <v>6</v>
      </c>
      <c r="C63" t="s">
        <v>16</v>
      </c>
      <c r="D63" t="s">
        <v>17</v>
      </c>
      <c r="E63" t="s">
        <v>67</v>
      </c>
      <c r="F63" t="s">
        <v>67</v>
      </c>
      <c r="G63" t="s">
        <v>63</v>
      </c>
      <c r="K63" t="s">
        <v>64</v>
      </c>
      <c r="L63" t="s">
        <v>60</v>
      </c>
      <c r="M63" cm="1">
        <f t="array" ref="M63">INDEX([3]!data,_xlfn.XMATCH(_xlfn.CONCAT(
SUBSTITUTE($A63,LEFT($A63,FIND($C63,$A63)+LEN($C63)-1),),
$F63),
[3]!index),_xlfn.XMATCH(_xlfn.CONCAT($C63,$G63),[3]!header))</f>
        <v>1</v>
      </c>
    </row>
    <row r="64" spans="1:23" x14ac:dyDescent="0.25">
      <c r="A64" t="s">
        <v>68</v>
      </c>
      <c r="B64" t="s">
        <v>6</v>
      </c>
      <c r="C64" t="s">
        <v>16</v>
      </c>
      <c r="D64" t="s">
        <v>17</v>
      </c>
      <c r="E64" t="s">
        <v>67</v>
      </c>
      <c r="F64" t="s">
        <v>67</v>
      </c>
      <c r="G64" t="s">
        <v>74</v>
      </c>
      <c r="K64" t="s">
        <v>59</v>
      </c>
      <c r="L64" t="s">
        <v>75</v>
      </c>
      <c r="M64" cm="1">
        <f t="array" ref="M64">INDEX([3]!data,_xlfn.XMATCH(_xlfn.CONCAT(
SUBSTITUTE($A64,LEFT($A64,FIND($C64,$A64)+LEN($C64)-1),),
$F64),
[3]!index),_xlfn.XMATCH($G64,[3]!header))</f>
        <v>4189088</v>
      </c>
      <c r="N64">
        <f t="shared" ref="N64:W68" si="8">M64</f>
        <v>4189088</v>
      </c>
      <c r="O64">
        <f t="shared" si="8"/>
        <v>4189088</v>
      </c>
      <c r="P64">
        <f t="shared" si="8"/>
        <v>4189088</v>
      </c>
      <c r="Q64">
        <f t="shared" si="8"/>
        <v>4189088</v>
      </c>
      <c r="R64">
        <f t="shared" si="8"/>
        <v>4189088</v>
      </c>
      <c r="S64">
        <f t="shared" si="8"/>
        <v>4189088</v>
      </c>
      <c r="T64">
        <f t="shared" si="8"/>
        <v>4189088</v>
      </c>
      <c r="U64">
        <f t="shared" si="8"/>
        <v>4189088</v>
      </c>
      <c r="V64">
        <f t="shared" si="8"/>
        <v>4189088</v>
      </c>
      <c r="W64">
        <f t="shared" si="8"/>
        <v>4189088</v>
      </c>
    </row>
    <row r="65" spans="1:23" x14ac:dyDescent="0.25">
      <c r="A65" t="s">
        <v>68</v>
      </c>
      <c r="B65" t="s">
        <v>6</v>
      </c>
      <c r="C65" t="s">
        <v>16</v>
      </c>
      <c r="D65" t="s">
        <v>17</v>
      </c>
      <c r="E65" t="s">
        <v>67</v>
      </c>
      <c r="F65" t="s">
        <v>67</v>
      </c>
      <c r="G65" t="s">
        <v>76</v>
      </c>
      <c r="K65" t="s">
        <v>59</v>
      </c>
      <c r="L65" t="s">
        <v>77</v>
      </c>
      <c r="M65" cm="1">
        <f t="array" ref="M65">INDEX([3]!data,_xlfn.XMATCH(_xlfn.CONCAT(
SUBSTITUTE($A65,LEFT($A65,FIND($C65,$A65)+LEN($C65)-1),),
$F65),
[3]!index),_xlfn.XMATCH($G65,[3]!header))</f>
        <v>649792397.73078299</v>
      </c>
      <c r="N65">
        <f t="shared" si="8"/>
        <v>649792397.73078299</v>
      </c>
      <c r="O65">
        <f t="shared" si="8"/>
        <v>649792397.73078299</v>
      </c>
      <c r="P65">
        <f t="shared" si="8"/>
        <v>649792397.73078299</v>
      </c>
      <c r="Q65">
        <f t="shared" si="8"/>
        <v>649792397.73078299</v>
      </c>
      <c r="R65">
        <f t="shared" si="8"/>
        <v>649792397.73078299</v>
      </c>
      <c r="S65">
        <f t="shared" si="8"/>
        <v>649792397.73078299</v>
      </c>
      <c r="T65">
        <f t="shared" si="8"/>
        <v>649792397.73078299</v>
      </c>
      <c r="U65">
        <f t="shared" si="8"/>
        <v>649792397.73078299</v>
      </c>
      <c r="V65">
        <f t="shared" si="8"/>
        <v>649792397.73078299</v>
      </c>
      <c r="W65">
        <f t="shared" si="8"/>
        <v>649792397.73078299</v>
      </c>
    </row>
    <row r="66" spans="1:23" x14ac:dyDescent="0.25">
      <c r="A66" t="s">
        <v>68</v>
      </c>
      <c r="B66" t="s">
        <v>6</v>
      </c>
      <c r="C66" t="s">
        <v>16</v>
      </c>
      <c r="D66" t="s">
        <v>17</v>
      </c>
      <c r="E66" t="s">
        <v>67</v>
      </c>
      <c r="F66" t="s">
        <v>67</v>
      </c>
      <c r="G66" t="s">
        <v>78</v>
      </c>
      <c r="K66" t="s">
        <v>59</v>
      </c>
      <c r="L66" t="s">
        <v>77</v>
      </c>
      <c r="M66" cm="1">
        <f t="array" ref="M66">INDEX([3]!data,_xlfn.XMATCH(_xlfn.CONCAT(
SUBSTITUTE($A66,LEFT($A66,FIND($C66,$A66)+LEN($C66)-1),),
$F66),
[3]!index),_xlfn.XMATCH($G66,[3]!header))</f>
        <v>62724755.446346901</v>
      </c>
      <c r="N66">
        <f t="shared" si="8"/>
        <v>62724755.446346901</v>
      </c>
      <c r="O66">
        <f t="shared" si="8"/>
        <v>62724755.446346901</v>
      </c>
      <c r="P66">
        <f t="shared" si="8"/>
        <v>62724755.446346901</v>
      </c>
      <c r="Q66">
        <f t="shared" si="8"/>
        <v>62724755.446346901</v>
      </c>
      <c r="R66">
        <f t="shared" si="8"/>
        <v>62724755.446346901</v>
      </c>
      <c r="S66">
        <f t="shared" si="8"/>
        <v>62724755.446346901</v>
      </c>
      <c r="T66">
        <f t="shared" si="8"/>
        <v>62724755.446346901</v>
      </c>
      <c r="U66">
        <f t="shared" si="8"/>
        <v>62724755.446346901</v>
      </c>
      <c r="V66">
        <f t="shared" si="8"/>
        <v>62724755.446346901</v>
      </c>
      <c r="W66">
        <f t="shared" si="8"/>
        <v>62724755.446346901</v>
      </c>
    </row>
    <row r="67" spans="1:23" x14ac:dyDescent="0.25">
      <c r="A67" t="s">
        <v>68</v>
      </c>
      <c r="B67" t="s">
        <v>6</v>
      </c>
      <c r="C67" t="s">
        <v>16</v>
      </c>
      <c r="D67" t="s">
        <v>17</v>
      </c>
      <c r="E67" t="s">
        <v>67</v>
      </c>
      <c r="F67" t="s">
        <v>67</v>
      </c>
      <c r="G67" t="s">
        <v>54</v>
      </c>
      <c r="J67" t="s">
        <v>81</v>
      </c>
      <c r="K67" t="s">
        <v>66</v>
      </c>
      <c r="L67" t="str" cm="1">
        <f t="array" ref="L67">INDEX([3]!data_multi,_xlfn.XMATCH(_xlfn.CONCAT(
SUBSTITUTE($A67,LEFT($A67,FIND($C67,$A67)+LEN($C67)-1),),
$F67:$I67,
SUBSTITUTE($J67,LEFT($A67,FIND($C67,$A67)+LEN($C67)-1),)),
[3]!index_multi),_xlfn.XMATCH(L$2,[3]!header_multi))</f>
        <v>GJ</v>
      </c>
      <c r="M67" cm="1">
        <f t="array" ref="M67">INDEX([3]!data_multi,_xlfn.XMATCH(_xlfn.CONCAT(
SUBSTITUTE($A67,LEFT($A67,FIND($C67,$A67)+LEN($C67)-1),),
$F67:$I67,
SUBSTITUTE($J67,LEFT($A67,FIND($C67,$A67)+LEN($C67)-1),)),
[3]!index_multi),_xlfn.XMATCH(M$2,[3]!header_multi))</f>
        <v>2.9937661000000001E-2</v>
      </c>
      <c r="N67">
        <f t="shared" si="8"/>
        <v>2.9937661000000001E-2</v>
      </c>
      <c r="O67">
        <f t="shared" si="8"/>
        <v>2.9937661000000001E-2</v>
      </c>
      <c r="P67">
        <f t="shared" si="8"/>
        <v>2.9937661000000001E-2</v>
      </c>
      <c r="Q67">
        <f t="shared" si="8"/>
        <v>2.9937661000000001E-2</v>
      </c>
      <c r="R67">
        <f t="shared" si="8"/>
        <v>2.9937661000000001E-2</v>
      </c>
      <c r="S67">
        <f t="shared" si="8"/>
        <v>2.9937661000000001E-2</v>
      </c>
      <c r="T67">
        <f t="shared" si="8"/>
        <v>2.9937661000000001E-2</v>
      </c>
      <c r="U67">
        <f t="shared" si="8"/>
        <v>2.9937661000000001E-2</v>
      </c>
      <c r="V67">
        <f t="shared" si="8"/>
        <v>2.9937661000000001E-2</v>
      </c>
      <c r="W67">
        <f t="shared" si="8"/>
        <v>2.9937661000000001E-2</v>
      </c>
    </row>
    <row r="68" spans="1:23" x14ac:dyDescent="0.25">
      <c r="A68" t="s">
        <v>68</v>
      </c>
      <c r="B68" t="s">
        <v>6</v>
      </c>
      <c r="C68" t="s">
        <v>16</v>
      </c>
      <c r="D68" t="s">
        <v>17</v>
      </c>
      <c r="E68" t="s">
        <v>67</v>
      </c>
      <c r="F68" t="s">
        <v>67</v>
      </c>
      <c r="G68" t="s">
        <v>54</v>
      </c>
      <c r="J68" t="s">
        <v>80</v>
      </c>
      <c r="K68" t="s">
        <v>66</v>
      </c>
      <c r="L68" t="str" cm="1">
        <f t="array" ref="L68">INDEX([3]!data_multi,_xlfn.XMATCH(_xlfn.CONCAT(
SUBSTITUTE($A68,LEFT($A68,FIND($C68,$A68)+LEN($C68)-1),),
$F68:$I68,
SUBSTITUTE($J68,LEFT($A68,FIND($C68,$A68)+LEN($C68)-1),)),
[3]!index_multi),_xlfn.XMATCH(L$2,[3]!header_multi))</f>
        <v>GJ</v>
      </c>
      <c r="M68" cm="1">
        <f t="array" ref="M68">INDEX([3]!data_multi,_xlfn.XMATCH(_xlfn.CONCAT(
SUBSTITUTE($A68,LEFT($A68,FIND($C68,$A68)+LEN($C68)-1),),
$F68:$I68,
SUBSTITUTE($J68,LEFT($A68,FIND($C68,$A68)+LEN($C68)-1),)),
[3]!index_multi),_xlfn.XMATCH(M$2,[3]!header_multi))</f>
        <v>3.015723E-2</v>
      </c>
      <c r="N68">
        <f t="shared" si="8"/>
        <v>3.015723E-2</v>
      </c>
      <c r="O68">
        <f t="shared" si="8"/>
        <v>3.015723E-2</v>
      </c>
      <c r="P68">
        <f t="shared" si="8"/>
        <v>3.015723E-2</v>
      </c>
      <c r="Q68">
        <f t="shared" si="8"/>
        <v>3.015723E-2</v>
      </c>
      <c r="R68">
        <f t="shared" si="8"/>
        <v>3.015723E-2</v>
      </c>
      <c r="S68">
        <f t="shared" si="8"/>
        <v>3.015723E-2</v>
      </c>
      <c r="T68">
        <f t="shared" si="8"/>
        <v>3.015723E-2</v>
      </c>
      <c r="U68">
        <f t="shared" si="8"/>
        <v>3.015723E-2</v>
      </c>
      <c r="V68">
        <f t="shared" si="8"/>
        <v>3.015723E-2</v>
      </c>
      <c r="W68">
        <f t="shared" si="8"/>
        <v>3.015723E-2</v>
      </c>
    </row>
    <row r="69" spans="1:23" x14ac:dyDescent="0.25">
      <c r="A69" t="s">
        <v>79</v>
      </c>
      <c r="B69" t="s">
        <v>6</v>
      </c>
      <c r="C69" t="s">
        <v>16</v>
      </c>
      <c r="D69" t="s">
        <v>17</v>
      </c>
      <c r="E69" t="s">
        <v>82</v>
      </c>
      <c r="G69" t="s">
        <v>18</v>
      </c>
      <c r="K69" t="s">
        <v>19</v>
      </c>
      <c r="L69" t="str" cm="1">
        <f t="array" ref="L69">INDEX([1]!data,_xlfn.XMATCH(_xlfn.CONCAT(
SUBSTITUTE($A69,LEFT($A69,FIND($C69,$A69)+LEN($C69)-1),),
$F69:$I69,
SUBSTITUTE($J69,LEFT($A69,FIND($C69,$A69)+LEN($C69)-1),)),
[1]!index),_xlfn.XMATCH(L$2,[1]!header))</f>
        <v>unit</v>
      </c>
    </row>
    <row r="70" spans="1:23" x14ac:dyDescent="0.25">
      <c r="A70" t="s">
        <v>79</v>
      </c>
      <c r="B70" t="s">
        <v>6</v>
      </c>
      <c r="C70" t="s">
        <v>16</v>
      </c>
      <c r="D70" t="s">
        <v>17</v>
      </c>
      <c r="E70" t="s">
        <v>82</v>
      </c>
      <c r="G70" t="s">
        <v>20</v>
      </c>
      <c r="H70" t="s">
        <v>57</v>
      </c>
    </row>
    <row r="71" spans="1:23" x14ac:dyDescent="0.25">
      <c r="A71" t="s">
        <v>79</v>
      </c>
      <c r="B71" t="s">
        <v>6</v>
      </c>
      <c r="C71" t="s">
        <v>16</v>
      </c>
      <c r="D71" t="s">
        <v>17</v>
      </c>
      <c r="E71" t="s">
        <v>82</v>
      </c>
      <c r="G71" t="s">
        <v>58</v>
      </c>
      <c r="K71" t="s">
        <v>59</v>
      </c>
      <c r="L71" t="s">
        <v>60</v>
      </c>
      <c r="M71" cm="1">
        <f t="array" ref="M71">INDEX([3]!data,_xlfn.XMATCH(_xlfn.CONCAT(
SUBSTITUTE($A71,LEFT($A71,FIND($C71,$A71)+LEN($C71)-1),),
$F71),
[3]!index),_xlfn.XMATCH($G71,[3]!header))</f>
        <v>0.25</v>
      </c>
      <c r="N71">
        <f t="shared" ref="N71:W72" si="9">M71</f>
        <v>0.25</v>
      </c>
      <c r="O71">
        <f t="shared" si="9"/>
        <v>0.25</v>
      </c>
      <c r="P71">
        <f t="shared" si="9"/>
        <v>0.25</v>
      </c>
      <c r="Q71">
        <f t="shared" si="9"/>
        <v>0.25</v>
      </c>
      <c r="R71">
        <f t="shared" si="9"/>
        <v>0.25</v>
      </c>
      <c r="S71">
        <f t="shared" si="9"/>
        <v>0.25</v>
      </c>
      <c r="T71">
        <f t="shared" si="9"/>
        <v>0.25</v>
      </c>
      <c r="U71">
        <f t="shared" si="9"/>
        <v>0.25</v>
      </c>
      <c r="V71">
        <f t="shared" si="9"/>
        <v>0.25</v>
      </c>
      <c r="W71">
        <f t="shared" si="9"/>
        <v>0.25</v>
      </c>
    </row>
    <row r="72" spans="1:23" x14ac:dyDescent="0.25">
      <c r="A72" t="s">
        <v>79</v>
      </c>
      <c r="B72" t="s">
        <v>6</v>
      </c>
      <c r="C72" t="s">
        <v>16</v>
      </c>
      <c r="D72" t="s">
        <v>17</v>
      </c>
      <c r="E72" t="s">
        <v>82</v>
      </c>
      <c r="G72" t="s">
        <v>61</v>
      </c>
      <c r="K72" t="s">
        <v>59</v>
      </c>
      <c r="M72" cm="1">
        <f t="array" ref="M72">INDEX([3]!data,_xlfn.XMATCH(_xlfn.CONCAT(
SUBSTITUTE($A72,LEFT($A72,FIND($C72,$A72)+LEN($C72)-1),),
$F72),
[3]!index),_xlfn.XMATCH($G72,[3]!header))</f>
        <v>10</v>
      </c>
      <c r="N72">
        <f t="shared" si="9"/>
        <v>10</v>
      </c>
      <c r="O72">
        <f t="shared" si="9"/>
        <v>10</v>
      </c>
      <c r="P72">
        <f t="shared" si="9"/>
        <v>10</v>
      </c>
      <c r="Q72">
        <f t="shared" si="9"/>
        <v>10</v>
      </c>
      <c r="R72">
        <f t="shared" si="9"/>
        <v>10</v>
      </c>
      <c r="S72">
        <f t="shared" si="9"/>
        <v>10</v>
      </c>
      <c r="T72">
        <f t="shared" si="9"/>
        <v>10</v>
      </c>
      <c r="U72">
        <f t="shared" si="9"/>
        <v>10</v>
      </c>
      <c r="V72">
        <f t="shared" si="9"/>
        <v>10</v>
      </c>
      <c r="W72">
        <f t="shared" si="9"/>
        <v>10</v>
      </c>
    </row>
    <row r="73" spans="1:23" x14ac:dyDescent="0.25">
      <c r="A73" t="s">
        <v>79</v>
      </c>
      <c r="B73" t="s">
        <v>6</v>
      </c>
      <c r="C73" t="s">
        <v>16</v>
      </c>
      <c r="D73" t="s">
        <v>17</v>
      </c>
      <c r="E73" t="s">
        <v>82</v>
      </c>
      <c r="F73" t="s">
        <v>83</v>
      </c>
      <c r="G73" t="s">
        <v>7</v>
      </c>
    </row>
    <row r="74" spans="1:23" x14ac:dyDescent="0.25">
      <c r="A74" t="s">
        <v>79</v>
      </c>
      <c r="B74" t="s">
        <v>6</v>
      </c>
      <c r="C74" t="s">
        <v>16</v>
      </c>
      <c r="D74" t="s">
        <v>17</v>
      </c>
      <c r="E74" t="s">
        <v>82</v>
      </c>
      <c r="F74" t="s">
        <v>83</v>
      </c>
      <c r="G74" t="s">
        <v>69</v>
      </c>
      <c r="K74" t="s">
        <v>59</v>
      </c>
      <c r="L74" t="s">
        <v>70</v>
      </c>
      <c r="M74" cm="1">
        <f t="array" ref="M74">INDEX([3]!data,_xlfn.XMATCH(_xlfn.CONCAT(
SUBSTITUTE($A74,LEFT($A74,FIND($C74,$A74)+LEN($C74)-1),),
$F74),
[3]!index),_xlfn.XMATCH($G74,[3]!header))</f>
        <v>1995</v>
      </c>
      <c r="N74">
        <f t="shared" ref="N74:W76" si="10">M74</f>
        <v>1995</v>
      </c>
      <c r="O74">
        <f t="shared" si="10"/>
        <v>1995</v>
      </c>
      <c r="P74">
        <f t="shared" si="10"/>
        <v>1995</v>
      </c>
      <c r="Q74">
        <f t="shared" si="10"/>
        <v>1995</v>
      </c>
      <c r="R74">
        <f t="shared" si="10"/>
        <v>1995</v>
      </c>
      <c r="S74">
        <f t="shared" si="10"/>
        <v>1995</v>
      </c>
      <c r="T74">
        <f t="shared" si="10"/>
        <v>1995</v>
      </c>
      <c r="U74">
        <f t="shared" si="10"/>
        <v>1995</v>
      </c>
      <c r="V74">
        <f t="shared" si="10"/>
        <v>1995</v>
      </c>
      <c r="W74">
        <f t="shared" si="10"/>
        <v>1995</v>
      </c>
    </row>
    <row r="75" spans="1:23" x14ac:dyDescent="0.25">
      <c r="A75" t="s">
        <v>79</v>
      </c>
      <c r="B75" t="s">
        <v>6</v>
      </c>
      <c r="C75" t="s">
        <v>16</v>
      </c>
      <c r="D75" t="s">
        <v>17</v>
      </c>
      <c r="E75" t="s">
        <v>82</v>
      </c>
      <c r="F75" t="s">
        <v>83</v>
      </c>
      <c r="G75" t="s">
        <v>71</v>
      </c>
      <c r="K75" t="s">
        <v>59</v>
      </c>
      <c r="L75" t="s">
        <v>70</v>
      </c>
      <c r="M75" cm="1">
        <f t="array" ref="M75">INDEX([3]!data,_xlfn.XMATCH(_xlfn.CONCAT(
SUBSTITUTE($A75,LEFT($A75,FIND($C75,$A75)+LEN($C75)-1),),
$F75),
[3]!index),_xlfn.XMATCH($G75,[3]!header))</f>
        <v>2101</v>
      </c>
      <c r="N75">
        <f t="shared" si="10"/>
        <v>2101</v>
      </c>
      <c r="O75">
        <f t="shared" si="10"/>
        <v>2101</v>
      </c>
      <c r="P75">
        <f t="shared" si="10"/>
        <v>2101</v>
      </c>
      <c r="Q75">
        <f t="shared" si="10"/>
        <v>2101</v>
      </c>
      <c r="R75">
        <f t="shared" si="10"/>
        <v>2101</v>
      </c>
      <c r="S75">
        <f t="shared" si="10"/>
        <v>2101</v>
      </c>
      <c r="T75">
        <f t="shared" si="10"/>
        <v>2101</v>
      </c>
      <c r="U75">
        <f t="shared" si="10"/>
        <v>2101</v>
      </c>
      <c r="V75">
        <f t="shared" si="10"/>
        <v>2101</v>
      </c>
      <c r="W75">
        <f t="shared" si="10"/>
        <v>2101</v>
      </c>
    </row>
    <row r="76" spans="1:23" x14ac:dyDescent="0.25">
      <c r="A76" t="s">
        <v>79</v>
      </c>
      <c r="B76" t="s">
        <v>6</v>
      </c>
      <c r="C76" t="s">
        <v>16</v>
      </c>
      <c r="D76" t="s">
        <v>17</v>
      </c>
      <c r="E76" t="s">
        <v>82</v>
      </c>
      <c r="F76" t="s">
        <v>83</v>
      </c>
      <c r="G76" t="s">
        <v>72</v>
      </c>
      <c r="K76" t="s">
        <v>59</v>
      </c>
      <c r="L76" t="s">
        <v>73</v>
      </c>
      <c r="M76" cm="1">
        <f t="array" ref="M76">INDEX([3]!data,_xlfn.XMATCH(_xlfn.CONCAT(
SUBSTITUTE($A76,LEFT($A76,FIND($C76,$A76)+LEN($C76)-1),),
$F76),
[3]!index),_xlfn.XMATCH($G76,[3]!header))</f>
        <v>12</v>
      </c>
      <c r="N76">
        <f t="shared" si="10"/>
        <v>12</v>
      </c>
      <c r="O76">
        <f t="shared" si="10"/>
        <v>12</v>
      </c>
      <c r="P76">
        <f t="shared" si="10"/>
        <v>12</v>
      </c>
      <c r="Q76">
        <f t="shared" si="10"/>
        <v>12</v>
      </c>
      <c r="R76">
        <f t="shared" si="10"/>
        <v>12</v>
      </c>
      <c r="S76">
        <f t="shared" si="10"/>
        <v>12</v>
      </c>
      <c r="T76">
        <f t="shared" si="10"/>
        <v>12</v>
      </c>
      <c r="U76">
        <f t="shared" si="10"/>
        <v>12</v>
      </c>
      <c r="V76">
        <f t="shared" si="10"/>
        <v>12</v>
      </c>
      <c r="W76">
        <f t="shared" si="10"/>
        <v>12</v>
      </c>
    </row>
    <row r="77" spans="1:23" x14ac:dyDescent="0.25">
      <c r="A77" t="s">
        <v>79</v>
      </c>
      <c r="B77" t="s">
        <v>6</v>
      </c>
      <c r="C77" t="s">
        <v>16</v>
      </c>
      <c r="D77" t="s">
        <v>17</v>
      </c>
      <c r="E77" t="s">
        <v>82</v>
      </c>
      <c r="F77" t="s">
        <v>83</v>
      </c>
      <c r="G77" t="s">
        <v>63</v>
      </c>
      <c r="K77" t="s">
        <v>64</v>
      </c>
      <c r="L77" t="s">
        <v>60</v>
      </c>
      <c r="M77" cm="1">
        <f t="array" ref="M77">INDEX([3]!data,_xlfn.XMATCH(_xlfn.CONCAT(
SUBSTITUTE($A77,LEFT($A77,FIND($C77,$A77)+LEN($C77)-1),),
$F77),
[3]!index),_xlfn.XMATCH(_xlfn.CONCAT($C77,$G77),[3]!header))</f>
        <v>1</v>
      </c>
    </row>
    <row r="78" spans="1:23" x14ac:dyDescent="0.25">
      <c r="A78" t="s">
        <v>79</v>
      </c>
      <c r="B78" t="s">
        <v>6</v>
      </c>
      <c r="C78" t="s">
        <v>16</v>
      </c>
      <c r="D78" t="s">
        <v>17</v>
      </c>
      <c r="E78" t="s">
        <v>82</v>
      </c>
      <c r="F78" t="s">
        <v>83</v>
      </c>
      <c r="G78" t="s">
        <v>74</v>
      </c>
      <c r="K78" t="s">
        <v>59</v>
      </c>
      <c r="L78" t="s">
        <v>75</v>
      </c>
      <c r="M78" cm="1">
        <f t="array" ref="M78">INDEX([3]!data,_xlfn.XMATCH(_xlfn.CONCAT(
SUBSTITUTE($A78,LEFT($A78,FIND($C78,$A78)+LEN($C78)-1),),
$F78),
[3]!index),_xlfn.XMATCH($G78,[3]!header))</f>
        <v>1</v>
      </c>
      <c r="N78">
        <f t="shared" ref="N78:W83" si="11">M78</f>
        <v>1</v>
      </c>
      <c r="O78">
        <f t="shared" si="11"/>
        <v>1</v>
      </c>
      <c r="P78">
        <f t="shared" si="11"/>
        <v>1</v>
      </c>
      <c r="Q78">
        <f t="shared" si="11"/>
        <v>1</v>
      </c>
      <c r="R78">
        <f t="shared" si="11"/>
        <v>1</v>
      </c>
      <c r="S78">
        <f t="shared" si="11"/>
        <v>1</v>
      </c>
      <c r="T78">
        <f t="shared" si="11"/>
        <v>1</v>
      </c>
      <c r="U78">
        <f t="shared" si="11"/>
        <v>1</v>
      </c>
      <c r="V78">
        <f t="shared" si="11"/>
        <v>1</v>
      </c>
      <c r="W78">
        <f t="shared" si="11"/>
        <v>1</v>
      </c>
    </row>
    <row r="79" spans="1:23" x14ac:dyDescent="0.25">
      <c r="A79" t="s">
        <v>79</v>
      </c>
      <c r="B79" t="s">
        <v>6</v>
      </c>
      <c r="C79" t="s">
        <v>16</v>
      </c>
      <c r="D79" t="s">
        <v>17</v>
      </c>
      <c r="E79" t="s">
        <v>82</v>
      </c>
      <c r="F79" t="s">
        <v>83</v>
      </c>
      <c r="G79" t="s">
        <v>76</v>
      </c>
      <c r="K79" t="s">
        <v>59</v>
      </c>
      <c r="L79" t="s">
        <v>77</v>
      </c>
      <c r="M79" cm="1">
        <f t="array" ref="M79">INDEX([3]!data,_xlfn.XMATCH(_xlfn.CONCAT(
SUBSTITUTE($A79,LEFT($A79,FIND($C79,$A79)+LEN($C79)-1),),
$F79),
[3]!index),_xlfn.XMATCH($G79,[3]!header))</f>
        <v>12.075605531346</v>
      </c>
      <c r="N79">
        <f t="shared" si="11"/>
        <v>12.075605531346</v>
      </c>
      <c r="O79">
        <f t="shared" si="11"/>
        <v>12.075605531346</v>
      </c>
      <c r="P79">
        <f t="shared" si="11"/>
        <v>12.075605531346</v>
      </c>
      <c r="Q79">
        <f t="shared" si="11"/>
        <v>12.075605531346</v>
      </c>
      <c r="R79">
        <f t="shared" si="11"/>
        <v>12.075605531346</v>
      </c>
      <c r="S79">
        <f t="shared" si="11"/>
        <v>12.075605531346</v>
      </c>
      <c r="T79">
        <f t="shared" si="11"/>
        <v>12.075605531346</v>
      </c>
      <c r="U79">
        <f t="shared" si="11"/>
        <v>12.075605531346</v>
      </c>
      <c r="V79">
        <f t="shared" si="11"/>
        <v>12.075605531346</v>
      </c>
      <c r="W79">
        <f t="shared" si="11"/>
        <v>12.075605531346</v>
      </c>
    </row>
    <row r="80" spans="1:23" x14ac:dyDescent="0.25">
      <c r="A80" t="s">
        <v>79</v>
      </c>
      <c r="B80" t="s">
        <v>6</v>
      </c>
      <c r="C80" t="s">
        <v>16</v>
      </c>
      <c r="D80" t="s">
        <v>17</v>
      </c>
      <c r="E80" t="s">
        <v>82</v>
      </c>
      <c r="F80" t="s">
        <v>83</v>
      </c>
      <c r="G80" t="s">
        <v>78</v>
      </c>
      <c r="K80" t="s">
        <v>59</v>
      </c>
      <c r="L80" t="s">
        <v>77</v>
      </c>
      <c r="M80" cm="1">
        <f t="array" ref="M80">INDEX([3]!data,_xlfn.XMATCH(_xlfn.CONCAT(
SUBSTITUTE($A80,LEFT($A80,FIND($C80,$A80)+LEN($C80)-1),),
$F80),
[3]!index),_xlfn.XMATCH($G80,[3]!header))</f>
        <v>10.136137191238999</v>
      </c>
      <c r="N80">
        <f t="shared" si="11"/>
        <v>10.136137191238999</v>
      </c>
      <c r="O80">
        <f t="shared" si="11"/>
        <v>10.136137191238999</v>
      </c>
      <c r="P80">
        <f t="shared" si="11"/>
        <v>10.136137191238999</v>
      </c>
      <c r="Q80">
        <f t="shared" si="11"/>
        <v>10.136137191238999</v>
      </c>
      <c r="R80">
        <f t="shared" si="11"/>
        <v>10.136137191238999</v>
      </c>
      <c r="S80">
        <f t="shared" si="11"/>
        <v>10.136137191238999</v>
      </c>
      <c r="T80">
        <f t="shared" si="11"/>
        <v>10.136137191238999</v>
      </c>
      <c r="U80">
        <f t="shared" si="11"/>
        <v>10.136137191238999</v>
      </c>
      <c r="V80">
        <f t="shared" si="11"/>
        <v>10.136137191238999</v>
      </c>
      <c r="W80">
        <f t="shared" si="11"/>
        <v>10.136137191238999</v>
      </c>
    </row>
    <row r="81" spans="1:23" x14ac:dyDescent="0.25">
      <c r="A81" t="s">
        <v>79</v>
      </c>
      <c r="B81" t="s">
        <v>6</v>
      </c>
      <c r="C81" t="s">
        <v>16</v>
      </c>
      <c r="D81" t="s">
        <v>17</v>
      </c>
      <c r="E81" t="s">
        <v>82</v>
      </c>
      <c r="F81" t="s">
        <v>83</v>
      </c>
      <c r="G81" t="s">
        <v>54</v>
      </c>
      <c r="J81" t="s">
        <v>81</v>
      </c>
      <c r="K81" t="s">
        <v>66</v>
      </c>
      <c r="L81" t="str" cm="1">
        <f t="array" ref="L81">INDEX([3]!data_multi,_xlfn.XMATCH(_xlfn.CONCAT(
SUBSTITUTE($A81,LEFT($A81,FIND($C81,$A81)+LEN($C81)-1),),
$F81:$I81,
SUBSTITUTE($J81,LEFT($A81,FIND($C81,$A81)+LEN($C81)-1),)),
[3]!index_multi),_xlfn.XMATCH(L$2,[3]!header_multi))</f>
        <v>GJ</v>
      </c>
      <c r="M81" cm="1">
        <f t="array" ref="M81">INDEX([3]!data_multi,_xlfn.XMATCH(_xlfn.CONCAT(
SUBSTITUTE($A81,LEFT($A81,FIND($C81,$A81)+LEN($C81)-1),),
$F81:$I81,
SUBSTITUTE($J81,LEFT($A81,FIND($C81,$A81)+LEN($C81)-1),)),
[3]!index_multi),_xlfn.XMATCH(M$2,[3]!header_multi))</f>
        <v>8.6707334999999996E-2</v>
      </c>
      <c r="N81">
        <f t="shared" si="11"/>
        <v>8.6707334999999996E-2</v>
      </c>
      <c r="O81">
        <f t="shared" si="11"/>
        <v>8.6707334999999996E-2</v>
      </c>
      <c r="P81">
        <f t="shared" si="11"/>
        <v>8.6707334999999996E-2</v>
      </c>
      <c r="Q81">
        <f t="shared" si="11"/>
        <v>8.6707334999999996E-2</v>
      </c>
      <c r="R81">
        <f t="shared" si="11"/>
        <v>8.6707334999999996E-2</v>
      </c>
      <c r="S81">
        <f t="shared" si="11"/>
        <v>8.6707334999999996E-2</v>
      </c>
      <c r="T81">
        <f t="shared" si="11"/>
        <v>8.6707334999999996E-2</v>
      </c>
      <c r="U81">
        <f t="shared" si="11"/>
        <v>8.6707334999999996E-2</v>
      </c>
      <c r="V81">
        <f t="shared" si="11"/>
        <v>8.6707334999999996E-2</v>
      </c>
      <c r="W81">
        <f t="shared" si="11"/>
        <v>8.6707334999999996E-2</v>
      </c>
    </row>
    <row r="82" spans="1:23" x14ac:dyDescent="0.25">
      <c r="A82" t="s">
        <v>79</v>
      </c>
      <c r="B82" t="s">
        <v>6</v>
      </c>
      <c r="C82" t="s">
        <v>16</v>
      </c>
      <c r="D82" t="s">
        <v>17</v>
      </c>
      <c r="E82" t="s">
        <v>82</v>
      </c>
      <c r="F82" t="s">
        <v>83</v>
      </c>
      <c r="G82" t="s">
        <v>54</v>
      </c>
      <c r="J82" t="s">
        <v>30</v>
      </c>
      <c r="K82" t="s">
        <v>66</v>
      </c>
      <c r="L82" t="str" cm="1">
        <f t="array" ref="L82">INDEX([3]!data_multi,_xlfn.XMATCH(_xlfn.CONCAT(
SUBSTITUTE($A82,LEFT($A82,FIND($C82,$A82)+LEN($C82)-1),),
$F82:$I82,
SUBSTITUTE($J82,LEFT($A82,FIND($C82,$A82)+LEN($C82)-1),)),
[3]!index_multi),_xlfn.XMATCH(L$2,[3]!header_multi))</f>
        <v>GJ</v>
      </c>
      <c r="M82" cm="1">
        <f t="array" ref="M82">INDEX([3]!data_multi,_xlfn.XMATCH(_xlfn.CONCAT(
SUBSTITUTE($A82,LEFT($A82,FIND($C82,$A82)+LEN($C82)-1),),
$F82:$I82,
SUBSTITUTE($J82,LEFT($A82,FIND($C82,$A82)+LEN($C82)-1),)),
[3]!index_multi),_xlfn.XMATCH(M$2,[3]!header_multi))</f>
        <v>1.1836397E-2</v>
      </c>
      <c r="N82">
        <f t="shared" si="11"/>
        <v>1.1836397E-2</v>
      </c>
      <c r="O82">
        <f t="shared" si="11"/>
        <v>1.1836397E-2</v>
      </c>
      <c r="P82">
        <f t="shared" si="11"/>
        <v>1.1836397E-2</v>
      </c>
      <c r="Q82">
        <f t="shared" si="11"/>
        <v>1.1836397E-2</v>
      </c>
      <c r="R82">
        <f t="shared" si="11"/>
        <v>1.1836397E-2</v>
      </c>
      <c r="S82">
        <f t="shared" si="11"/>
        <v>1.1836397E-2</v>
      </c>
      <c r="T82">
        <f t="shared" si="11"/>
        <v>1.1836397E-2</v>
      </c>
      <c r="U82">
        <f t="shared" si="11"/>
        <v>1.1836397E-2</v>
      </c>
      <c r="V82">
        <f t="shared" si="11"/>
        <v>1.1836397E-2</v>
      </c>
      <c r="W82">
        <f t="shared" si="11"/>
        <v>1.1836397E-2</v>
      </c>
    </row>
    <row r="83" spans="1:23" x14ac:dyDescent="0.25">
      <c r="A83" t="s">
        <v>79</v>
      </c>
      <c r="B83" t="s">
        <v>6</v>
      </c>
      <c r="C83" t="s">
        <v>16</v>
      </c>
      <c r="D83" t="s">
        <v>17</v>
      </c>
      <c r="E83" t="s">
        <v>82</v>
      </c>
      <c r="F83" t="s">
        <v>83</v>
      </c>
      <c r="G83" t="s">
        <v>54</v>
      </c>
      <c r="J83" t="s">
        <v>84</v>
      </c>
      <c r="K83" t="s">
        <v>66</v>
      </c>
      <c r="L83" t="str" cm="1">
        <f t="array" ref="L83">INDEX([3]!data_multi,_xlfn.XMATCH(_xlfn.CONCAT(
SUBSTITUTE($A83,LEFT($A83,FIND($C83,$A83)+LEN($C83)-1),),
$F83:$I83,
SUBSTITUTE($J83,LEFT($A83,FIND($C83,$A83)+LEN($C83)-1),)),
[3]!index_multi),_xlfn.XMATCH(L$2,[3]!header_multi))</f>
        <v>GJ</v>
      </c>
      <c r="M83" cm="1">
        <f t="array" ref="M83">INDEX([3]!data_multi,_xlfn.XMATCH(_xlfn.CONCAT(
SUBSTITUTE($A83,LEFT($A83,FIND($C83,$A83)+LEN($C83)-1),),
$F83:$I83,
SUBSTITUTE($J83,LEFT($A83,FIND($C83,$A83)+LEN($C83)-1),)),
[3]!index_multi),_xlfn.XMATCH(M$2,[3]!header_multi))</f>
        <v>0.15297515811446299</v>
      </c>
      <c r="N83">
        <f t="shared" si="11"/>
        <v>0.15297515811446299</v>
      </c>
      <c r="O83">
        <f t="shared" si="11"/>
        <v>0.15297515811446299</v>
      </c>
      <c r="P83">
        <f t="shared" si="11"/>
        <v>0.15297515811446299</v>
      </c>
      <c r="Q83">
        <f t="shared" si="11"/>
        <v>0.15297515811446299</v>
      </c>
      <c r="R83">
        <f t="shared" si="11"/>
        <v>0.15297515811446299</v>
      </c>
      <c r="S83">
        <f t="shared" si="11"/>
        <v>0.15297515811446299</v>
      </c>
      <c r="T83">
        <f t="shared" si="11"/>
        <v>0.15297515811446299</v>
      </c>
      <c r="U83">
        <f t="shared" si="11"/>
        <v>0.15297515811446299</v>
      </c>
      <c r="V83">
        <f t="shared" si="11"/>
        <v>0.15297515811446299</v>
      </c>
      <c r="W83">
        <f t="shared" si="11"/>
        <v>0.15297515811446299</v>
      </c>
    </row>
    <row r="84" spans="1:23" x14ac:dyDescent="0.25">
      <c r="A84" t="s">
        <v>79</v>
      </c>
      <c r="B84" t="s">
        <v>6</v>
      </c>
      <c r="C84" t="s">
        <v>16</v>
      </c>
      <c r="D84" t="s">
        <v>17</v>
      </c>
      <c r="E84" t="s">
        <v>82</v>
      </c>
      <c r="F84" t="s">
        <v>85</v>
      </c>
      <c r="G84" t="s">
        <v>7</v>
      </c>
    </row>
    <row r="85" spans="1:23" x14ac:dyDescent="0.25">
      <c r="A85" t="s">
        <v>79</v>
      </c>
      <c r="B85" t="s">
        <v>6</v>
      </c>
      <c r="C85" t="s">
        <v>16</v>
      </c>
      <c r="D85" t="s">
        <v>17</v>
      </c>
      <c r="E85" t="s">
        <v>82</v>
      </c>
      <c r="F85" t="s">
        <v>85</v>
      </c>
      <c r="G85" t="s">
        <v>69</v>
      </c>
      <c r="K85" t="s">
        <v>59</v>
      </c>
      <c r="L85" t="s">
        <v>70</v>
      </c>
      <c r="M85" cm="1">
        <f t="array" ref="M85">INDEX([3]!data,_xlfn.XMATCH(_xlfn.CONCAT(
SUBSTITUTE($A85,LEFT($A85,FIND($C85,$A85)+LEN($C85)-1),),
$F85),
[3]!index),_xlfn.XMATCH($G85,[3]!header))</f>
        <v>1995</v>
      </c>
      <c r="N85">
        <f t="shared" ref="N85:W87" si="12">M85</f>
        <v>1995</v>
      </c>
      <c r="O85">
        <f t="shared" si="12"/>
        <v>1995</v>
      </c>
      <c r="P85">
        <f t="shared" si="12"/>
        <v>1995</v>
      </c>
      <c r="Q85">
        <f t="shared" si="12"/>
        <v>1995</v>
      </c>
      <c r="R85">
        <f t="shared" si="12"/>
        <v>1995</v>
      </c>
      <c r="S85">
        <f t="shared" si="12"/>
        <v>1995</v>
      </c>
      <c r="T85">
        <f t="shared" si="12"/>
        <v>1995</v>
      </c>
      <c r="U85">
        <f t="shared" si="12"/>
        <v>1995</v>
      </c>
      <c r="V85">
        <f t="shared" si="12"/>
        <v>1995</v>
      </c>
      <c r="W85">
        <f t="shared" si="12"/>
        <v>1995</v>
      </c>
    </row>
    <row r="86" spans="1:23" x14ac:dyDescent="0.25">
      <c r="A86" t="s">
        <v>79</v>
      </c>
      <c r="B86" t="s">
        <v>6</v>
      </c>
      <c r="C86" t="s">
        <v>16</v>
      </c>
      <c r="D86" t="s">
        <v>17</v>
      </c>
      <c r="E86" t="s">
        <v>82</v>
      </c>
      <c r="F86" t="s">
        <v>85</v>
      </c>
      <c r="G86" t="s">
        <v>71</v>
      </c>
      <c r="K86" t="s">
        <v>59</v>
      </c>
      <c r="L86" t="s">
        <v>70</v>
      </c>
      <c r="M86" cm="1">
        <f t="array" ref="M86">INDEX([3]!data,_xlfn.XMATCH(_xlfn.CONCAT(
SUBSTITUTE($A86,LEFT($A86,FIND($C86,$A86)+LEN($C86)-1),),
$F86),
[3]!index),_xlfn.XMATCH($G86,[3]!header))</f>
        <v>2101</v>
      </c>
      <c r="N86">
        <f t="shared" si="12"/>
        <v>2101</v>
      </c>
      <c r="O86">
        <f t="shared" si="12"/>
        <v>2101</v>
      </c>
      <c r="P86">
        <f t="shared" si="12"/>
        <v>2101</v>
      </c>
      <c r="Q86">
        <f t="shared" si="12"/>
        <v>2101</v>
      </c>
      <c r="R86">
        <f t="shared" si="12"/>
        <v>2101</v>
      </c>
      <c r="S86">
        <f t="shared" si="12"/>
        <v>2101</v>
      </c>
      <c r="T86">
        <f t="shared" si="12"/>
        <v>2101</v>
      </c>
      <c r="U86">
        <f t="shared" si="12"/>
        <v>2101</v>
      </c>
      <c r="V86">
        <f t="shared" si="12"/>
        <v>2101</v>
      </c>
      <c r="W86">
        <f t="shared" si="12"/>
        <v>2101</v>
      </c>
    </row>
    <row r="87" spans="1:23" x14ac:dyDescent="0.25">
      <c r="A87" t="s">
        <v>79</v>
      </c>
      <c r="B87" t="s">
        <v>6</v>
      </c>
      <c r="C87" t="s">
        <v>16</v>
      </c>
      <c r="D87" t="s">
        <v>17</v>
      </c>
      <c r="E87" t="s">
        <v>82</v>
      </c>
      <c r="F87" t="s">
        <v>85</v>
      </c>
      <c r="G87" t="s">
        <v>72</v>
      </c>
      <c r="K87" t="s">
        <v>59</v>
      </c>
      <c r="L87" t="s">
        <v>73</v>
      </c>
      <c r="M87" cm="1">
        <f t="array" ref="M87">INDEX([3]!data,_xlfn.XMATCH(_xlfn.CONCAT(
SUBSTITUTE($A87,LEFT($A87,FIND($C87,$A87)+LEN($C87)-1),),
$F87),
[3]!index),_xlfn.XMATCH($G87,[3]!header))</f>
        <v>12</v>
      </c>
      <c r="N87">
        <f t="shared" si="12"/>
        <v>12</v>
      </c>
      <c r="O87">
        <f t="shared" si="12"/>
        <v>12</v>
      </c>
      <c r="P87">
        <f t="shared" si="12"/>
        <v>12</v>
      </c>
      <c r="Q87">
        <f t="shared" si="12"/>
        <v>12</v>
      </c>
      <c r="R87">
        <f t="shared" si="12"/>
        <v>12</v>
      </c>
      <c r="S87">
        <f t="shared" si="12"/>
        <v>12</v>
      </c>
      <c r="T87">
        <f t="shared" si="12"/>
        <v>12</v>
      </c>
      <c r="U87">
        <f t="shared" si="12"/>
        <v>12</v>
      </c>
      <c r="V87">
        <f t="shared" si="12"/>
        <v>12</v>
      </c>
      <c r="W87">
        <f t="shared" si="12"/>
        <v>12</v>
      </c>
    </row>
    <row r="88" spans="1:23" x14ac:dyDescent="0.25">
      <c r="A88" t="s">
        <v>79</v>
      </c>
      <c r="B88" t="s">
        <v>6</v>
      </c>
      <c r="C88" t="s">
        <v>16</v>
      </c>
      <c r="D88" t="s">
        <v>17</v>
      </c>
      <c r="E88" t="s">
        <v>82</v>
      </c>
      <c r="F88" t="s">
        <v>85</v>
      </c>
      <c r="G88" t="s">
        <v>63</v>
      </c>
      <c r="K88" t="s">
        <v>64</v>
      </c>
      <c r="L88" t="s">
        <v>60</v>
      </c>
      <c r="M88" cm="1">
        <f t="array" ref="M88">INDEX([3]!data,_xlfn.XMATCH(_xlfn.CONCAT(
SUBSTITUTE($A88,LEFT($A88,FIND($C88,$A88)+LEN($C88)-1),),
$F88),
[3]!index),_xlfn.XMATCH(_xlfn.CONCAT($C88,$G88),[3]!header))</f>
        <v>0</v>
      </c>
    </row>
    <row r="89" spans="1:23" x14ac:dyDescent="0.25">
      <c r="A89" t="s">
        <v>79</v>
      </c>
      <c r="B89" t="s">
        <v>6</v>
      </c>
      <c r="C89" t="s">
        <v>16</v>
      </c>
      <c r="D89" t="s">
        <v>17</v>
      </c>
      <c r="E89" t="s">
        <v>82</v>
      </c>
      <c r="F89" t="s">
        <v>85</v>
      </c>
      <c r="G89" t="s">
        <v>74</v>
      </c>
      <c r="K89" t="s">
        <v>59</v>
      </c>
      <c r="L89" t="s">
        <v>75</v>
      </c>
      <c r="M89" cm="1">
        <f t="array" ref="M89">INDEX([3]!data,_xlfn.XMATCH(_xlfn.CONCAT(
SUBSTITUTE($A89,LEFT($A89,FIND($C89,$A89)+LEN($C89)-1),),
$F89),
[3]!index),_xlfn.XMATCH($G89,[3]!header))</f>
        <v>1</v>
      </c>
      <c r="N89">
        <f t="shared" ref="N89:W94" si="13">M89</f>
        <v>1</v>
      </c>
      <c r="O89">
        <f t="shared" si="13"/>
        <v>1</v>
      </c>
      <c r="P89">
        <f t="shared" si="13"/>
        <v>1</v>
      </c>
      <c r="Q89">
        <f t="shared" si="13"/>
        <v>1</v>
      </c>
      <c r="R89">
        <f t="shared" si="13"/>
        <v>1</v>
      </c>
      <c r="S89">
        <f t="shared" si="13"/>
        <v>1</v>
      </c>
      <c r="T89">
        <f t="shared" si="13"/>
        <v>1</v>
      </c>
      <c r="U89">
        <f t="shared" si="13"/>
        <v>1</v>
      </c>
      <c r="V89">
        <f t="shared" si="13"/>
        <v>1</v>
      </c>
      <c r="W89">
        <f t="shared" si="13"/>
        <v>1</v>
      </c>
    </row>
    <row r="90" spans="1:23" x14ac:dyDescent="0.25">
      <c r="A90" t="s">
        <v>79</v>
      </c>
      <c r="B90" t="s">
        <v>6</v>
      </c>
      <c r="C90" t="s">
        <v>16</v>
      </c>
      <c r="D90" t="s">
        <v>17</v>
      </c>
      <c r="E90" t="s">
        <v>82</v>
      </c>
      <c r="F90" t="s">
        <v>85</v>
      </c>
      <c r="G90" t="s">
        <v>76</v>
      </c>
      <c r="K90" t="s">
        <v>59</v>
      </c>
      <c r="L90" t="s">
        <v>77</v>
      </c>
      <c r="M90" cm="1">
        <f t="array" ref="M90">INDEX([3]!data,_xlfn.XMATCH(_xlfn.CONCAT(
SUBSTITUTE($A90,LEFT($A90,FIND($C90,$A90)+LEN($C90)-1),),
$F90),
[3]!index),_xlfn.XMATCH($G90,[3]!header))</f>
        <v>15.564113795956899</v>
      </c>
      <c r="N90">
        <f t="shared" si="13"/>
        <v>15.564113795956899</v>
      </c>
      <c r="O90">
        <f t="shared" si="13"/>
        <v>15.564113795956899</v>
      </c>
      <c r="P90">
        <f t="shared" si="13"/>
        <v>15.564113795956899</v>
      </c>
      <c r="Q90">
        <f t="shared" si="13"/>
        <v>15.564113795956899</v>
      </c>
      <c r="R90">
        <f t="shared" si="13"/>
        <v>15.564113795956899</v>
      </c>
      <c r="S90">
        <f t="shared" si="13"/>
        <v>15.564113795956899</v>
      </c>
      <c r="T90">
        <f t="shared" si="13"/>
        <v>15.564113795956899</v>
      </c>
      <c r="U90">
        <f t="shared" si="13"/>
        <v>15.564113795956899</v>
      </c>
      <c r="V90">
        <f t="shared" si="13"/>
        <v>15.564113795956899</v>
      </c>
      <c r="W90">
        <f t="shared" si="13"/>
        <v>15.564113795956899</v>
      </c>
    </row>
    <row r="91" spans="1:23" x14ac:dyDescent="0.25">
      <c r="A91" t="s">
        <v>79</v>
      </c>
      <c r="B91" t="s">
        <v>6</v>
      </c>
      <c r="C91" t="s">
        <v>16</v>
      </c>
      <c r="D91" t="s">
        <v>17</v>
      </c>
      <c r="E91" t="s">
        <v>82</v>
      </c>
      <c r="F91" t="s">
        <v>85</v>
      </c>
      <c r="G91" t="s">
        <v>78</v>
      </c>
      <c r="K91" t="s">
        <v>59</v>
      </c>
      <c r="L91" t="s">
        <v>77</v>
      </c>
      <c r="M91" cm="1">
        <f t="array" ref="M91">INDEX([3]!data,_xlfn.XMATCH(_xlfn.CONCAT(
SUBSTITUTE($A91,LEFT($A91,FIND($C91,$A91)+LEN($C91)-1),),
$F91),
[3]!index),_xlfn.XMATCH($G91,[3]!header))</f>
        <v>10.136137191238999</v>
      </c>
      <c r="N91">
        <f t="shared" si="13"/>
        <v>10.136137191238999</v>
      </c>
      <c r="O91">
        <f t="shared" si="13"/>
        <v>10.136137191238999</v>
      </c>
      <c r="P91">
        <f t="shared" si="13"/>
        <v>10.136137191238999</v>
      </c>
      <c r="Q91">
        <f t="shared" si="13"/>
        <v>10.136137191238999</v>
      </c>
      <c r="R91">
        <f t="shared" si="13"/>
        <v>10.136137191238999</v>
      </c>
      <c r="S91">
        <f t="shared" si="13"/>
        <v>10.136137191238999</v>
      </c>
      <c r="T91">
        <f t="shared" si="13"/>
        <v>10.136137191238999</v>
      </c>
      <c r="U91">
        <f t="shared" si="13"/>
        <v>10.136137191238999</v>
      </c>
      <c r="V91">
        <f t="shared" si="13"/>
        <v>10.136137191238999</v>
      </c>
      <c r="W91">
        <f t="shared" si="13"/>
        <v>10.136137191238999</v>
      </c>
    </row>
    <row r="92" spans="1:23" x14ac:dyDescent="0.25">
      <c r="A92" t="s">
        <v>79</v>
      </c>
      <c r="B92" t="s">
        <v>6</v>
      </c>
      <c r="C92" t="s">
        <v>16</v>
      </c>
      <c r="D92" t="s">
        <v>17</v>
      </c>
      <c r="E92" t="s">
        <v>82</v>
      </c>
      <c r="F92" t="s">
        <v>85</v>
      </c>
      <c r="G92" t="s">
        <v>54</v>
      </c>
      <c r="J92" t="s">
        <v>81</v>
      </c>
      <c r="K92" t="s">
        <v>66</v>
      </c>
      <c r="L92" t="str" cm="1">
        <f t="array" ref="L92">INDEX([3]!data_multi,_xlfn.XMATCH(_xlfn.CONCAT(
SUBSTITUTE($A92,LEFT($A92,FIND($C92,$A92)+LEN($C92)-1),),
$F92:$I92,
SUBSTITUTE($J92,LEFT($A92,FIND($C92,$A92)+LEN($C92)-1),)),
[3]!index_multi),_xlfn.XMATCH(L$2,[3]!header_multi))</f>
        <v>GJ</v>
      </c>
      <c r="M92" cm="1">
        <f t="array" ref="M92">INDEX([3]!data_multi,_xlfn.XMATCH(_xlfn.CONCAT(
SUBSTITUTE($A92,LEFT($A92,FIND($C92,$A92)+LEN($C92)-1),),
$F92:$I92,
SUBSTITUTE($J92,LEFT($A92,FIND($C92,$A92)+LEN($C92)-1),)),
[3]!index_multi),_xlfn.XMATCH(M$2,[3]!header_multi))</f>
        <v>8.6707334999999996E-2</v>
      </c>
      <c r="N92">
        <f t="shared" si="13"/>
        <v>8.6707334999999996E-2</v>
      </c>
      <c r="O92">
        <f t="shared" si="13"/>
        <v>8.6707334999999996E-2</v>
      </c>
      <c r="P92">
        <f t="shared" si="13"/>
        <v>8.6707334999999996E-2</v>
      </c>
      <c r="Q92">
        <f t="shared" si="13"/>
        <v>8.6707334999999996E-2</v>
      </c>
      <c r="R92">
        <f t="shared" si="13"/>
        <v>8.6707334999999996E-2</v>
      </c>
      <c r="S92">
        <f t="shared" si="13"/>
        <v>8.6707334999999996E-2</v>
      </c>
      <c r="T92">
        <f t="shared" si="13"/>
        <v>8.6707334999999996E-2</v>
      </c>
      <c r="U92">
        <f t="shared" si="13"/>
        <v>8.6707334999999996E-2</v>
      </c>
      <c r="V92">
        <f t="shared" si="13"/>
        <v>8.6707334999999996E-2</v>
      </c>
      <c r="W92">
        <f t="shared" si="13"/>
        <v>8.6707334999999996E-2</v>
      </c>
    </row>
    <row r="93" spans="1:23" x14ac:dyDescent="0.25">
      <c r="A93" t="s">
        <v>79</v>
      </c>
      <c r="B93" t="s">
        <v>6</v>
      </c>
      <c r="C93" t="s">
        <v>16</v>
      </c>
      <c r="D93" t="s">
        <v>17</v>
      </c>
      <c r="E93" t="s">
        <v>82</v>
      </c>
      <c r="F93" t="s">
        <v>85</v>
      </c>
      <c r="G93" t="s">
        <v>54</v>
      </c>
      <c r="J93" t="s">
        <v>30</v>
      </c>
      <c r="K93" t="s">
        <v>66</v>
      </c>
      <c r="L93" t="str" cm="1">
        <f t="array" ref="L93">INDEX([3]!data_multi,_xlfn.XMATCH(_xlfn.CONCAT(
SUBSTITUTE($A93,LEFT($A93,FIND($C93,$A93)+LEN($C93)-1),),
$F93:$I93,
SUBSTITUTE($J93,LEFT($A93,FIND($C93,$A93)+LEN($C93)-1),)),
[3]!index_multi),_xlfn.XMATCH(L$2,[3]!header_multi))</f>
        <v>GJ</v>
      </c>
      <c r="M93" cm="1">
        <f t="array" ref="M93">INDEX([3]!data_multi,_xlfn.XMATCH(_xlfn.CONCAT(
SUBSTITUTE($A93,LEFT($A93,FIND($C93,$A93)+LEN($C93)-1),),
$F93:$I93,
SUBSTITUTE($J93,LEFT($A93,FIND($C93,$A93)+LEN($C93)-1),)),
[3]!index_multi),_xlfn.XMATCH(M$2,[3]!header_multi))</f>
        <v>1.1836397E-2</v>
      </c>
      <c r="N93">
        <f t="shared" si="13"/>
        <v>1.1836397E-2</v>
      </c>
      <c r="O93">
        <f t="shared" si="13"/>
        <v>1.1836397E-2</v>
      </c>
      <c r="P93">
        <f t="shared" si="13"/>
        <v>1.1836397E-2</v>
      </c>
      <c r="Q93">
        <f t="shared" si="13"/>
        <v>1.1836397E-2</v>
      </c>
      <c r="R93">
        <f t="shared" si="13"/>
        <v>1.1836397E-2</v>
      </c>
      <c r="S93">
        <f t="shared" si="13"/>
        <v>1.1836397E-2</v>
      </c>
      <c r="T93">
        <f t="shared" si="13"/>
        <v>1.1836397E-2</v>
      </c>
      <c r="U93">
        <f t="shared" si="13"/>
        <v>1.1836397E-2</v>
      </c>
      <c r="V93">
        <f t="shared" si="13"/>
        <v>1.1836397E-2</v>
      </c>
      <c r="W93">
        <f t="shared" si="13"/>
        <v>1.1836397E-2</v>
      </c>
    </row>
    <row r="94" spans="1:23" x14ac:dyDescent="0.25">
      <c r="A94" t="s">
        <v>79</v>
      </c>
      <c r="B94" t="s">
        <v>6</v>
      </c>
      <c r="C94" t="s">
        <v>16</v>
      </c>
      <c r="D94" t="s">
        <v>17</v>
      </c>
      <c r="E94" t="s">
        <v>82</v>
      </c>
      <c r="F94" t="s">
        <v>85</v>
      </c>
      <c r="G94" t="s">
        <v>54</v>
      </c>
      <c r="J94" t="s">
        <v>84</v>
      </c>
      <c r="K94" t="s">
        <v>66</v>
      </c>
      <c r="L94" t="str" cm="1">
        <f t="array" ref="L94">INDEX([3]!data_multi,_xlfn.XMATCH(_xlfn.CONCAT(
SUBSTITUTE($A94,LEFT($A94,FIND($C94,$A94)+LEN($C94)-1),),
$F94:$I94,
SUBSTITUTE($J94,LEFT($A94,FIND($C94,$A94)+LEN($C94)-1),)),
[3]!index_multi),_xlfn.XMATCH(L$2,[3]!header_multi))</f>
        <v>GJ</v>
      </c>
      <c r="M94" cm="1">
        <f t="array" ref="M94">INDEX([3]!data_multi,_xlfn.XMATCH(_xlfn.CONCAT(
SUBSTITUTE($A94,LEFT($A94,FIND($C94,$A94)+LEN($C94)-1),),
$F94:$I94,
SUBSTITUTE($J94,LEFT($A94,FIND($C94,$A94)+LEN($C94)-1),)),
[3]!index_multi),_xlfn.XMATCH(M$2,[3]!header_multi))</f>
        <v>0.15297515811446299</v>
      </c>
      <c r="N94">
        <f t="shared" si="13"/>
        <v>0.15297515811446299</v>
      </c>
      <c r="O94">
        <f t="shared" si="13"/>
        <v>0.15297515811446299</v>
      </c>
      <c r="P94">
        <f t="shared" si="13"/>
        <v>0.15297515811446299</v>
      </c>
      <c r="Q94">
        <f t="shared" si="13"/>
        <v>0.15297515811446299</v>
      </c>
      <c r="R94">
        <f t="shared" si="13"/>
        <v>0.15297515811446299</v>
      </c>
      <c r="S94">
        <f t="shared" si="13"/>
        <v>0.15297515811446299</v>
      </c>
      <c r="T94">
        <f t="shared" si="13"/>
        <v>0.15297515811446299</v>
      </c>
      <c r="U94">
        <f t="shared" si="13"/>
        <v>0.15297515811446299</v>
      </c>
      <c r="V94">
        <f t="shared" si="13"/>
        <v>0.15297515811446299</v>
      </c>
      <c r="W94">
        <f t="shared" si="13"/>
        <v>0.15297515811446299</v>
      </c>
    </row>
    <row r="95" spans="1:23" x14ac:dyDescent="0.25">
      <c r="A95" t="s">
        <v>79</v>
      </c>
      <c r="B95" t="s">
        <v>6</v>
      </c>
      <c r="C95" t="s">
        <v>16</v>
      </c>
      <c r="D95" t="s">
        <v>17</v>
      </c>
      <c r="E95" t="s">
        <v>82</v>
      </c>
      <c r="F95" t="s">
        <v>86</v>
      </c>
      <c r="G95" t="s">
        <v>7</v>
      </c>
    </row>
    <row r="96" spans="1:23" x14ac:dyDescent="0.25">
      <c r="A96" t="s">
        <v>79</v>
      </c>
      <c r="B96" t="s">
        <v>6</v>
      </c>
      <c r="C96" t="s">
        <v>16</v>
      </c>
      <c r="D96" t="s">
        <v>17</v>
      </c>
      <c r="E96" t="s">
        <v>82</v>
      </c>
      <c r="F96" t="s">
        <v>86</v>
      </c>
      <c r="G96" t="s">
        <v>69</v>
      </c>
      <c r="K96" t="s">
        <v>59</v>
      </c>
      <c r="L96" t="s">
        <v>70</v>
      </c>
      <c r="M96" cm="1">
        <f t="array" ref="M96">INDEX([3]!data,_xlfn.XMATCH(_xlfn.CONCAT(
SUBSTITUTE($A96,LEFT($A96,FIND($C96,$A96)+LEN($C96)-1),),
$F96),
[3]!index),_xlfn.XMATCH($G96,[3]!header))</f>
        <v>1995</v>
      </c>
      <c r="N96">
        <f t="shared" ref="N96:W98" si="14">M96</f>
        <v>1995</v>
      </c>
      <c r="O96">
        <f t="shared" si="14"/>
        <v>1995</v>
      </c>
      <c r="P96">
        <f t="shared" si="14"/>
        <v>1995</v>
      </c>
      <c r="Q96">
        <f t="shared" si="14"/>
        <v>1995</v>
      </c>
      <c r="R96">
        <f t="shared" si="14"/>
        <v>1995</v>
      </c>
      <c r="S96">
        <f t="shared" si="14"/>
        <v>1995</v>
      </c>
      <c r="T96">
        <f t="shared" si="14"/>
        <v>1995</v>
      </c>
      <c r="U96">
        <f t="shared" si="14"/>
        <v>1995</v>
      </c>
      <c r="V96">
        <f t="shared" si="14"/>
        <v>1995</v>
      </c>
      <c r="W96">
        <f t="shared" si="14"/>
        <v>1995</v>
      </c>
    </row>
    <row r="97" spans="1:23" x14ac:dyDescent="0.25">
      <c r="A97" t="s">
        <v>79</v>
      </c>
      <c r="B97" t="s">
        <v>6</v>
      </c>
      <c r="C97" t="s">
        <v>16</v>
      </c>
      <c r="D97" t="s">
        <v>17</v>
      </c>
      <c r="E97" t="s">
        <v>82</v>
      </c>
      <c r="F97" t="s">
        <v>86</v>
      </c>
      <c r="G97" t="s">
        <v>71</v>
      </c>
      <c r="K97" t="s">
        <v>59</v>
      </c>
      <c r="L97" t="s">
        <v>70</v>
      </c>
      <c r="M97" cm="1">
        <f t="array" ref="M97">INDEX([3]!data,_xlfn.XMATCH(_xlfn.CONCAT(
SUBSTITUTE($A97,LEFT($A97,FIND($C97,$A97)+LEN($C97)-1),),
$F97),
[3]!index),_xlfn.XMATCH($G97,[3]!header))</f>
        <v>2101</v>
      </c>
      <c r="N97">
        <f t="shared" si="14"/>
        <v>2101</v>
      </c>
      <c r="O97">
        <f t="shared" si="14"/>
        <v>2101</v>
      </c>
      <c r="P97">
        <f t="shared" si="14"/>
        <v>2101</v>
      </c>
      <c r="Q97">
        <f t="shared" si="14"/>
        <v>2101</v>
      </c>
      <c r="R97">
        <f t="shared" si="14"/>
        <v>2101</v>
      </c>
      <c r="S97">
        <f t="shared" si="14"/>
        <v>2101</v>
      </c>
      <c r="T97">
        <f t="shared" si="14"/>
        <v>2101</v>
      </c>
      <c r="U97">
        <f t="shared" si="14"/>
        <v>2101</v>
      </c>
      <c r="V97">
        <f t="shared" si="14"/>
        <v>2101</v>
      </c>
      <c r="W97">
        <f t="shared" si="14"/>
        <v>2101</v>
      </c>
    </row>
    <row r="98" spans="1:23" x14ac:dyDescent="0.25">
      <c r="A98" t="s">
        <v>79</v>
      </c>
      <c r="B98" t="s">
        <v>6</v>
      </c>
      <c r="C98" t="s">
        <v>16</v>
      </c>
      <c r="D98" t="s">
        <v>17</v>
      </c>
      <c r="E98" t="s">
        <v>82</v>
      </c>
      <c r="F98" t="s">
        <v>86</v>
      </c>
      <c r="G98" t="s">
        <v>72</v>
      </c>
      <c r="K98" t="s">
        <v>59</v>
      </c>
      <c r="L98" t="s">
        <v>73</v>
      </c>
      <c r="M98" cm="1">
        <f t="array" ref="M98">INDEX([3]!data,_xlfn.XMATCH(_xlfn.CONCAT(
SUBSTITUTE($A98,LEFT($A98,FIND($C98,$A98)+LEN($C98)-1),),
$F98),
[3]!index),_xlfn.XMATCH($G98,[3]!header))</f>
        <v>12</v>
      </c>
      <c r="N98">
        <f t="shared" si="14"/>
        <v>12</v>
      </c>
      <c r="O98">
        <f t="shared" si="14"/>
        <v>12</v>
      </c>
      <c r="P98">
        <f t="shared" si="14"/>
        <v>12</v>
      </c>
      <c r="Q98">
        <f t="shared" si="14"/>
        <v>12</v>
      </c>
      <c r="R98">
        <f t="shared" si="14"/>
        <v>12</v>
      </c>
      <c r="S98">
        <f t="shared" si="14"/>
        <v>12</v>
      </c>
      <c r="T98">
        <f t="shared" si="14"/>
        <v>12</v>
      </c>
      <c r="U98">
        <f t="shared" si="14"/>
        <v>12</v>
      </c>
      <c r="V98">
        <f t="shared" si="14"/>
        <v>12</v>
      </c>
      <c r="W98">
        <f t="shared" si="14"/>
        <v>12</v>
      </c>
    </row>
    <row r="99" spans="1:23" x14ac:dyDescent="0.25">
      <c r="A99" t="s">
        <v>79</v>
      </c>
      <c r="B99" t="s">
        <v>6</v>
      </c>
      <c r="C99" t="s">
        <v>16</v>
      </c>
      <c r="D99" t="s">
        <v>17</v>
      </c>
      <c r="E99" t="s">
        <v>82</v>
      </c>
      <c r="F99" t="s">
        <v>86</v>
      </c>
      <c r="G99" t="s">
        <v>63</v>
      </c>
      <c r="K99" t="s">
        <v>64</v>
      </c>
      <c r="L99" t="s">
        <v>60</v>
      </c>
      <c r="M99" cm="1">
        <f t="array" ref="M99">INDEX([3]!data,_xlfn.XMATCH(_xlfn.CONCAT(
SUBSTITUTE($A99,LEFT($A99,FIND($C99,$A99)+LEN($C99)-1),),
$F99),
[3]!index),_xlfn.XMATCH(_xlfn.CONCAT($C99,$G99),[3]!header))</f>
        <v>0</v>
      </c>
    </row>
    <row r="100" spans="1:23" x14ac:dyDescent="0.25">
      <c r="A100" t="s">
        <v>79</v>
      </c>
      <c r="B100" t="s">
        <v>6</v>
      </c>
      <c r="C100" t="s">
        <v>16</v>
      </c>
      <c r="D100" t="s">
        <v>17</v>
      </c>
      <c r="E100" t="s">
        <v>82</v>
      </c>
      <c r="F100" t="s">
        <v>86</v>
      </c>
      <c r="G100" t="s">
        <v>74</v>
      </c>
      <c r="K100" t="s">
        <v>59</v>
      </c>
      <c r="L100" t="s">
        <v>75</v>
      </c>
      <c r="M100" cm="1">
        <f t="array" ref="M100">INDEX([3]!data,_xlfn.XMATCH(_xlfn.CONCAT(
SUBSTITUTE($A100,LEFT($A100,FIND($C100,$A100)+LEN($C100)-1),),
$F100),
[3]!index),_xlfn.XMATCH($G100,[3]!header))</f>
        <v>1</v>
      </c>
      <c r="N100">
        <f t="shared" ref="N100:W105" si="15">M100</f>
        <v>1</v>
      </c>
      <c r="O100">
        <f t="shared" si="15"/>
        <v>1</v>
      </c>
      <c r="P100">
        <f t="shared" si="15"/>
        <v>1</v>
      </c>
      <c r="Q100">
        <f t="shared" si="15"/>
        <v>1</v>
      </c>
      <c r="R100">
        <f t="shared" si="15"/>
        <v>1</v>
      </c>
      <c r="S100">
        <f t="shared" si="15"/>
        <v>1</v>
      </c>
      <c r="T100">
        <f t="shared" si="15"/>
        <v>1</v>
      </c>
      <c r="U100">
        <f t="shared" si="15"/>
        <v>1</v>
      </c>
      <c r="V100">
        <f t="shared" si="15"/>
        <v>1</v>
      </c>
      <c r="W100">
        <f t="shared" si="15"/>
        <v>1</v>
      </c>
    </row>
    <row r="101" spans="1:23" x14ac:dyDescent="0.25">
      <c r="A101" t="s">
        <v>79</v>
      </c>
      <c r="B101" t="s">
        <v>6</v>
      </c>
      <c r="C101" t="s">
        <v>16</v>
      </c>
      <c r="D101" t="s">
        <v>17</v>
      </c>
      <c r="E101" t="s">
        <v>82</v>
      </c>
      <c r="F101" t="s">
        <v>86</v>
      </c>
      <c r="G101" t="s">
        <v>76</v>
      </c>
      <c r="K101" t="s">
        <v>59</v>
      </c>
      <c r="L101" t="s">
        <v>77</v>
      </c>
      <c r="M101" cm="1">
        <f t="array" ref="M101">INDEX([3]!data,_xlfn.XMATCH(_xlfn.CONCAT(
SUBSTITUTE($A101,LEFT($A101,FIND($C101,$A101)+LEN($C101)-1),),
$F101),
[3]!index),_xlfn.XMATCH($G101,[3]!header))</f>
        <v>15.564113795956899</v>
      </c>
      <c r="N101">
        <f t="shared" si="15"/>
        <v>15.564113795956899</v>
      </c>
      <c r="O101">
        <f t="shared" si="15"/>
        <v>15.564113795956899</v>
      </c>
      <c r="P101">
        <f t="shared" si="15"/>
        <v>15.564113795956899</v>
      </c>
      <c r="Q101">
        <f t="shared" si="15"/>
        <v>15.564113795956899</v>
      </c>
      <c r="R101">
        <f t="shared" si="15"/>
        <v>15.564113795956899</v>
      </c>
      <c r="S101">
        <f t="shared" si="15"/>
        <v>15.564113795956899</v>
      </c>
      <c r="T101">
        <f t="shared" si="15"/>
        <v>15.564113795956899</v>
      </c>
      <c r="U101">
        <f t="shared" si="15"/>
        <v>15.564113795956899</v>
      </c>
      <c r="V101">
        <f t="shared" si="15"/>
        <v>15.564113795956899</v>
      </c>
      <c r="W101">
        <f t="shared" si="15"/>
        <v>15.564113795956899</v>
      </c>
    </row>
    <row r="102" spans="1:23" x14ac:dyDescent="0.25">
      <c r="A102" t="s">
        <v>79</v>
      </c>
      <c r="B102" t="s">
        <v>6</v>
      </c>
      <c r="C102" t="s">
        <v>16</v>
      </c>
      <c r="D102" t="s">
        <v>17</v>
      </c>
      <c r="E102" t="s">
        <v>82</v>
      </c>
      <c r="F102" t="s">
        <v>86</v>
      </c>
      <c r="G102" t="s">
        <v>78</v>
      </c>
      <c r="K102" t="s">
        <v>59</v>
      </c>
      <c r="L102" t="s">
        <v>77</v>
      </c>
      <c r="M102" cm="1">
        <f t="array" ref="M102">INDEX([3]!data,_xlfn.XMATCH(_xlfn.CONCAT(
SUBSTITUTE($A102,LEFT($A102,FIND($C102,$A102)+LEN($C102)-1),),
$F102),
[3]!index),_xlfn.XMATCH($G102,[3]!header))</f>
        <v>10.136137191238999</v>
      </c>
      <c r="N102">
        <f t="shared" si="15"/>
        <v>10.136137191238999</v>
      </c>
      <c r="O102">
        <f t="shared" si="15"/>
        <v>10.136137191238999</v>
      </c>
      <c r="P102">
        <f t="shared" si="15"/>
        <v>10.136137191238999</v>
      </c>
      <c r="Q102">
        <f t="shared" si="15"/>
        <v>10.136137191238999</v>
      </c>
      <c r="R102">
        <f t="shared" si="15"/>
        <v>10.136137191238999</v>
      </c>
      <c r="S102">
        <f t="shared" si="15"/>
        <v>10.136137191238999</v>
      </c>
      <c r="T102">
        <f t="shared" si="15"/>
        <v>10.136137191238999</v>
      </c>
      <c r="U102">
        <f t="shared" si="15"/>
        <v>10.136137191238999</v>
      </c>
      <c r="V102">
        <f t="shared" si="15"/>
        <v>10.136137191238999</v>
      </c>
      <c r="W102">
        <f t="shared" si="15"/>
        <v>10.136137191238999</v>
      </c>
    </row>
    <row r="103" spans="1:23" x14ac:dyDescent="0.25">
      <c r="A103" t="s">
        <v>79</v>
      </c>
      <c r="B103" t="s">
        <v>6</v>
      </c>
      <c r="C103" t="s">
        <v>16</v>
      </c>
      <c r="D103" t="s">
        <v>17</v>
      </c>
      <c r="E103" t="s">
        <v>82</v>
      </c>
      <c r="F103" t="s">
        <v>86</v>
      </c>
      <c r="G103" t="s">
        <v>54</v>
      </c>
      <c r="J103" t="s">
        <v>23</v>
      </c>
      <c r="K103" t="s">
        <v>66</v>
      </c>
      <c r="L103" t="str" cm="1">
        <f t="array" ref="L103">INDEX([3]!data_multi,_xlfn.XMATCH(_xlfn.CONCAT(
SUBSTITUTE($A103,LEFT($A103,FIND($C103,$A103)+LEN($C103)-1),),
$F103:$I103,
SUBSTITUTE($J103,LEFT($A103,FIND($C103,$A103)+LEN($C103)-1),)),
[3]!index_multi),_xlfn.XMATCH(L$2,[3]!header_multi))</f>
        <v>GJ</v>
      </c>
      <c r="M103" cm="1">
        <f t="array" ref="M103">INDEX([3]!data_multi,_xlfn.XMATCH(_xlfn.CONCAT(
SUBSTITUTE($A103,LEFT($A103,FIND($C103,$A103)+LEN($C103)-1),),
$F103:$I103,
SUBSTITUTE($J103,LEFT($A103,FIND($C103,$A103)+LEN($C103)-1),)),
[3]!index_multi),_xlfn.XMATCH(M$2,[3]!header_multi))</f>
        <v>8.6707334999999996E-2</v>
      </c>
      <c r="N103">
        <f t="shared" si="15"/>
        <v>8.6707334999999996E-2</v>
      </c>
      <c r="O103">
        <f t="shared" si="15"/>
        <v>8.6707334999999996E-2</v>
      </c>
      <c r="P103">
        <f t="shared" si="15"/>
        <v>8.6707334999999996E-2</v>
      </c>
      <c r="Q103">
        <f t="shared" si="15"/>
        <v>8.6707334999999996E-2</v>
      </c>
      <c r="R103">
        <f t="shared" si="15"/>
        <v>8.6707334999999996E-2</v>
      </c>
      <c r="S103">
        <f t="shared" si="15"/>
        <v>8.6707334999999996E-2</v>
      </c>
      <c r="T103">
        <f t="shared" si="15"/>
        <v>8.6707334999999996E-2</v>
      </c>
      <c r="U103">
        <f t="shared" si="15"/>
        <v>8.6707334999999996E-2</v>
      </c>
      <c r="V103">
        <f t="shared" si="15"/>
        <v>8.6707334999999996E-2</v>
      </c>
      <c r="W103">
        <f t="shared" si="15"/>
        <v>8.6707334999999996E-2</v>
      </c>
    </row>
    <row r="104" spans="1:23" x14ac:dyDescent="0.25">
      <c r="A104" t="s">
        <v>79</v>
      </c>
      <c r="B104" t="s">
        <v>6</v>
      </c>
      <c r="C104" t="s">
        <v>16</v>
      </c>
      <c r="D104" t="s">
        <v>17</v>
      </c>
      <c r="E104" t="s">
        <v>82</v>
      </c>
      <c r="F104" t="s">
        <v>86</v>
      </c>
      <c r="G104" t="s">
        <v>54</v>
      </c>
      <c r="J104" t="s">
        <v>30</v>
      </c>
      <c r="K104" t="s">
        <v>66</v>
      </c>
      <c r="L104" t="str" cm="1">
        <f t="array" ref="L104">INDEX([3]!data_multi,_xlfn.XMATCH(_xlfn.CONCAT(
SUBSTITUTE($A104,LEFT($A104,FIND($C104,$A104)+LEN($C104)-1),),
$F104:$I104,
SUBSTITUTE($J104,LEFT($A104,FIND($C104,$A104)+LEN($C104)-1),)),
[3]!index_multi),_xlfn.XMATCH(L$2,[3]!header_multi))</f>
        <v>GJ</v>
      </c>
      <c r="M104" cm="1">
        <f t="array" ref="M104">INDEX([3]!data_multi,_xlfn.XMATCH(_xlfn.CONCAT(
SUBSTITUTE($A104,LEFT($A104,FIND($C104,$A104)+LEN($C104)-1),),
$F104:$I104,
SUBSTITUTE($J104,LEFT($A104,FIND($C104,$A104)+LEN($C104)-1),)),
[3]!index_multi),_xlfn.XMATCH(M$2,[3]!header_multi))</f>
        <v>1.1836397E-2</v>
      </c>
      <c r="N104">
        <f t="shared" si="15"/>
        <v>1.1836397E-2</v>
      </c>
      <c r="O104">
        <f t="shared" si="15"/>
        <v>1.1836397E-2</v>
      </c>
      <c r="P104">
        <f t="shared" si="15"/>
        <v>1.1836397E-2</v>
      </c>
      <c r="Q104">
        <f t="shared" si="15"/>
        <v>1.1836397E-2</v>
      </c>
      <c r="R104">
        <f t="shared" si="15"/>
        <v>1.1836397E-2</v>
      </c>
      <c r="S104">
        <f t="shared" si="15"/>
        <v>1.1836397E-2</v>
      </c>
      <c r="T104">
        <f t="shared" si="15"/>
        <v>1.1836397E-2</v>
      </c>
      <c r="U104">
        <f t="shared" si="15"/>
        <v>1.1836397E-2</v>
      </c>
      <c r="V104">
        <f t="shared" si="15"/>
        <v>1.1836397E-2</v>
      </c>
      <c r="W104">
        <f t="shared" si="15"/>
        <v>1.1836397E-2</v>
      </c>
    </row>
    <row r="105" spans="1:23" x14ac:dyDescent="0.25">
      <c r="A105" t="s">
        <v>79</v>
      </c>
      <c r="B105" t="s">
        <v>6</v>
      </c>
      <c r="C105" t="s">
        <v>16</v>
      </c>
      <c r="D105" t="s">
        <v>17</v>
      </c>
      <c r="E105" t="s">
        <v>82</v>
      </c>
      <c r="F105" t="s">
        <v>86</v>
      </c>
      <c r="G105" t="s">
        <v>54</v>
      </c>
      <c r="J105" t="s">
        <v>84</v>
      </c>
      <c r="K105" t="s">
        <v>66</v>
      </c>
      <c r="L105" t="str" cm="1">
        <f t="array" ref="L105">INDEX([3]!data_multi,_xlfn.XMATCH(_xlfn.CONCAT(
SUBSTITUTE($A105,LEFT($A105,FIND($C105,$A105)+LEN($C105)-1),),
$F105:$I105,
SUBSTITUTE($J105,LEFT($A105,FIND($C105,$A105)+LEN($C105)-1),)),
[3]!index_multi),_xlfn.XMATCH(L$2,[3]!header_multi))</f>
        <v>GJ</v>
      </c>
      <c r="M105" cm="1">
        <f t="array" ref="M105">INDEX([3]!data_multi,_xlfn.XMATCH(_xlfn.CONCAT(
SUBSTITUTE($A105,LEFT($A105,FIND($C105,$A105)+LEN($C105)-1),),
$F105:$I105,
SUBSTITUTE($J105,LEFT($A105,FIND($C105,$A105)+LEN($C105)-1),)),
[3]!index_multi),_xlfn.XMATCH(M$2,[3]!header_multi))</f>
        <v>0.15297515811446299</v>
      </c>
      <c r="N105">
        <f t="shared" si="15"/>
        <v>0.15297515811446299</v>
      </c>
      <c r="O105">
        <f t="shared" si="15"/>
        <v>0.15297515811446299</v>
      </c>
      <c r="P105">
        <f t="shared" si="15"/>
        <v>0.15297515811446299</v>
      </c>
      <c r="Q105">
        <f t="shared" si="15"/>
        <v>0.15297515811446299</v>
      </c>
      <c r="R105">
        <f t="shared" si="15"/>
        <v>0.15297515811446299</v>
      </c>
      <c r="S105">
        <f t="shared" si="15"/>
        <v>0.15297515811446299</v>
      </c>
      <c r="T105">
        <f t="shared" si="15"/>
        <v>0.15297515811446299</v>
      </c>
      <c r="U105">
        <f t="shared" si="15"/>
        <v>0.15297515811446299</v>
      </c>
      <c r="V105">
        <f t="shared" si="15"/>
        <v>0.15297515811446299</v>
      </c>
      <c r="W105">
        <f t="shared" si="15"/>
        <v>0.15297515811446299</v>
      </c>
    </row>
    <row r="106" spans="1:23" x14ac:dyDescent="0.25">
      <c r="A106" t="s">
        <v>80</v>
      </c>
      <c r="B106" t="s">
        <v>6</v>
      </c>
      <c r="C106" t="s">
        <v>16</v>
      </c>
      <c r="D106" t="s">
        <v>17</v>
      </c>
      <c r="E106" t="s">
        <v>87</v>
      </c>
      <c r="G106" t="s">
        <v>18</v>
      </c>
      <c r="K106" t="s">
        <v>19</v>
      </c>
      <c r="L106" t="str" cm="1">
        <f t="array" ref="L106">INDEX([1]!data,_xlfn.XMATCH(_xlfn.CONCAT(
SUBSTITUTE($A106,LEFT($A106,FIND($C106,$A106)+LEN($C106)-1),),
$F106:$I106,
SUBSTITUTE($J106,LEFT($A106,FIND($C106,$A106)+LEN($C106)-1),)),
[1]!index),_xlfn.XMATCH(L$2,[1]!header))</f>
        <v>GJ</v>
      </c>
    </row>
    <row r="107" spans="1:23" x14ac:dyDescent="0.25">
      <c r="A107" t="s">
        <v>80</v>
      </c>
      <c r="B107" t="s">
        <v>6</v>
      </c>
      <c r="C107" t="s">
        <v>16</v>
      </c>
      <c r="D107" t="s">
        <v>17</v>
      </c>
      <c r="E107" t="s">
        <v>87</v>
      </c>
      <c r="G107" t="s">
        <v>20</v>
      </c>
      <c r="H107" t="s">
        <v>57</v>
      </c>
    </row>
    <row r="108" spans="1:23" x14ac:dyDescent="0.25">
      <c r="A108" t="s">
        <v>80</v>
      </c>
      <c r="B108" t="s">
        <v>6</v>
      </c>
      <c r="C108" t="s">
        <v>16</v>
      </c>
      <c r="D108" t="s">
        <v>17</v>
      </c>
      <c r="E108" t="s">
        <v>87</v>
      </c>
      <c r="G108" t="s">
        <v>58</v>
      </c>
      <c r="K108" t="s">
        <v>59</v>
      </c>
      <c r="L108" t="s">
        <v>60</v>
      </c>
      <c r="M108" cm="1">
        <f t="array" ref="M108">INDEX([3]!data,_xlfn.XMATCH(_xlfn.CONCAT(
SUBSTITUTE($A108,LEFT($A108,FIND($C108,$A108)+LEN($C108)-1),),
$F108),
[3]!index),_xlfn.XMATCH($G108,[3]!header))</f>
        <v>0.4</v>
      </c>
      <c r="N108">
        <f t="shared" ref="N108:W109" si="16">M108</f>
        <v>0.4</v>
      </c>
      <c r="O108">
        <f t="shared" si="16"/>
        <v>0.4</v>
      </c>
      <c r="P108">
        <f t="shared" si="16"/>
        <v>0.4</v>
      </c>
      <c r="Q108">
        <f t="shared" si="16"/>
        <v>0.4</v>
      </c>
      <c r="R108">
        <f t="shared" si="16"/>
        <v>0.4</v>
      </c>
      <c r="S108">
        <f t="shared" si="16"/>
        <v>0.4</v>
      </c>
      <c r="T108">
        <f t="shared" si="16"/>
        <v>0.4</v>
      </c>
      <c r="U108">
        <f t="shared" si="16"/>
        <v>0.4</v>
      </c>
      <c r="V108">
        <f t="shared" si="16"/>
        <v>0.4</v>
      </c>
      <c r="W108">
        <f t="shared" si="16"/>
        <v>0.4</v>
      </c>
    </row>
    <row r="109" spans="1:23" x14ac:dyDescent="0.25">
      <c r="A109" t="s">
        <v>80</v>
      </c>
      <c r="B109" t="s">
        <v>6</v>
      </c>
      <c r="C109" t="s">
        <v>16</v>
      </c>
      <c r="D109" t="s">
        <v>17</v>
      </c>
      <c r="E109" t="s">
        <v>87</v>
      </c>
      <c r="G109" t="s">
        <v>61</v>
      </c>
      <c r="K109" t="s">
        <v>59</v>
      </c>
      <c r="M109" cm="1">
        <f t="array" ref="M109">INDEX([3]!data,_xlfn.XMATCH(_xlfn.CONCAT(
SUBSTITUTE($A109,LEFT($A109,FIND($C109,$A109)+LEN($C109)-1),),
$F109),
[3]!index),_xlfn.XMATCH($G109,[3]!header))</f>
        <v>10</v>
      </c>
      <c r="N109">
        <f t="shared" si="16"/>
        <v>10</v>
      </c>
      <c r="O109">
        <f t="shared" si="16"/>
        <v>10</v>
      </c>
      <c r="P109">
        <f t="shared" si="16"/>
        <v>10</v>
      </c>
      <c r="Q109">
        <f t="shared" si="16"/>
        <v>10</v>
      </c>
      <c r="R109">
        <f t="shared" si="16"/>
        <v>10</v>
      </c>
      <c r="S109">
        <f t="shared" si="16"/>
        <v>10</v>
      </c>
      <c r="T109">
        <f t="shared" si="16"/>
        <v>10</v>
      </c>
      <c r="U109">
        <f t="shared" si="16"/>
        <v>10</v>
      </c>
      <c r="V109">
        <f t="shared" si="16"/>
        <v>10</v>
      </c>
      <c r="W109">
        <f t="shared" si="16"/>
        <v>10</v>
      </c>
    </row>
    <row r="110" spans="1:23" x14ac:dyDescent="0.25">
      <c r="A110" t="s">
        <v>80</v>
      </c>
      <c r="B110" t="s">
        <v>6</v>
      </c>
      <c r="C110" t="s">
        <v>16</v>
      </c>
      <c r="D110" t="s">
        <v>17</v>
      </c>
      <c r="E110" t="s">
        <v>87</v>
      </c>
      <c r="F110" t="s">
        <v>88</v>
      </c>
      <c r="G110" t="s">
        <v>7</v>
      </c>
    </row>
    <row r="111" spans="1:23" x14ac:dyDescent="0.25">
      <c r="A111" t="s">
        <v>80</v>
      </c>
      <c r="B111" t="s">
        <v>6</v>
      </c>
      <c r="C111" t="s">
        <v>16</v>
      </c>
      <c r="D111" t="s">
        <v>17</v>
      </c>
      <c r="E111" t="s">
        <v>87</v>
      </c>
      <c r="F111" t="s">
        <v>88</v>
      </c>
      <c r="G111" t="s">
        <v>69</v>
      </c>
      <c r="K111" t="s">
        <v>59</v>
      </c>
      <c r="L111" t="s">
        <v>70</v>
      </c>
      <c r="M111" cm="1">
        <f t="array" ref="M111">INDEX([3]!data,_xlfn.XMATCH(_xlfn.CONCAT(
SUBSTITUTE($A111,LEFT($A111,FIND($C111,$A111)+LEN($C111)-1),),
$F111),
[3]!index),_xlfn.XMATCH($G111,[3]!header))</f>
        <v>1930</v>
      </c>
      <c r="N111">
        <f t="shared" ref="N111:W113" si="17">M111</f>
        <v>1930</v>
      </c>
      <c r="O111">
        <f t="shared" si="17"/>
        <v>1930</v>
      </c>
      <c r="P111">
        <f t="shared" si="17"/>
        <v>1930</v>
      </c>
      <c r="Q111">
        <f t="shared" si="17"/>
        <v>1930</v>
      </c>
      <c r="R111">
        <f t="shared" si="17"/>
        <v>1930</v>
      </c>
      <c r="S111">
        <f t="shared" si="17"/>
        <v>1930</v>
      </c>
      <c r="T111">
        <f t="shared" si="17"/>
        <v>1930</v>
      </c>
      <c r="U111">
        <f t="shared" si="17"/>
        <v>1930</v>
      </c>
      <c r="V111">
        <f t="shared" si="17"/>
        <v>1930</v>
      </c>
      <c r="W111">
        <f t="shared" si="17"/>
        <v>1930</v>
      </c>
    </row>
    <row r="112" spans="1:23" x14ac:dyDescent="0.25">
      <c r="A112" t="s">
        <v>80</v>
      </c>
      <c r="B112" t="s">
        <v>6</v>
      </c>
      <c r="C112" t="s">
        <v>16</v>
      </c>
      <c r="D112" t="s">
        <v>17</v>
      </c>
      <c r="E112" t="s">
        <v>87</v>
      </c>
      <c r="F112" t="s">
        <v>88</v>
      </c>
      <c r="G112" t="s">
        <v>71</v>
      </c>
      <c r="K112" t="s">
        <v>59</v>
      </c>
      <c r="L112" t="s">
        <v>70</v>
      </c>
      <c r="M112" cm="1">
        <f t="array" ref="M112">INDEX([3]!data,_xlfn.XMATCH(_xlfn.CONCAT(
SUBSTITUTE($A112,LEFT($A112,FIND($C112,$A112)+LEN($C112)-1),),
$F112),
[3]!index),_xlfn.XMATCH($G112,[3]!header))</f>
        <v>2101</v>
      </c>
      <c r="N112">
        <f t="shared" si="17"/>
        <v>2101</v>
      </c>
      <c r="O112">
        <f t="shared" si="17"/>
        <v>2101</v>
      </c>
      <c r="P112">
        <f t="shared" si="17"/>
        <v>2101</v>
      </c>
      <c r="Q112">
        <f t="shared" si="17"/>
        <v>2101</v>
      </c>
      <c r="R112">
        <f t="shared" si="17"/>
        <v>2101</v>
      </c>
      <c r="S112">
        <f t="shared" si="17"/>
        <v>2101</v>
      </c>
      <c r="T112">
        <f t="shared" si="17"/>
        <v>2101</v>
      </c>
      <c r="U112">
        <f t="shared" si="17"/>
        <v>2101</v>
      </c>
      <c r="V112">
        <f t="shared" si="17"/>
        <v>2101</v>
      </c>
      <c r="W112">
        <f t="shared" si="17"/>
        <v>2101</v>
      </c>
    </row>
    <row r="113" spans="1:23" x14ac:dyDescent="0.25">
      <c r="A113" t="s">
        <v>80</v>
      </c>
      <c r="B113" t="s">
        <v>6</v>
      </c>
      <c r="C113" t="s">
        <v>16</v>
      </c>
      <c r="D113" t="s">
        <v>17</v>
      </c>
      <c r="E113" t="s">
        <v>87</v>
      </c>
      <c r="F113" t="s">
        <v>88</v>
      </c>
      <c r="G113" t="s">
        <v>72</v>
      </c>
      <c r="K113" t="s">
        <v>59</v>
      </c>
      <c r="L113" t="s">
        <v>73</v>
      </c>
      <c r="M113" cm="1">
        <f t="array" ref="M113">INDEX([3]!data,_xlfn.XMATCH(_xlfn.CONCAT(
SUBSTITUTE($A113,LEFT($A113,FIND($C113,$A113)+LEN($C113)-1),),
$F113),
[3]!index),_xlfn.XMATCH($G113,[3]!header))</f>
        <v>30</v>
      </c>
      <c r="N113">
        <f t="shared" si="17"/>
        <v>30</v>
      </c>
      <c r="O113">
        <f t="shared" si="17"/>
        <v>30</v>
      </c>
      <c r="P113">
        <f t="shared" si="17"/>
        <v>30</v>
      </c>
      <c r="Q113">
        <f t="shared" si="17"/>
        <v>30</v>
      </c>
      <c r="R113">
        <f t="shared" si="17"/>
        <v>30</v>
      </c>
      <c r="S113">
        <f t="shared" si="17"/>
        <v>30</v>
      </c>
      <c r="T113">
        <f t="shared" si="17"/>
        <v>30</v>
      </c>
      <c r="U113">
        <f t="shared" si="17"/>
        <v>30</v>
      </c>
      <c r="V113">
        <f t="shared" si="17"/>
        <v>30</v>
      </c>
      <c r="W113">
        <f t="shared" si="17"/>
        <v>30</v>
      </c>
    </row>
    <row r="114" spans="1:23" x14ac:dyDescent="0.25">
      <c r="A114" t="s">
        <v>80</v>
      </c>
      <c r="B114" t="s">
        <v>6</v>
      </c>
      <c r="C114" t="s">
        <v>16</v>
      </c>
      <c r="D114" t="s">
        <v>17</v>
      </c>
      <c r="E114" t="s">
        <v>87</v>
      </c>
      <c r="F114" t="s">
        <v>88</v>
      </c>
      <c r="G114" t="s">
        <v>63</v>
      </c>
      <c r="K114" t="s">
        <v>64</v>
      </c>
      <c r="L114" t="s">
        <v>60</v>
      </c>
      <c r="M114" cm="1">
        <f t="array" ref="M114">INDEX([3]!data,_xlfn.XMATCH(_xlfn.CONCAT(
SUBSTITUTE($A114,LEFT($A114,FIND($C114,$A114)+LEN($C114)-1),),
$F114),
[3]!index),_xlfn.XMATCH(_xlfn.CONCAT($C114,$G114),[3]!header))</f>
        <v>0</v>
      </c>
    </row>
    <row r="115" spans="1:23" x14ac:dyDescent="0.25">
      <c r="A115" t="s">
        <v>80</v>
      </c>
      <c r="B115" t="s">
        <v>6</v>
      </c>
      <c r="C115" t="s">
        <v>16</v>
      </c>
      <c r="D115" t="s">
        <v>17</v>
      </c>
      <c r="E115" t="s">
        <v>87</v>
      </c>
      <c r="F115" t="s">
        <v>88</v>
      </c>
      <c r="G115" t="s">
        <v>74</v>
      </c>
      <c r="K115" t="s">
        <v>59</v>
      </c>
      <c r="L115" t="s">
        <v>75</v>
      </c>
      <c r="M115" cm="1">
        <f t="array" ref="M115">INDEX([3]!data,_xlfn.XMATCH(_xlfn.CONCAT(
SUBSTITUTE($A115,LEFT($A115,FIND($C115,$A115)+LEN($C115)-1),),
$F115),
[3]!index),_xlfn.XMATCH($G115,[3]!header))</f>
        <v>350000</v>
      </c>
      <c r="N115">
        <f t="shared" ref="N115:W118" si="18">M115</f>
        <v>350000</v>
      </c>
      <c r="O115">
        <f t="shared" si="18"/>
        <v>350000</v>
      </c>
      <c r="P115">
        <f t="shared" si="18"/>
        <v>350000</v>
      </c>
      <c r="Q115">
        <f t="shared" si="18"/>
        <v>350000</v>
      </c>
      <c r="R115">
        <f t="shared" si="18"/>
        <v>350000</v>
      </c>
      <c r="S115">
        <f t="shared" si="18"/>
        <v>350000</v>
      </c>
      <c r="T115">
        <f t="shared" si="18"/>
        <v>350000</v>
      </c>
      <c r="U115">
        <f t="shared" si="18"/>
        <v>350000</v>
      </c>
      <c r="V115">
        <f t="shared" si="18"/>
        <v>350000</v>
      </c>
      <c r="W115">
        <f t="shared" si="18"/>
        <v>350000</v>
      </c>
    </row>
    <row r="116" spans="1:23" x14ac:dyDescent="0.25">
      <c r="A116" t="s">
        <v>80</v>
      </c>
      <c r="B116" t="s">
        <v>6</v>
      </c>
      <c r="C116" t="s">
        <v>16</v>
      </c>
      <c r="D116" t="s">
        <v>17</v>
      </c>
      <c r="E116" t="s">
        <v>87</v>
      </c>
      <c r="F116" t="s">
        <v>88</v>
      </c>
      <c r="G116" t="s">
        <v>76</v>
      </c>
      <c r="K116" t="s">
        <v>59</v>
      </c>
      <c r="L116" t="s">
        <v>77</v>
      </c>
      <c r="M116" cm="1">
        <f t="array" ref="M116">INDEX([3]!data,_xlfn.XMATCH(_xlfn.CONCAT(
SUBSTITUTE($A116,LEFT($A116,FIND($C116,$A116)+LEN($C116)-1),),
$F116),
[3]!index),_xlfn.XMATCH($G116,[3]!header))</f>
        <v>4259802.3793029198</v>
      </c>
      <c r="N116">
        <f t="shared" si="18"/>
        <v>4259802.3793029198</v>
      </c>
      <c r="O116">
        <f t="shared" si="18"/>
        <v>4259802.3793029198</v>
      </c>
      <c r="P116">
        <f t="shared" si="18"/>
        <v>4259802.3793029198</v>
      </c>
      <c r="Q116">
        <f t="shared" si="18"/>
        <v>4259802.3793029198</v>
      </c>
      <c r="R116">
        <f t="shared" si="18"/>
        <v>4259802.3793029198</v>
      </c>
      <c r="S116">
        <f t="shared" si="18"/>
        <v>4259802.3793029198</v>
      </c>
      <c r="T116">
        <f t="shared" si="18"/>
        <v>4259802.3793029198</v>
      </c>
      <c r="U116">
        <f t="shared" si="18"/>
        <v>4259802.3793029198</v>
      </c>
      <c r="V116">
        <f t="shared" si="18"/>
        <v>4259802.3793029198</v>
      </c>
      <c r="W116">
        <f t="shared" si="18"/>
        <v>4259802.3793029198</v>
      </c>
    </row>
    <row r="117" spans="1:23" x14ac:dyDescent="0.25">
      <c r="A117" t="s">
        <v>80</v>
      </c>
      <c r="B117" t="s">
        <v>6</v>
      </c>
      <c r="C117" t="s">
        <v>16</v>
      </c>
      <c r="D117" t="s">
        <v>17</v>
      </c>
      <c r="E117" t="s">
        <v>87</v>
      </c>
      <c r="F117" t="s">
        <v>88</v>
      </c>
      <c r="G117" t="s">
        <v>78</v>
      </c>
      <c r="K117" t="s">
        <v>59</v>
      </c>
      <c r="L117" t="s">
        <v>77</v>
      </c>
      <c r="M117" cm="1">
        <f t="array" ref="M117">INDEX([3]!data,_xlfn.XMATCH(_xlfn.CONCAT(
SUBSTITUTE($A117,LEFT($A117,FIND($C117,$A117)+LEN($C117)-1),),
$F117),
[3]!index),_xlfn.XMATCH($G117,[3]!header))</f>
        <v>170392.095172117</v>
      </c>
      <c r="N117">
        <f t="shared" si="18"/>
        <v>170392.095172117</v>
      </c>
      <c r="O117">
        <f t="shared" si="18"/>
        <v>170392.095172117</v>
      </c>
      <c r="P117">
        <f t="shared" si="18"/>
        <v>170392.095172117</v>
      </c>
      <c r="Q117">
        <f t="shared" si="18"/>
        <v>170392.095172117</v>
      </c>
      <c r="R117">
        <f t="shared" si="18"/>
        <v>170392.095172117</v>
      </c>
      <c r="S117">
        <f t="shared" si="18"/>
        <v>170392.095172117</v>
      </c>
      <c r="T117">
        <f t="shared" si="18"/>
        <v>170392.095172117</v>
      </c>
      <c r="U117">
        <f t="shared" si="18"/>
        <v>170392.095172117</v>
      </c>
      <c r="V117">
        <f t="shared" si="18"/>
        <v>170392.095172117</v>
      </c>
      <c r="W117">
        <f t="shared" si="18"/>
        <v>170392.095172117</v>
      </c>
    </row>
    <row r="118" spans="1:23" x14ac:dyDescent="0.25">
      <c r="A118" t="s">
        <v>80</v>
      </c>
      <c r="B118" t="s">
        <v>6</v>
      </c>
      <c r="C118" t="s">
        <v>16</v>
      </c>
      <c r="D118" t="s">
        <v>17</v>
      </c>
      <c r="E118" t="s">
        <v>87</v>
      </c>
      <c r="F118" t="s">
        <v>88</v>
      </c>
      <c r="G118" t="s">
        <v>54</v>
      </c>
      <c r="J118" t="s">
        <v>30</v>
      </c>
      <c r="K118" t="s">
        <v>66</v>
      </c>
      <c r="L118" t="str" cm="1">
        <f t="array" ref="L118">INDEX([3]!data_multi,_xlfn.XMATCH(_xlfn.CONCAT(
SUBSTITUTE($A118,LEFT($A118,FIND($C118,$A118)+LEN($C118)-1),),
$F118:$I118,
SUBSTITUTE($J118,LEFT($A118,FIND($C118,$A118)+LEN($C118)-1),)),
[3]!index_multi),_xlfn.XMATCH(L$2,[3]!header_multi))</f>
        <v>GJ</v>
      </c>
      <c r="M118" cm="1">
        <f t="array" ref="M118">INDEX([3]!data_multi,_xlfn.XMATCH(_xlfn.CONCAT(
SUBSTITUTE($A118,LEFT($A118,FIND($C118,$A118)+LEN($C118)-1),),
$F118:$I118,
SUBSTITUTE($J118,LEFT($A118,FIND($C118,$A118)+LEN($C118)-1),)),
[3]!index_multi),_xlfn.XMATCH(M$2,[3]!header_multi))</f>
        <v>1.1000000000000001</v>
      </c>
      <c r="N118">
        <f t="shared" si="18"/>
        <v>1.1000000000000001</v>
      </c>
      <c r="O118">
        <f t="shared" si="18"/>
        <v>1.1000000000000001</v>
      </c>
      <c r="P118">
        <f t="shared" si="18"/>
        <v>1.1000000000000001</v>
      </c>
      <c r="Q118">
        <f t="shared" si="18"/>
        <v>1.1000000000000001</v>
      </c>
      <c r="R118">
        <f t="shared" si="18"/>
        <v>1.1000000000000001</v>
      </c>
      <c r="S118">
        <f t="shared" si="18"/>
        <v>1.1000000000000001</v>
      </c>
      <c r="T118">
        <f t="shared" si="18"/>
        <v>1.1000000000000001</v>
      </c>
      <c r="U118">
        <f t="shared" si="18"/>
        <v>1.1000000000000001</v>
      </c>
      <c r="V118">
        <f t="shared" si="18"/>
        <v>1.1000000000000001</v>
      </c>
      <c r="W118">
        <f t="shared" si="18"/>
        <v>1.1000000000000001</v>
      </c>
    </row>
    <row r="119" spans="1:23" x14ac:dyDescent="0.25">
      <c r="A119" t="s">
        <v>80</v>
      </c>
      <c r="B119" t="s">
        <v>6</v>
      </c>
      <c r="C119" t="s">
        <v>16</v>
      </c>
      <c r="D119" t="s">
        <v>17</v>
      </c>
      <c r="E119" t="s">
        <v>87</v>
      </c>
      <c r="F119" t="s">
        <v>89</v>
      </c>
      <c r="G119" t="s">
        <v>7</v>
      </c>
    </row>
    <row r="120" spans="1:23" x14ac:dyDescent="0.25">
      <c r="A120" t="s">
        <v>80</v>
      </c>
      <c r="B120" t="s">
        <v>6</v>
      </c>
      <c r="C120" t="s">
        <v>16</v>
      </c>
      <c r="D120" t="s">
        <v>17</v>
      </c>
      <c r="E120" t="s">
        <v>87</v>
      </c>
      <c r="F120" t="s">
        <v>89</v>
      </c>
      <c r="G120" t="s">
        <v>69</v>
      </c>
      <c r="K120" t="s">
        <v>59</v>
      </c>
      <c r="L120" t="s">
        <v>70</v>
      </c>
      <c r="M120" cm="1">
        <f t="array" ref="M120">INDEX([3]!data,_xlfn.XMATCH(_xlfn.CONCAT(
SUBSTITUTE($A120,LEFT($A120,FIND($C120,$A120)+LEN($C120)-1),),
$F120),
[3]!index),_xlfn.XMATCH($G120,[3]!header))</f>
        <v>1930</v>
      </c>
      <c r="N120">
        <f t="shared" ref="N120:W122" si="19">M120</f>
        <v>1930</v>
      </c>
      <c r="O120">
        <f t="shared" si="19"/>
        <v>1930</v>
      </c>
      <c r="P120">
        <f t="shared" si="19"/>
        <v>1930</v>
      </c>
      <c r="Q120">
        <f t="shared" si="19"/>
        <v>1930</v>
      </c>
      <c r="R120">
        <f t="shared" si="19"/>
        <v>1930</v>
      </c>
      <c r="S120">
        <f t="shared" si="19"/>
        <v>1930</v>
      </c>
      <c r="T120">
        <f t="shared" si="19"/>
        <v>1930</v>
      </c>
      <c r="U120">
        <f t="shared" si="19"/>
        <v>1930</v>
      </c>
      <c r="V120">
        <f t="shared" si="19"/>
        <v>1930</v>
      </c>
      <c r="W120">
        <f t="shared" si="19"/>
        <v>1930</v>
      </c>
    </row>
    <row r="121" spans="1:23" x14ac:dyDescent="0.25">
      <c r="A121" t="s">
        <v>80</v>
      </c>
      <c r="B121" t="s">
        <v>6</v>
      </c>
      <c r="C121" t="s">
        <v>16</v>
      </c>
      <c r="D121" t="s">
        <v>17</v>
      </c>
      <c r="E121" t="s">
        <v>87</v>
      </c>
      <c r="F121" t="s">
        <v>89</v>
      </c>
      <c r="G121" t="s">
        <v>71</v>
      </c>
      <c r="K121" t="s">
        <v>59</v>
      </c>
      <c r="L121" t="s">
        <v>70</v>
      </c>
      <c r="M121" cm="1">
        <f t="array" ref="M121">INDEX([3]!data,_xlfn.XMATCH(_xlfn.CONCAT(
SUBSTITUTE($A121,LEFT($A121,FIND($C121,$A121)+LEN($C121)-1),),
$F121),
[3]!index),_xlfn.XMATCH($G121,[3]!header))</f>
        <v>2101</v>
      </c>
      <c r="N121">
        <f t="shared" si="19"/>
        <v>2101</v>
      </c>
      <c r="O121">
        <f t="shared" si="19"/>
        <v>2101</v>
      </c>
      <c r="P121">
        <f t="shared" si="19"/>
        <v>2101</v>
      </c>
      <c r="Q121">
        <f t="shared" si="19"/>
        <v>2101</v>
      </c>
      <c r="R121">
        <f t="shared" si="19"/>
        <v>2101</v>
      </c>
      <c r="S121">
        <f t="shared" si="19"/>
        <v>2101</v>
      </c>
      <c r="T121">
        <f t="shared" si="19"/>
        <v>2101</v>
      </c>
      <c r="U121">
        <f t="shared" si="19"/>
        <v>2101</v>
      </c>
      <c r="V121">
        <f t="shared" si="19"/>
        <v>2101</v>
      </c>
      <c r="W121">
        <f t="shared" si="19"/>
        <v>2101</v>
      </c>
    </row>
    <row r="122" spans="1:23" x14ac:dyDescent="0.25">
      <c r="A122" t="s">
        <v>80</v>
      </c>
      <c r="B122" t="s">
        <v>6</v>
      </c>
      <c r="C122" t="s">
        <v>16</v>
      </c>
      <c r="D122" t="s">
        <v>17</v>
      </c>
      <c r="E122" t="s">
        <v>87</v>
      </c>
      <c r="F122" t="s">
        <v>89</v>
      </c>
      <c r="G122" t="s">
        <v>72</v>
      </c>
      <c r="K122" t="s">
        <v>59</v>
      </c>
      <c r="L122" t="s">
        <v>73</v>
      </c>
      <c r="M122" cm="1">
        <f t="array" ref="M122">INDEX([3]!data,_xlfn.XMATCH(_xlfn.CONCAT(
SUBSTITUTE($A122,LEFT($A122,FIND($C122,$A122)+LEN($C122)-1),),
$F122),
[3]!index),_xlfn.XMATCH($G122,[3]!header))</f>
        <v>30</v>
      </c>
      <c r="N122">
        <f t="shared" si="19"/>
        <v>30</v>
      </c>
      <c r="O122">
        <f t="shared" si="19"/>
        <v>30</v>
      </c>
      <c r="P122">
        <f t="shared" si="19"/>
        <v>30</v>
      </c>
      <c r="Q122">
        <f t="shared" si="19"/>
        <v>30</v>
      </c>
      <c r="R122">
        <f t="shared" si="19"/>
        <v>30</v>
      </c>
      <c r="S122">
        <f t="shared" si="19"/>
        <v>30</v>
      </c>
      <c r="T122">
        <f t="shared" si="19"/>
        <v>30</v>
      </c>
      <c r="U122">
        <f t="shared" si="19"/>
        <v>30</v>
      </c>
      <c r="V122">
        <f t="shared" si="19"/>
        <v>30</v>
      </c>
      <c r="W122">
        <f t="shared" si="19"/>
        <v>30</v>
      </c>
    </row>
    <row r="123" spans="1:23" x14ac:dyDescent="0.25">
      <c r="A123" t="s">
        <v>80</v>
      </c>
      <c r="B123" t="s">
        <v>6</v>
      </c>
      <c r="C123" t="s">
        <v>16</v>
      </c>
      <c r="D123" t="s">
        <v>17</v>
      </c>
      <c r="E123" t="s">
        <v>87</v>
      </c>
      <c r="F123" t="s">
        <v>89</v>
      </c>
      <c r="G123" t="s">
        <v>63</v>
      </c>
      <c r="K123" t="s">
        <v>64</v>
      </c>
      <c r="L123" t="s">
        <v>60</v>
      </c>
      <c r="M123" cm="1">
        <f t="array" ref="M123">INDEX([3]!data,_xlfn.XMATCH(_xlfn.CONCAT(
SUBSTITUTE($A123,LEFT($A123,FIND($C123,$A123)+LEN($C123)-1),),
$F123),
[3]!index),_xlfn.XMATCH(_xlfn.CONCAT($C123,$G123),[3]!header))</f>
        <v>1</v>
      </c>
    </row>
    <row r="124" spans="1:23" x14ac:dyDescent="0.25">
      <c r="A124" t="s">
        <v>80</v>
      </c>
      <c r="B124" t="s">
        <v>6</v>
      </c>
      <c r="C124" t="s">
        <v>16</v>
      </c>
      <c r="D124" t="s">
        <v>17</v>
      </c>
      <c r="E124" t="s">
        <v>87</v>
      </c>
      <c r="F124" t="s">
        <v>89</v>
      </c>
      <c r="G124" t="s">
        <v>74</v>
      </c>
      <c r="K124" t="s">
        <v>59</v>
      </c>
      <c r="L124" t="s">
        <v>75</v>
      </c>
      <c r="M124" cm="1">
        <f t="array" ref="M124">INDEX([3]!data,_xlfn.XMATCH(_xlfn.CONCAT(
SUBSTITUTE($A124,LEFT($A124,FIND($C124,$A124)+LEN($C124)-1),),
$F124),
[3]!index),_xlfn.XMATCH($G124,[3]!header))</f>
        <v>350000</v>
      </c>
      <c r="N124">
        <f t="shared" ref="N124:W127" si="20">M124</f>
        <v>350000</v>
      </c>
      <c r="O124">
        <f t="shared" si="20"/>
        <v>350000</v>
      </c>
      <c r="P124">
        <f t="shared" si="20"/>
        <v>350000</v>
      </c>
      <c r="Q124">
        <f t="shared" si="20"/>
        <v>350000</v>
      </c>
      <c r="R124">
        <f t="shared" si="20"/>
        <v>350000</v>
      </c>
      <c r="S124">
        <f t="shared" si="20"/>
        <v>350000</v>
      </c>
      <c r="T124">
        <f t="shared" si="20"/>
        <v>350000</v>
      </c>
      <c r="U124">
        <f t="shared" si="20"/>
        <v>350000</v>
      </c>
      <c r="V124">
        <f t="shared" si="20"/>
        <v>350000</v>
      </c>
      <c r="W124">
        <f t="shared" si="20"/>
        <v>350000</v>
      </c>
    </row>
    <row r="125" spans="1:23" x14ac:dyDescent="0.25">
      <c r="A125" t="s">
        <v>80</v>
      </c>
      <c r="B125" t="s">
        <v>6</v>
      </c>
      <c r="C125" t="s">
        <v>16</v>
      </c>
      <c r="D125" t="s">
        <v>17</v>
      </c>
      <c r="E125" t="s">
        <v>87</v>
      </c>
      <c r="F125" t="s">
        <v>89</v>
      </c>
      <c r="G125" t="s">
        <v>76</v>
      </c>
      <c r="K125" t="s">
        <v>59</v>
      </c>
      <c r="L125" t="s">
        <v>77</v>
      </c>
      <c r="M125" cm="1">
        <f t="array" ref="M125">INDEX([3]!data,_xlfn.XMATCH(_xlfn.CONCAT(
SUBSTITUTE($A125,LEFT($A125,FIND($C125,$A125)+LEN($C125)-1),),
$F125),
[3]!index),_xlfn.XMATCH($G125,[3]!header))</f>
        <v>3684950.5366418599</v>
      </c>
      <c r="N125">
        <f t="shared" si="20"/>
        <v>3684950.5366418599</v>
      </c>
      <c r="O125">
        <f t="shared" si="20"/>
        <v>3684950.5366418599</v>
      </c>
      <c r="P125">
        <f t="shared" si="20"/>
        <v>3684950.5366418599</v>
      </c>
      <c r="Q125">
        <f t="shared" si="20"/>
        <v>3684950.5366418599</v>
      </c>
      <c r="R125">
        <f t="shared" si="20"/>
        <v>3684950.5366418599</v>
      </c>
      <c r="S125">
        <f t="shared" si="20"/>
        <v>3684950.5366418599</v>
      </c>
      <c r="T125">
        <f t="shared" si="20"/>
        <v>3684950.5366418599</v>
      </c>
      <c r="U125">
        <f t="shared" si="20"/>
        <v>3684950.5366418599</v>
      </c>
      <c r="V125">
        <f t="shared" si="20"/>
        <v>3684950.5366418599</v>
      </c>
      <c r="W125">
        <f t="shared" si="20"/>
        <v>3684950.5366418599</v>
      </c>
    </row>
    <row r="126" spans="1:23" x14ac:dyDescent="0.25">
      <c r="A126" t="s">
        <v>80</v>
      </c>
      <c r="B126" t="s">
        <v>6</v>
      </c>
      <c r="C126" t="s">
        <v>16</v>
      </c>
      <c r="D126" t="s">
        <v>17</v>
      </c>
      <c r="E126" t="s">
        <v>87</v>
      </c>
      <c r="F126" t="s">
        <v>89</v>
      </c>
      <c r="G126" t="s">
        <v>78</v>
      </c>
      <c r="K126" t="s">
        <v>59</v>
      </c>
      <c r="L126" t="s">
        <v>77</v>
      </c>
      <c r="M126" cm="1">
        <f t="array" ref="M126">INDEX([3]!data,_xlfn.XMATCH(_xlfn.CONCAT(
SUBSTITUTE($A126,LEFT($A126,FIND($C126,$A126)+LEN($C126)-1),),
$F126),
[3]!index),_xlfn.XMATCH($G126,[3]!header))</f>
        <v>147398.02146567401</v>
      </c>
      <c r="N126">
        <f t="shared" si="20"/>
        <v>147398.02146567401</v>
      </c>
      <c r="O126">
        <f t="shared" si="20"/>
        <v>147398.02146567401</v>
      </c>
      <c r="P126">
        <f t="shared" si="20"/>
        <v>147398.02146567401</v>
      </c>
      <c r="Q126">
        <f t="shared" si="20"/>
        <v>147398.02146567401</v>
      </c>
      <c r="R126">
        <f t="shared" si="20"/>
        <v>147398.02146567401</v>
      </c>
      <c r="S126">
        <f t="shared" si="20"/>
        <v>147398.02146567401</v>
      </c>
      <c r="T126">
        <f t="shared" si="20"/>
        <v>147398.02146567401</v>
      </c>
      <c r="U126">
        <f t="shared" si="20"/>
        <v>147398.02146567401</v>
      </c>
      <c r="V126">
        <f t="shared" si="20"/>
        <v>147398.02146567401</v>
      </c>
      <c r="W126">
        <f t="shared" si="20"/>
        <v>147398.02146567401</v>
      </c>
    </row>
    <row r="127" spans="1:23" x14ac:dyDescent="0.25">
      <c r="A127" t="s">
        <v>80</v>
      </c>
      <c r="B127" t="s">
        <v>6</v>
      </c>
      <c r="C127" t="s">
        <v>16</v>
      </c>
      <c r="D127" t="s">
        <v>17</v>
      </c>
      <c r="E127" t="s">
        <v>87</v>
      </c>
      <c r="F127" t="s">
        <v>89</v>
      </c>
      <c r="G127" t="s">
        <v>54</v>
      </c>
      <c r="J127" t="s">
        <v>84</v>
      </c>
      <c r="K127" t="s">
        <v>66</v>
      </c>
      <c r="L127" t="str" cm="1">
        <f t="array" ref="L127">INDEX([3]!data_multi,_xlfn.XMATCH(_xlfn.CONCAT(
SUBSTITUTE($A127,LEFT($A127,FIND($C127,$A127)+LEN($C127)-1),),
$F127:$I127,
SUBSTITUTE($J127,LEFT($A127,FIND($C127,$A127)+LEN($C127)-1),)),
[3]!index_multi),_xlfn.XMATCH(L$2,[3]!header_multi))</f>
        <v>GJ</v>
      </c>
      <c r="M127" cm="1">
        <f t="array" ref="M127">INDEX([3]!data_multi,_xlfn.XMATCH(_xlfn.CONCAT(
SUBSTITUTE($A127,LEFT($A127,FIND($C127,$A127)+LEN($C127)-1),),
$F127:$I127,
SUBSTITUTE($J127,LEFT($A127,FIND($C127,$A127)+LEN($C127)-1),)),
[3]!index_multi),_xlfn.XMATCH(M$2,[3]!header_multi))</f>
        <v>1.25494117647058</v>
      </c>
      <c r="N127">
        <f t="shared" si="20"/>
        <v>1.25494117647058</v>
      </c>
      <c r="O127">
        <f t="shared" si="20"/>
        <v>1.25494117647058</v>
      </c>
      <c r="P127">
        <f t="shared" si="20"/>
        <v>1.25494117647058</v>
      </c>
      <c r="Q127">
        <f t="shared" si="20"/>
        <v>1.25494117647058</v>
      </c>
      <c r="R127">
        <f t="shared" si="20"/>
        <v>1.25494117647058</v>
      </c>
      <c r="S127">
        <f t="shared" si="20"/>
        <v>1.25494117647058</v>
      </c>
      <c r="T127">
        <f t="shared" si="20"/>
        <v>1.25494117647058</v>
      </c>
      <c r="U127">
        <f t="shared" si="20"/>
        <v>1.25494117647058</v>
      </c>
      <c r="V127">
        <f t="shared" si="20"/>
        <v>1.25494117647058</v>
      </c>
      <c r="W127">
        <f t="shared" si="20"/>
        <v>1.25494117647058</v>
      </c>
    </row>
    <row r="128" spans="1:23" x14ac:dyDescent="0.25">
      <c r="A128" t="s">
        <v>80</v>
      </c>
      <c r="B128" t="s">
        <v>6</v>
      </c>
      <c r="C128" t="s">
        <v>16</v>
      </c>
      <c r="D128" t="s">
        <v>17</v>
      </c>
      <c r="E128" t="s">
        <v>87</v>
      </c>
      <c r="F128" t="s">
        <v>90</v>
      </c>
      <c r="G128" t="s">
        <v>7</v>
      </c>
    </row>
    <row r="129" spans="1:23" x14ac:dyDescent="0.25">
      <c r="A129" t="s">
        <v>80</v>
      </c>
      <c r="B129" t="s">
        <v>6</v>
      </c>
      <c r="C129" t="s">
        <v>16</v>
      </c>
      <c r="D129" t="s">
        <v>17</v>
      </c>
      <c r="E129" t="s">
        <v>87</v>
      </c>
      <c r="F129" t="s">
        <v>90</v>
      </c>
      <c r="G129" t="s">
        <v>69</v>
      </c>
      <c r="K129" t="s">
        <v>59</v>
      </c>
      <c r="L129" t="s">
        <v>70</v>
      </c>
      <c r="M129" cm="1">
        <f t="array" ref="M129">INDEX([3]!data,_xlfn.XMATCH(_xlfn.CONCAT(
SUBSTITUTE($A129,LEFT($A129,FIND($C129,$A129)+LEN($C129)-1),),
$F129),
[3]!index),_xlfn.XMATCH($G129,[3]!header))</f>
        <v>1930</v>
      </c>
      <c r="N129">
        <f t="shared" ref="N129:W131" si="21">M129</f>
        <v>1930</v>
      </c>
      <c r="O129">
        <f t="shared" si="21"/>
        <v>1930</v>
      </c>
      <c r="P129">
        <f t="shared" si="21"/>
        <v>1930</v>
      </c>
      <c r="Q129">
        <f t="shared" si="21"/>
        <v>1930</v>
      </c>
      <c r="R129">
        <f t="shared" si="21"/>
        <v>1930</v>
      </c>
      <c r="S129">
        <f t="shared" si="21"/>
        <v>1930</v>
      </c>
      <c r="T129">
        <f t="shared" si="21"/>
        <v>1930</v>
      </c>
      <c r="U129">
        <f t="shared" si="21"/>
        <v>1930</v>
      </c>
      <c r="V129">
        <f t="shared" si="21"/>
        <v>1930</v>
      </c>
      <c r="W129">
        <f t="shared" si="21"/>
        <v>1930</v>
      </c>
    </row>
    <row r="130" spans="1:23" x14ac:dyDescent="0.25">
      <c r="A130" t="s">
        <v>80</v>
      </c>
      <c r="B130" t="s">
        <v>6</v>
      </c>
      <c r="C130" t="s">
        <v>16</v>
      </c>
      <c r="D130" t="s">
        <v>17</v>
      </c>
      <c r="E130" t="s">
        <v>87</v>
      </c>
      <c r="F130" t="s">
        <v>90</v>
      </c>
      <c r="G130" t="s">
        <v>71</v>
      </c>
      <c r="K130" t="s">
        <v>59</v>
      </c>
      <c r="L130" t="s">
        <v>70</v>
      </c>
      <c r="M130" cm="1">
        <f t="array" ref="M130">INDEX([3]!data,_xlfn.XMATCH(_xlfn.CONCAT(
SUBSTITUTE($A130,LEFT($A130,FIND($C130,$A130)+LEN($C130)-1),),
$F130),
[3]!index),_xlfn.XMATCH($G130,[3]!header))</f>
        <v>2101</v>
      </c>
      <c r="N130">
        <f t="shared" si="21"/>
        <v>2101</v>
      </c>
      <c r="O130">
        <f t="shared" si="21"/>
        <v>2101</v>
      </c>
      <c r="P130">
        <f t="shared" si="21"/>
        <v>2101</v>
      </c>
      <c r="Q130">
        <f t="shared" si="21"/>
        <v>2101</v>
      </c>
      <c r="R130">
        <f t="shared" si="21"/>
        <v>2101</v>
      </c>
      <c r="S130">
        <f t="shared" si="21"/>
        <v>2101</v>
      </c>
      <c r="T130">
        <f t="shared" si="21"/>
        <v>2101</v>
      </c>
      <c r="U130">
        <f t="shared" si="21"/>
        <v>2101</v>
      </c>
      <c r="V130">
        <f t="shared" si="21"/>
        <v>2101</v>
      </c>
      <c r="W130">
        <f t="shared" si="21"/>
        <v>2101</v>
      </c>
    </row>
    <row r="131" spans="1:23" x14ac:dyDescent="0.25">
      <c r="A131" t="s">
        <v>80</v>
      </c>
      <c r="B131" t="s">
        <v>6</v>
      </c>
      <c r="C131" t="s">
        <v>16</v>
      </c>
      <c r="D131" t="s">
        <v>17</v>
      </c>
      <c r="E131" t="s">
        <v>87</v>
      </c>
      <c r="F131" t="s">
        <v>90</v>
      </c>
      <c r="G131" t="s">
        <v>72</v>
      </c>
      <c r="K131" t="s">
        <v>59</v>
      </c>
      <c r="L131" t="s">
        <v>73</v>
      </c>
      <c r="M131" cm="1">
        <f t="array" ref="M131">INDEX([3]!data,_xlfn.XMATCH(_xlfn.CONCAT(
SUBSTITUTE($A131,LEFT($A131,FIND($C131,$A131)+LEN($C131)-1),),
$F131),
[3]!index),_xlfn.XMATCH($G131,[3]!header))</f>
        <v>30</v>
      </c>
      <c r="N131">
        <f t="shared" si="21"/>
        <v>30</v>
      </c>
      <c r="O131">
        <f t="shared" si="21"/>
        <v>30</v>
      </c>
      <c r="P131">
        <f t="shared" si="21"/>
        <v>30</v>
      </c>
      <c r="Q131">
        <f t="shared" si="21"/>
        <v>30</v>
      </c>
      <c r="R131">
        <f t="shared" si="21"/>
        <v>30</v>
      </c>
      <c r="S131">
        <f t="shared" si="21"/>
        <v>30</v>
      </c>
      <c r="T131">
        <f t="shared" si="21"/>
        <v>30</v>
      </c>
      <c r="U131">
        <f t="shared" si="21"/>
        <v>30</v>
      </c>
      <c r="V131">
        <f t="shared" si="21"/>
        <v>30</v>
      </c>
      <c r="W131">
        <f t="shared" si="21"/>
        <v>30</v>
      </c>
    </row>
    <row r="132" spans="1:23" x14ac:dyDescent="0.25">
      <c r="A132" t="s">
        <v>80</v>
      </c>
      <c r="B132" t="s">
        <v>6</v>
      </c>
      <c r="C132" t="s">
        <v>16</v>
      </c>
      <c r="D132" t="s">
        <v>17</v>
      </c>
      <c r="E132" t="s">
        <v>87</v>
      </c>
      <c r="F132" t="s">
        <v>90</v>
      </c>
      <c r="G132" t="s">
        <v>63</v>
      </c>
      <c r="K132" t="s">
        <v>64</v>
      </c>
      <c r="L132" t="s">
        <v>60</v>
      </c>
      <c r="M132" cm="1">
        <f t="array" ref="M132">INDEX([3]!data,_xlfn.XMATCH(_xlfn.CONCAT(
SUBSTITUTE($A132,LEFT($A132,FIND($C132,$A132)+LEN($C132)-1),),
$F132),
[3]!index),_xlfn.XMATCH(_xlfn.CONCAT($C132,$G132),[3]!header))</f>
        <v>0</v>
      </c>
    </row>
    <row r="133" spans="1:23" x14ac:dyDescent="0.25">
      <c r="A133" t="s">
        <v>80</v>
      </c>
      <c r="B133" t="s">
        <v>6</v>
      </c>
      <c r="C133" t="s">
        <v>16</v>
      </c>
      <c r="D133" t="s">
        <v>17</v>
      </c>
      <c r="E133" t="s">
        <v>87</v>
      </c>
      <c r="F133" t="s">
        <v>90</v>
      </c>
      <c r="G133" t="s">
        <v>74</v>
      </c>
      <c r="K133" t="s">
        <v>59</v>
      </c>
      <c r="L133" t="s">
        <v>75</v>
      </c>
      <c r="M133" cm="1">
        <f t="array" ref="M133">INDEX([3]!data,_xlfn.XMATCH(_xlfn.CONCAT(
SUBSTITUTE($A133,LEFT($A133,FIND($C133,$A133)+LEN($C133)-1),),
$F133),
[3]!index),_xlfn.XMATCH($G133,[3]!header))</f>
        <v>350000</v>
      </c>
      <c r="N133">
        <f t="shared" ref="N133:W136" si="22">M133</f>
        <v>350000</v>
      </c>
      <c r="O133">
        <f t="shared" si="22"/>
        <v>350000</v>
      </c>
      <c r="P133">
        <f t="shared" si="22"/>
        <v>350000</v>
      </c>
      <c r="Q133">
        <f t="shared" si="22"/>
        <v>350000</v>
      </c>
      <c r="R133">
        <f t="shared" si="22"/>
        <v>350000</v>
      </c>
      <c r="S133">
        <f t="shared" si="22"/>
        <v>350000</v>
      </c>
      <c r="T133">
        <f t="shared" si="22"/>
        <v>350000</v>
      </c>
      <c r="U133">
        <f t="shared" si="22"/>
        <v>350000</v>
      </c>
      <c r="V133">
        <f t="shared" si="22"/>
        <v>350000</v>
      </c>
      <c r="W133">
        <f t="shared" si="22"/>
        <v>350000</v>
      </c>
    </row>
    <row r="134" spans="1:23" x14ac:dyDescent="0.25">
      <c r="A134" t="s">
        <v>80</v>
      </c>
      <c r="B134" t="s">
        <v>6</v>
      </c>
      <c r="C134" t="s">
        <v>16</v>
      </c>
      <c r="D134" t="s">
        <v>17</v>
      </c>
      <c r="E134" t="s">
        <v>87</v>
      </c>
      <c r="F134" t="s">
        <v>90</v>
      </c>
      <c r="G134" t="s">
        <v>76</v>
      </c>
      <c r="K134" t="s">
        <v>59</v>
      </c>
      <c r="L134" t="s">
        <v>77</v>
      </c>
      <c r="M134" cm="1">
        <f t="array" ref="M134">INDEX([3]!data,_xlfn.XMATCH(_xlfn.CONCAT(
SUBSTITUTE($A134,LEFT($A134,FIND($C134,$A134)+LEN($C134)-1),),
$F134),
[3]!index),_xlfn.XMATCH($G134,[3]!header))</f>
        <v>11054851.6099256</v>
      </c>
      <c r="N134">
        <f t="shared" si="22"/>
        <v>11054851.6099256</v>
      </c>
      <c r="O134">
        <f t="shared" si="22"/>
        <v>11054851.6099256</v>
      </c>
      <c r="P134">
        <f t="shared" si="22"/>
        <v>11054851.6099256</v>
      </c>
      <c r="Q134">
        <f t="shared" si="22"/>
        <v>11054851.6099256</v>
      </c>
      <c r="R134">
        <f t="shared" si="22"/>
        <v>11054851.6099256</v>
      </c>
      <c r="S134">
        <f t="shared" si="22"/>
        <v>11054851.6099256</v>
      </c>
      <c r="T134">
        <f t="shared" si="22"/>
        <v>11054851.6099256</v>
      </c>
      <c r="U134">
        <f t="shared" si="22"/>
        <v>11054851.6099256</v>
      </c>
      <c r="V134">
        <f t="shared" si="22"/>
        <v>11054851.6099256</v>
      </c>
      <c r="W134">
        <f t="shared" si="22"/>
        <v>11054851.6099256</v>
      </c>
    </row>
    <row r="135" spans="1:23" x14ac:dyDescent="0.25">
      <c r="A135" t="s">
        <v>80</v>
      </c>
      <c r="B135" t="s">
        <v>6</v>
      </c>
      <c r="C135" t="s">
        <v>16</v>
      </c>
      <c r="D135" t="s">
        <v>17</v>
      </c>
      <c r="E135" t="s">
        <v>87</v>
      </c>
      <c r="F135" t="s">
        <v>90</v>
      </c>
      <c r="G135" t="s">
        <v>78</v>
      </c>
      <c r="K135" t="s">
        <v>59</v>
      </c>
      <c r="L135" t="s">
        <v>77</v>
      </c>
      <c r="M135" cm="1">
        <f t="array" ref="M135">INDEX([3]!data,_xlfn.XMATCH(_xlfn.CONCAT(
SUBSTITUTE($A135,LEFT($A135,FIND($C135,$A135)+LEN($C135)-1),),
$F135),
[3]!index),_xlfn.XMATCH($G135,[3]!header))</f>
        <v>442194.064397023</v>
      </c>
      <c r="N135">
        <f t="shared" si="22"/>
        <v>442194.064397023</v>
      </c>
      <c r="O135">
        <f t="shared" si="22"/>
        <v>442194.064397023</v>
      </c>
      <c r="P135">
        <f t="shared" si="22"/>
        <v>442194.064397023</v>
      </c>
      <c r="Q135">
        <f t="shared" si="22"/>
        <v>442194.064397023</v>
      </c>
      <c r="R135">
        <f t="shared" si="22"/>
        <v>442194.064397023</v>
      </c>
      <c r="S135">
        <f t="shared" si="22"/>
        <v>442194.064397023</v>
      </c>
      <c r="T135">
        <f t="shared" si="22"/>
        <v>442194.064397023</v>
      </c>
      <c r="U135">
        <f t="shared" si="22"/>
        <v>442194.064397023</v>
      </c>
      <c r="V135">
        <f t="shared" si="22"/>
        <v>442194.064397023</v>
      </c>
      <c r="W135">
        <f t="shared" si="22"/>
        <v>442194.064397023</v>
      </c>
    </row>
    <row r="136" spans="1:23" x14ac:dyDescent="0.25">
      <c r="A136" t="s">
        <v>80</v>
      </c>
      <c r="B136" t="s">
        <v>6</v>
      </c>
      <c r="C136" t="s">
        <v>16</v>
      </c>
      <c r="D136" t="s">
        <v>17</v>
      </c>
      <c r="E136" t="s">
        <v>87</v>
      </c>
      <c r="F136" t="s">
        <v>90</v>
      </c>
      <c r="G136" t="s">
        <v>54</v>
      </c>
      <c r="J136" t="s">
        <v>27</v>
      </c>
      <c r="K136" t="s">
        <v>66</v>
      </c>
      <c r="L136" t="str" cm="1">
        <f t="array" ref="L136">INDEX([3]!data_multi,_xlfn.XMATCH(_xlfn.CONCAT(
SUBSTITUTE($A136,LEFT($A136,FIND($C136,$A136)+LEN($C136)-1),),
$F136:$I136,
SUBSTITUTE($J136,LEFT($A136,FIND($C136,$A136)+LEN($C136)-1),)),
[3]!index_multi),_xlfn.XMATCH(L$2,[3]!header_multi))</f>
        <v>GJ</v>
      </c>
      <c r="M136" cm="1">
        <f t="array" ref="M136">INDEX([3]!data_multi,_xlfn.XMATCH(_xlfn.CONCAT(
SUBSTITUTE($A136,LEFT($A136,FIND($C136,$A136)+LEN($C136)-1),),
$F136:$I136,
SUBSTITUTE($J136,LEFT($A136,FIND($C136,$A136)+LEN($C136)-1),)),
[3]!index_multi),_xlfn.XMATCH(M$2,[3]!header_multi))</f>
        <v>1.22609195402298</v>
      </c>
      <c r="N136">
        <f t="shared" si="22"/>
        <v>1.22609195402298</v>
      </c>
      <c r="O136">
        <f t="shared" si="22"/>
        <v>1.22609195402298</v>
      </c>
      <c r="P136">
        <f t="shared" si="22"/>
        <v>1.22609195402298</v>
      </c>
      <c r="Q136">
        <f t="shared" si="22"/>
        <v>1.22609195402298</v>
      </c>
      <c r="R136">
        <f t="shared" si="22"/>
        <v>1.22609195402298</v>
      </c>
      <c r="S136">
        <f t="shared" si="22"/>
        <v>1.22609195402298</v>
      </c>
      <c r="T136">
        <f t="shared" si="22"/>
        <v>1.22609195402298</v>
      </c>
      <c r="U136">
        <f t="shared" si="22"/>
        <v>1.22609195402298</v>
      </c>
      <c r="V136">
        <f t="shared" si="22"/>
        <v>1.22609195402298</v>
      </c>
      <c r="W136">
        <f t="shared" si="22"/>
        <v>1.22609195402298</v>
      </c>
    </row>
    <row r="137" spans="1:23" x14ac:dyDescent="0.25">
      <c r="A137" t="s">
        <v>80</v>
      </c>
      <c r="B137" t="s">
        <v>6</v>
      </c>
      <c r="C137" t="s">
        <v>16</v>
      </c>
      <c r="D137" t="s">
        <v>17</v>
      </c>
      <c r="E137" t="s">
        <v>87</v>
      </c>
      <c r="F137" t="s">
        <v>91</v>
      </c>
      <c r="G137" t="s">
        <v>7</v>
      </c>
    </row>
    <row r="138" spans="1:23" x14ac:dyDescent="0.25">
      <c r="A138" t="s">
        <v>80</v>
      </c>
      <c r="B138" t="s">
        <v>6</v>
      </c>
      <c r="C138" t="s">
        <v>16</v>
      </c>
      <c r="D138" t="s">
        <v>17</v>
      </c>
      <c r="E138" t="s">
        <v>87</v>
      </c>
      <c r="F138" t="s">
        <v>91</v>
      </c>
      <c r="G138" t="s">
        <v>69</v>
      </c>
      <c r="K138" t="s">
        <v>59</v>
      </c>
      <c r="L138" t="s">
        <v>70</v>
      </c>
      <c r="M138" cm="1">
        <f t="array" ref="M138">INDEX([3]!data,_xlfn.XMATCH(_xlfn.CONCAT(
SUBSTITUTE($A138,LEFT($A138,FIND($C138,$A138)+LEN($C138)-1),),
$F138),
[3]!index),_xlfn.XMATCH($G138,[3]!header))</f>
        <v>2015</v>
      </c>
      <c r="N138">
        <f t="shared" ref="N138:W140" si="23">M138</f>
        <v>2015</v>
      </c>
      <c r="O138">
        <f t="shared" si="23"/>
        <v>2015</v>
      </c>
      <c r="P138">
        <f t="shared" si="23"/>
        <v>2015</v>
      </c>
      <c r="Q138">
        <f t="shared" si="23"/>
        <v>2015</v>
      </c>
      <c r="R138">
        <f t="shared" si="23"/>
        <v>2015</v>
      </c>
      <c r="S138">
        <f t="shared" si="23"/>
        <v>2015</v>
      </c>
      <c r="T138">
        <f t="shared" si="23"/>
        <v>2015</v>
      </c>
      <c r="U138">
        <f t="shared" si="23"/>
        <v>2015</v>
      </c>
      <c r="V138">
        <f t="shared" si="23"/>
        <v>2015</v>
      </c>
      <c r="W138">
        <f t="shared" si="23"/>
        <v>2015</v>
      </c>
    </row>
    <row r="139" spans="1:23" x14ac:dyDescent="0.25">
      <c r="A139" t="s">
        <v>80</v>
      </c>
      <c r="B139" t="s">
        <v>6</v>
      </c>
      <c r="C139" t="s">
        <v>16</v>
      </c>
      <c r="D139" t="s">
        <v>17</v>
      </c>
      <c r="E139" t="s">
        <v>87</v>
      </c>
      <c r="F139" t="s">
        <v>91</v>
      </c>
      <c r="G139" t="s">
        <v>71</v>
      </c>
      <c r="K139" t="s">
        <v>59</v>
      </c>
      <c r="L139" t="s">
        <v>70</v>
      </c>
      <c r="M139" cm="1">
        <f t="array" ref="M139">INDEX([3]!data,_xlfn.XMATCH(_xlfn.CONCAT(
SUBSTITUTE($A139,LEFT($A139,FIND($C139,$A139)+LEN($C139)-1),),
$F139),
[3]!index),_xlfn.XMATCH($G139,[3]!header))</f>
        <v>2101</v>
      </c>
      <c r="N139">
        <f t="shared" si="23"/>
        <v>2101</v>
      </c>
      <c r="O139">
        <f t="shared" si="23"/>
        <v>2101</v>
      </c>
      <c r="P139">
        <f t="shared" si="23"/>
        <v>2101</v>
      </c>
      <c r="Q139">
        <f t="shared" si="23"/>
        <v>2101</v>
      </c>
      <c r="R139">
        <f t="shared" si="23"/>
        <v>2101</v>
      </c>
      <c r="S139">
        <f t="shared" si="23"/>
        <v>2101</v>
      </c>
      <c r="T139">
        <f t="shared" si="23"/>
        <v>2101</v>
      </c>
      <c r="U139">
        <f t="shared" si="23"/>
        <v>2101</v>
      </c>
      <c r="V139">
        <f t="shared" si="23"/>
        <v>2101</v>
      </c>
      <c r="W139">
        <f t="shared" si="23"/>
        <v>2101</v>
      </c>
    </row>
    <row r="140" spans="1:23" x14ac:dyDescent="0.25">
      <c r="A140" t="s">
        <v>80</v>
      </c>
      <c r="B140" t="s">
        <v>6</v>
      </c>
      <c r="C140" t="s">
        <v>16</v>
      </c>
      <c r="D140" t="s">
        <v>17</v>
      </c>
      <c r="E140" t="s">
        <v>87</v>
      </c>
      <c r="F140" t="s">
        <v>91</v>
      </c>
      <c r="G140" t="s">
        <v>72</v>
      </c>
      <c r="K140" t="s">
        <v>59</v>
      </c>
      <c r="L140" t="s">
        <v>73</v>
      </c>
      <c r="M140" cm="1">
        <f t="array" ref="M140">INDEX([3]!data,_xlfn.XMATCH(_xlfn.CONCAT(
SUBSTITUTE($A140,LEFT($A140,FIND($C140,$A140)+LEN($C140)-1),),
$F140),
[3]!index),_xlfn.XMATCH($G140,[3]!header))</f>
        <v>30</v>
      </c>
      <c r="N140">
        <f t="shared" si="23"/>
        <v>30</v>
      </c>
      <c r="O140">
        <f t="shared" si="23"/>
        <v>30</v>
      </c>
      <c r="P140">
        <f t="shared" si="23"/>
        <v>30</v>
      </c>
      <c r="Q140">
        <f t="shared" si="23"/>
        <v>30</v>
      </c>
      <c r="R140">
        <f t="shared" si="23"/>
        <v>30</v>
      </c>
      <c r="S140">
        <f t="shared" si="23"/>
        <v>30</v>
      </c>
      <c r="T140">
        <f t="shared" si="23"/>
        <v>30</v>
      </c>
      <c r="U140">
        <f t="shared" si="23"/>
        <v>30</v>
      </c>
      <c r="V140">
        <f t="shared" si="23"/>
        <v>30</v>
      </c>
      <c r="W140">
        <f t="shared" si="23"/>
        <v>30</v>
      </c>
    </row>
    <row r="141" spans="1:23" x14ac:dyDescent="0.25">
      <c r="A141" t="s">
        <v>80</v>
      </c>
      <c r="B141" t="s">
        <v>6</v>
      </c>
      <c r="C141" t="s">
        <v>16</v>
      </c>
      <c r="D141" t="s">
        <v>17</v>
      </c>
      <c r="E141" t="s">
        <v>87</v>
      </c>
      <c r="F141" t="s">
        <v>91</v>
      </c>
      <c r="G141" t="s">
        <v>63</v>
      </c>
      <c r="K141" t="s">
        <v>64</v>
      </c>
      <c r="L141" t="s">
        <v>60</v>
      </c>
      <c r="M141" cm="1">
        <f t="array" ref="M141">INDEX([3]!data,_xlfn.XMATCH(_xlfn.CONCAT(
SUBSTITUTE($A141,LEFT($A141,FIND($C141,$A141)+LEN($C141)-1),),
$F141),
[3]!index),_xlfn.XMATCH(_xlfn.CONCAT($C141,$G141),[3]!header))</f>
        <v>0</v>
      </c>
    </row>
    <row r="142" spans="1:23" x14ac:dyDescent="0.25">
      <c r="A142" t="s">
        <v>80</v>
      </c>
      <c r="B142" t="s">
        <v>6</v>
      </c>
      <c r="C142" t="s">
        <v>16</v>
      </c>
      <c r="D142" t="s">
        <v>17</v>
      </c>
      <c r="E142" t="s">
        <v>87</v>
      </c>
      <c r="F142" t="s">
        <v>91</v>
      </c>
      <c r="G142" t="s">
        <v>74</v>
      </c>
      <c r="K142" t="s">
        <v>59</v>
      </c>
      <c r="L142" t="s">
        <v>75</v>
      </c>
      <c r="M142" cm="1">
        <f t="array" ref="M142">INDEX([3]!data,_xlfn.XMATCH(_xlfn.CONCAT(
SUBSTITUTE($A142,LEFT($A142,FIND($C142,$A142)+LEN($C142)-1),),
$F142),
[3]!index),_xlfn.XMATCH($G142,[3]!header))</f>
        <v>350000</v>
      </c>
      <c r="N142">
        <f t="shared" ref="N142:W146" si="24">M142</f>
        <v>350000</v>
      </c>
      <c r="O142">
        <f t="shared" si="24"/>
        <v>350000</v>
      </c>
      <c r="P142">
        <f t="shared" si="24"/>
        <v>350000</v>
      </c>
      <c r="Q142">
        <f t="shared" si="24"/>
        <v>350000</v>
      </c>
      <c r="R142">
        <f t="shared" si="24"/>
        <v>350000</v>
      </c>
      <c r="S142">
        <f t="shared" si="24"/>
        <v>350000</v>
      </c>
      <c r="T142">
        <f t="shared" si="24"/>
        <v>350000</v>
      </c>
      <c r="U142">
        <f t="shared" si="24"/>
        <v>350000</v>
      </c>
      <c r="V142">
        <f t="shared" si="24"/>
        <v>350000</v>
      </c>
      <c r="W142">
        <f t="shared" si="24"/>
        <v>350000</v>
      </c>
    </row>
    <row r="143" spans="1:23" x14ac:dyDescent="0.25">
      <c r="A143" t="s">
        <v>80</v>
      </c>
      <c r="B143" t="s">
        <v>6</v>
      </c>
      <c r="C143" t="s">
        <v>16</v>
      </c>
      <c r="D143" t="s">
        <v>17</v>
      </c>
      <c r="E143" t="s">
        <v>87</v>
      </c>
      <c r="F143" t="s">
        <v>91</v>
      </c>
      <c r="G143" t="s">
        <v>76</v>
      </c>
      <c r="K143" t="s">
        <v>59</v>
      </c>
      <c r="L143" t="s">
        <v>77</v>
      </c>
      <c r="M143" cm="1">
        <f t="array" ref="M143">INDEX([3]!data,_xlfn.XMATCH(_xlfn.CONCAT(
SUBSTITUTE($A143,LEFT($A143,FIND($C143,$A143)+LEN($C143)-1),),
$F143),
[3]!index),_xlfn.XMATCH($G143,[3]!header))</f>
        <v>11054851.6105977</v>
      </c>
      <c r="N143">
        <f t="shared" si="24"/>
        <v>11054851.6105977</v>
      </c>
      <c r="O143">
        <f t="shared" si="24"/>
        <v>11054851.6105977</v>
      </c>
      <c r="P143">
        <f t="shared" si="24"/>
        <v>11054851.6105977</v>
      </c>
      <c r="Q143">
        <f t="shared" si="24"/>
        <v>11054851.6105977</v>
      </c>
      <c r="R143">
        <f t="shared" si="24"/>
        <v>11054851.6105977</v>
      </c>
      <c r="S143">
        <f t="shared" si="24"/>
        <v>11054851.6105977</v>
      </c>
      <c r="T143">
        <f t="shared" si="24"/>
        <v>11054851.6105977</v>
      </c>
      <c r="U143">
        <f t="shared" si="24"/>
        <v>11054851.6105977</v>
      </c>
      <c r="V143">
        <f t="shared" si="24"/>
        <v>11054851.6105977</v>
      </c>
      <c r="W143">
        <f t="shared" si="24"/>
        <v>11054851.6105977</v>
      </c>
    </row>
    <row r="144" spans="1:23" x14ac:dyDescent="0.25">
      <c r="A144" t="s">
        <v>80</v>
      </c>
      <c r="B144" t="s">
        <v>6</v>
      </c>
      <c r="C144" t="s">
        <v>16</v>
      </c>
      <c r="D144" t="s">
        <v>17</v>
      </c>
      <c r="E144" t="s">
        <v>87</v>
      </c>
      <c r="F144" t="s">
        <v>91</v>
      </c>
      <c r="G144" t="s">
        <v>78</v>
      </c>
      <c r="K144" t="s">
        <v>59</v>
      </c>
      <c r="L144" t="s">
        <v>77</v>
      </c>
      <c r="M144" cm="1">
        <f t="array" ref="M144">INDEX([3]!data,_xlfn.XMATCH(_xlfn.CONCAT(
SUBSTITUTE($A144,LEFT($A144,FIND($C144,$A144)+LEN($C144)-1),),
$F144),
[3]!index),_xlfn.XMATCH($G144,[3]!header))</f>
        <v>442194.064397023</v>
      </c>
      <c r="N144">
        <f t="shared" si="24"/>
        <v>442194.064397023</v>
      </c>
      <c r="O144">
        <f t="shared" si="24"/>
        <v>442194.064397023</v>
      </c>
      <c r="P144">
        <f t="shared" si="24"/>
        <v>442194.064397023</v>
      </c>
      <c r="Q144">
        <f t="shared" si="24"/>
        <v>442194.064397023</v>
      </c>
      <c r="R144">
        <f t="shared" si="24"/>
        <v>442194.064397023</v>
      </c>
      <c r="S144">
        <f t="shared" si="24"/>
        <v>442194.064397023</v>
      </c>
      <c r="T144">
        <f t="shared" si="24"/>
        <v>442194.064397023</v>
      </c>
      <c r="U144">
        <f t="shared" si="24"/>
        <v>442194.064397023</v>
      </c>
      <c r="V144">
        <f t="shared" si="24"/>
        <v>442194.064397023</v>
      </c>
      <c r="W144">
        <f t="shared" si="24"/>
        <v>442194.064397023</v>
      </c>
    </row>
    <row r="145" spans="1:23" x14ac:dyDescent="0.25">
      <c r="A145" t="s">
        <v>80</v>
      </c>
      <c r="B145" t="s">
        <v>6</v>
      </c>
      <c r="C145" t="s">
        <v>16</v>
      </c>
      <c r="D145" t="s">
        <v>17</v>
      </c>
      <c r="E145" t="s">
        <v>87</v>
      </c>
      <c r="F145" t="s">
        <v>91</v>
      </c>
      <c r="G145" t="s">
        <v>54</v>
      </c>
      <c r="J145" t="s">
        <v>27</v>
      </c>
      <c r="K145" t="s">
        <v>66</v>
      </c>
      <c r="L145" t="str" cm="1">
        <f t="array" ref="L145">INDEX([3]!data_multi,_xlfn.XMATCH(_xlfn.CONCAT(
SUBSTITUTE($A145,LEFT($A145,FIND($C145,$A145)+LEN($C145)-1),),
$F145:$I145,
SUBSTITUTE($J145,LEFT($A145,FIND($C145,$A145)+LEN($C145)-1),)),
[3]!index_multi),_xlfn.XMATCH(L$2,[3]!header_multi))</f>
        <v>GJ</v>
      </c>
      <c r="M145" cm="1">
        <f t="array" ref="M145">INDEX([3]!data_multi,_xlfn.XMATCH(_xlfn.CONCAT(
SUBSTITUTE($A145,LEFT($A145,FIND($C145,$A145)+LEN($C145)-1),),
$F145:$I145,
SUBSTITUTE($J145,LEFT($A145,FIND($C145,$A145)+LEN($C145)-1),)),
[3]!index_multi),_xlfn.XMATCH(M$2,[3]!header_multi))</f>
        <v>1.22609195402298</v>
      </c>
      <c r="N145">
        <f t="shared" si="24"/>
        <v>1.22609195402298</v>
      </c>
      <c r="O145">
        <f t="shared" si="24"/>
        <v>1.22609195402298</v>
      </c>
      <c r="P145">
        <f t="shared" si="24"/>
        <v>1.22609195402298</v>
      </c>
      <c r="Q145">
        <f t="shared" si="24"/>
        <v>1.22609195402298</v>
      </c>
      <c r="R145">
        <f t="shared" si="24"/>
        <v>1.22609195402298</v>
      </c>
      <c r="S145">
        <f t="shared" si="24"/>
        <v>1.22609195402298</v>
      </c>
      <c r="T145">
        <f t="shared" si="24"/>
        <v>1.22609195402298</v>
      </c>
      <c r="U145">
        <f t="shared" si="24"/>
        <v>1.22609195402298</v>
      </c>
      <c r="V145">
        <f t="shared" si="24"/>
        <v>1.22609195402298</v>
      </c>
      <c r="W145">
        <f t="shared" si="24"/>
        <v>1.22609195402298</v>
      </c>
    </row>
    <row r="146" spans="1:23" x14ac:dyDescent="0.25">
      <c r="A146" t="s">
        <v>80</v>
      </c>
      <c r="B146" t="s">
        <v>6</v>
      </c>
      <c r="C146" t="s">
        <v>16</v>
      </c>
      <c r="D146" t="s">
        <v>17</v>
      </c>
      <c r="E146" t="s">
        <v>87</v>
      </c>
      <c r="F146" t="s">
        <v>91</v>
      </c>
      <c r="G146" t="s">
        <v>54</v>
      </c>
      <c r="J146" t="s">
        <v>92</v>
      </c>
      <c r="K146" t="s">
        <v>66</v>
      </c>
      <c r="L146" t="str" cm="1">
        <f t="array" ref="L146">INDEX([3]!data_multi,_xlfn.XMATCH(_xlfn.CONCAT(
SUBSTITUTE($A146,LEFT($A146,FIND($C146,$A146)+LEN($C146)-1),),
$F146:$I146,
SUBSTITUTE($J146,LEFT($A146,FIND($C146,$A146)+LEN($C146)-1),)),
[3]!index_multi),_xlfn.XMATCH(L$2,[3]!header_multi))</f>
        <v>tCO2</v>
      </c>
      <c r="M146" cm="1">
        <f t="array" ref="M146">INDEX([3]!data_multi,_xlfn.XMATCH(_xlfn.CONCAT(
SUBSTITUTE($A146,LEFT($A146,FIND($C146,$A146)+LEN($C146)-1),),
$F146:$I146,
SUBSTITUTE($J146,LEFT($A146,FIND($C146,$A146)+LEN($C146)-1),)),
[3]!index_multi),_xlfn.XMATCH(M$2,[3]!header_multi))</f>
        <v>9.9827864164844224E-2</v>
      </c>
      <c r="N146">
        <f t="shared" si="24"/>
        <v>9.9827864164844224E-2</v>
      </c>
      <c r="O146">
        <f t="shared" si="24"/>
        <v>9.9827864164844224E-2</v>
      </c>
      <c r="P146">
        <f t="shared" si="24"/>
        <v>9.9827864164844224E-2</v>
      </c>
      <c r="Q146">
        <f t="shared" si="24"/>
        <v>9.9827864164844224E-2</v>
      </c>
      <c r="R146">
        <f t="shared" si="24"/>
        <v>9.9827864164844224E-2</v>
      </c>
      <c r="S146">
        <f t="shared" si="24"/>
        <v>9.9827864164844224E-2</v>
      </c>
      <c r="T146">
        <f t="shared" si="24"/>
        <v>9.9827864164844224E-2</v>
      </c>
      <c r="U146">
        <f t="shared" si="24"/>
        <v>9.9827864164844224E-2</v>
      </c>
      <c r="V146">
        <f t="shared" si="24"/>
        <v>9.9827864164844224E-2</v>
      </c>
      <c r="W146">
        <f t="shared" si="24"/>
        <v>9.9827864164844224E-2</v>
      </c>
    </row>
    <row r="147" spans="1:23" x14ac:dyDescent="0.25">
      <c r="A147" t="s">
        <v>80</v>
      </c>
      <c r="B147" t="s">
        <v>6</v>
      </c>
      <c r="C147" t="s">
        <v>16</v>
      </c>
      <c r="D147" t="s">
        <v>17</v>
      </c>
      <c r="E147" t="s">
        <v>87</v>
      </c>
      <c r="F147" t="s">
        <v>93</v>
      </c>
      <c r="G147" t="s">
        <v>7</v>
      </c>
    </row>
    <row r="148" spans="1:23" x14ac:dyDescent="0.25">
      <c r="A148" t="s">
        <v>80</v>
      </c>
      <c r="B148" t="s">
        <v>6</v>
      </c>
      <c r="C148" t="s">
        <v>16</v>
      </c>
      <c r="D148" t="s">
        <v>17</v>
      </c>
      <c r="E148" t="s">
        <v>87</v>
      </c>
      <c r="F148" t="s">
        <v>93</v>
      </c>
      <c r="G148" t="s">
        <v>69</v>
      </c>
      <c r="K148" t="s">
        <v>59</v>
      </c>
      <c r="L148" t="s">
        <v>70</v>
      </c>
      <c r="M148" cm="1">
        <f t="array" ref="M148">INDEX([3]!data,_xlfn.XMATCH(_xlfn.CONCAT(
SUBSTITUTE($A148,LEFT($A148,FIND($C148,$A148)+LEN($C148)-1),),
$F148),
[3]!index),_xlfn.XMATCH($G148,[3]!header))</f>
        <v>2015</v>
      </c>
      <c r="N148">
        <f t="shared" ref="N148:W150" si="25">M148</f>
        <v>2015</v>
      </c>
      <c r="O148">
        <f t="shared" si="25"/>
        <v>2015</v>
      </c>
      <c r="P148">
        <f t="shared" si="25"/>
        <v>2015</v>
      </c>
      <c r="Q148">
        <f t="shared" si="25"/>
        <v>2015</v>
      </c>
      <c r="R148">
        <f t="shared" si="25"/>
        <v>2015</v>
      </c>
      <c r="S148">
        <f t="shared" si="25"/>
        <v>2015</v>
      </c>
      <c r="T148">
        <f t="shared" si="25"/>
        <v>2015</v>
      </c>
      <c r="U148">
        <f t="shared" si="25"/>
        <v>2015</v>
      </c>
      <c r="V148">
        <f t="shared" si="25"/>
        <v>2015</v>
      </c>
      <c r="W148">
        <f t="shared" si="25"/>
        <v>2015</v>
      </c>
    </row>
    <row r="149" spans="1:23" x14ac:dyDescent="0.25">
      <c r="A149" t="s">
        <v>80</v>
      </c>
      <c r="B149" t="s">
        <v>6</v>
      </c>
      <c r="C149" t="s">
        <v>16</v>
      </c>
      <c r="D149" t="s">
        <v>17</v>
      </c>
      <c r="E149" t="s">
        <v>87</v>
      </c>
      <c r="F149" t="s">
        <v>93</v>
      </c>
      <c r="G149" t="s">
        <v>71</v>
      </c>
      <c r="K149" t="s">
        <v>59</v>
      </c>
      <c r="L149" t="s">
        <v>70</v>
      </c>
      <c r="M149" cm="1">
        <f t="array" ref="M149">INDEX([3]!data,_xlfn.XMATCH(_xlfn.CONCAT(
SUBSTITUTE($A149,LEFT($A149,FIND($C149,$A149)+LEN($C149)-1),),
$F149),
[3]!index),_xlfn.XMATCH($G149,[3]!header))</f>
        <v>2101</v>
      </c>
      <c r="N149">
        <f t="shared" si="25"/>
        <v>2101</v>
      </c>
      <c r="O149">
        <f t="shared" si="25"/>
        <v>2101</v>
      </c>
      <c r="P149">
        <f t="shared" si="25"/>
        <v>2101</v>
      </c>
      <c r="Q149">
        <f t="shared" si="25"/>
        <v>2101</v>
      </c>
      <c r="R149">
        <f t="shared" si="25"/>
        <v>2101</v>
      </c>
      <c r="S149">
        <f t="shared" si="25"/>
        <v>2101</v>
      </c>
      <c r="T149">
        <f t="shared" si="25"/>
        <v>2101</v>
      </c>
      <c r="U149">
        <f t="shared" si="25"/>
        <v>2101</v>
      </c>
      <c r="V149">
        <f t="shared" si="25"/>
        <v>2101</v>
      </c>
      <c r="W149">
        <f t="shared" si="25"/>
        <v>2101</v>
      </c>
    </row>
    <row r="150" spans="1:23" x14ac:dyDescent="0.25">
      <c r="A150" t="s">
        <v>80</v>
      </c>
      <c r="B150" t="s">
        <v>6</v>
      </c>
      <c r="C150" t="s">
        <v>16</v>
      </c>
      <c r="D150" t="s">
        <v>17</v>
      </c>
      <c r="E150" t="s">
        <v>87</v>
      </c>
      <c r="F150" t="s">
        <v>93</v>
      </c>
      <c r="G150" t="s">
        <v>72</v>
      </c>
      <c r="K150" t="s">
        <v>59</v>
      </c>
      <c r="L150" t="s">
        <v>73</v>
      </c>
      <c r="M150" cm="1">
        <f t="array" ref="M150">INDEX([3]!data,_xlfn.XMATCH(_xlfn.CONCAT(
SUBSTITUTE($A150,LEFT($A150,FIND($C150,$A150)+LEN($C150)-1),),
$F150),
[3]!index),_xlfn.XMATCH($G150,[3]!header))</f>
        <v>30</v>
      </c>
      <c r="N150">
        <f t="shared" si="25"/>
        <v>30</v>
      </c>
      <c r="O150">
        <f t="shared" si="25"/>
        <v>30</v>
      </c>
      <c r="P150">
        <f t="shared" si="25"/>
        <v>30</v>
      </c>
      <c r="Q150">
        <f t="shared" si="25"/>
        <v>30</v>
      </c>
      <c r="R150">
        <f t="shared" si="25"/>
        <v>30</v>
      </c>
      <c r="S150">
        <f t="shared" si="25"/>
        <v>30</v>
      </c>
      <c r="T150">
        <f t="shared" si="25"/>
        <v>30</v>
      </c>
      <c r="U150">
        <f t="shared" si="25"/>
        <v>30</v>
      </c>
      <c r="V150">
        <f t="shared" si="25"/>
        <v>30</v>
      </c>
      <c r="W150">
        <f t="shared" si="25"/>
        <v>30</v>
      </c>
    </row>
    <row r="151" spans="1:23" x14ac:dyDescent="0.25">
      <c r="A151" t="s">
        <v>80</v>
      </c>
      <c r="B151" t="s">
        <v>6</v>
      </c>
      <c r="C151" t="s">
        <v>16</v>
      </c>
      <c r="D151" t="s">
        <v>17</v>
      </c>
      <c r="E151" t="s">
        <v>87</v>
      </c>
      <c r="F151" t="s">
        <v>93</v>
      </c>
      <c r="G151" t="s">
        <v>63</v>
      </c>
      <c r="K151" t="s">
        <v>64</v>
      </c>
      <c r="L151" t="s">
        <v>60</v>
      </c>
      <c r="M151" cm="1">
        <f t="array" ref="M151">INDEX([3]!data,_xlfn.XMATCH(_xlfn.CONCAT(
SUBSTITUTE($A151,LEFT($A151,FIND($C151,$A151)+LEN($C151)-1),),
$F151),
[3]!index),_xlfn.XMATCH(_xlfn.CONCAT($C151,$G151),[3]!header))</f>
        <v>0</v>
      </c>
    </row>
    <row r="152" spans="1:23" x14ac:dyDescent="0.25">
      <c r="A152" t="s">
        <v>80</v>
      </c>
      <c r="B152" t="s">
        <v>6</v>
      </c>
      <c r="C152" t="s">
        <v>16</v>
      </c>
      <c r="D152" t="s">
        <v>17</v>
      </c>
      <c r="E152" t="s">
        <v>87</v>
      </c>
      <c r="F152" t="s">
        <v>93</v>
      </c>
      <c r="G152" t="s">
        <v>74</v>
      </c>
      <c r="K152" t="s">
        <v>59</v>
      </c>
      <c r="L152" t="s">
        <v>75</v>
      </c>
      <c r="M152" cm="1">
        <f t="array" ref="M152">INDEX([3]!data,_xlfn.XMATCH(_xlfn.CONCAT(
SUBSTITUTE($A152,LEFT($A152,FIND($C152,$A152)+LEN($C152)-1),),
$F152),
[3]!index),_xlfn.XMATCH($G152,[3]!header))</f>
        <v>350000</v>
      </c>
      <c r="N152">
        <f t="shared" ref="N152:W156" si="26">M152</f>
        <v>350000</v>
      </c>
      <c r="O152">
        <f t="shared" si="26"/>
        <v>350000</v>
      </c>
      <c r="P152">
        <f t="shared" si="26"/>
        <v>350000</v>
      </c>
      <c r="Q152">
        <f t="shared" si="26"/>
        <v>350000</v>
      </c>
      <c r="R152">
        <f t="shared" si="26"/>
        <v>350000</v>
      </c>
      <c r="S152">
        <f t="shared" si="26"/>
        <v>350000</v>
      </c>
      <c r="T152">
        <f t="shared" si="26"/>
        <v>350000</v>
      </c>
      <c r="U152">
        <f t="shared" si="26"/>
        <v>350000</v>
      </c>
      <c r="V152">
        <f t="shared" si="26"/>
        <v>350000</v>
      </c>
      <c r="W152">
        <f t="shared" si="26"/>
        <v>350000</v>
      </c>
    </row>
    <row r="153" spans="1:23" x14ac:dyDescent="0.25">
      <c r="A153" t="s">
        <v>80</v>
      </c>
      <c r="B153" t="s">
        <v>6</v>
      </c>
      <c r="C153" t="s">
        <v>16</v>
      </c>
      <c r="D153" t="s">
        <v>17</v>
      </c>
      <c r="E153" t="s">
        <v>87</v>
      </c>
      <c r="F153" t="s">
        <v>93</v>
      </c>
      <c r="G153" t="s">
        <v>76</v>
      </c>
      <c r="K153" t="s">
        <v>59</v>
      </c>
      <c r="L153" t="s">
        <v>77</v>
      </c>
      <c r="M153" cm="1">
        <f t="array" ref="M153">INDEX([3]!data,_xlfn.XMATCH(_xlfn.CONCAT(
SUBSTITUTE($A153,LEFT($A153,FIND($C153,$A153)+LEN($C153)-1),),
$F153),
[3]!index),_xlfn.XMATCH($G153,[3]!header))</f>
        <v>3684950.5366418599</v>
      </c>
      <c r="N153">
        <f t="shared" si="26"/>
        <v>3684950.5366418599</v>
      </c>
      <c r="O153">
        <f t="shared" si="26"/>
        <v>3684950.5366418599</v>
      </c>
      <c r="P153">
        <f t="shared" si="26"/>
        <v>3684950.5366418599</v>
      </c>
      <c r="Q153">
        <f t="shared" si="26"/>
        <v>3684950.5366418599</v>
      </c>
      <c r="R153">
        <f t="shared" si="26"/>
        <v>3684950.5366418599</v>
      </c>
      <c r="S153">
        <f t="shared" si="26"/>
        <v>3684950.5366418599</v>
      </c>
      <c r="T153">
        <f t="shared" si="26"/>
        <v>3684950.5366418599</v>
      </c>
      <c r="U153">
        <f t="shared" si="26"/>
        <v>3684950.5366418599</v>
      </c>
      <c r="V153">
        <f t="shared" si="26"/>
        <v>3684950.5366418599</v>
      </c>
      <c r="W153">
        <f t="shared" si="26"/>
        <v>3684950.5366418599</v>
      </c>
    </row>
    <row r="154" spans="1:23" x14ac:dyDescent="0.25">
      <c r="A154" t="s">
        <v>80</v>
      </c>
      <c r="B154" t="s">
        <v>6</v>
      </c>
      <c r="C154" t="s">
        <v>16</v>
      </c>
      <c r="D154" t="s">
        <v>17</v>
      </c>
      <c r="E154" t="s">
        <v>87</v>
      </c>
      <c r="F154" t="s">
        <v>93</v>
      </c>
      <c r="G154" t="s">
        <v>78</v>
      </c>
      <c r="K154" t="s">
        <v>59</v>
      </c>
      <c r="L154" t="s">
        <v>77</v>
      </c>
      <c r="M154" cm="1">
        <f t="array" ref="M154">INDEX([3]!data,_xlfn.XMATCH(_xlfn.CONCAT(
SUBSTITUTE($A154,LEFT($A154,FIND($C154,$A154)+LEN($C154)-1),),
$F154),
[3]!index),_xlfn.XMATCH($G154,[3]!header))</f>
        <v>147398.02146567401</v>
      </c>
      <c r="N154">
        <f t="shared" si="26"/>
        <v>147398.02146567401</v>
      </c>
      <c r="O154">
        <f t="shared" si="26"/>
        <v>147398.02146567401</v>
      </c>
      <c r="P154">
        <f t="shared" si="26"/>
        <v>147398.02146567401</v>
      </c>
      <c r="Q154">
        <f t="shared" si="26"/>
        <v>147398.02146567401</v>
      </c>
      <c r="R154">
        <f t="shared" si="26"/>
        <v>147398.02146567401</v>
      </c>
      <c r="S154">
        <f t="shared" si="26"/>
        <v>147398.02146567401</v>
      </c>
      <c r="T154">
        <f t="shared" si="26"/>
        <v>147398.02146567401</v>
      </c>
      <c r="U154">
        <f t="shared" si="26"/>
        <v>147398.02146567401</v>
      </c>
      <c r="V154">
        <f t="shared" si="26"/>
        <v>147398.02146567401</v>
      </c>
      <c r="W154">
        <f t="shared" si="26"/>
        <v>147398.02146567401</v>
      </c>
    </row>
    <row r="155" spans="1:23" x14ac:dyDescent="0.25">
      <c r="A155" t="s">
        <v>80</v>
      </c>
      <c r="B155" t="s">
        <v>6</v>
      </c>
      <c r="C155" t="s">
        <v>16</v>
      </c>
      <c r="D155" t="s">
        <v>17</v>
      </c>
      <c r="E155" t="s">
        <v>87</v>
      </c>
      <c r="F155" t="s">
        <v>93</v>
      </c>
      <c r="G155" t="s">
        <v>54</v>
      </c>
      <c r="J155" t="s">
        <v>37</v>
      </c>
      <c r="K155" t="s">
        <v>66</v>
      </c>
      <c r="L155" t="str" cm="1">
        <f t="array" ref="L155">INDEX([3]!data_multi,_xlfn.XMATCH(_xlfn.CONCAT(
SUBSTITUTE($A155,LEFT($A155,FIND($C155,$A155)+LEN($C155)-1),),
$F155:$I155,
SUBSTITUTE($J155,LEFT($A155,FIND($C155,$A155)+LEN($C155)-1),)),
[3]!index_multi),_xlfn.XMATCH(L$2,[3]!header_multi))</f>
        <v>GJ</v>
      </c>
      <c r="M155" cm="1">
        <f t="array" ref="M155">INDEX([3]!data_multi,_xlfn.XMATCH(_xlfn.CONCAT(
SUBSTITUTE($A155,LEFT($A155,FIND($C155,$A155)+LEN($C155)-1),),
$F155:$I155,
SUBSTITUTE($J155,LEFT($A155,FIND($C155,$A155)+LEN($C155)-1),)),
[3]!index_multi),_xlfn.XMATCH(M$2,[3]!header_multi))</f>
        <v>1.25494117647058</v>
      </c>
      <c r="N155">
        <f t="shared" si="26"/>
        <v>1.25494117647058</v>
      </c>
      <c r="O155">
        <f t="shared" si="26"/>
        <v>1.25494117647058</v>
      </c>
      <c r="P155">
        <f t="shared" si="26"/>
        <v>1.25494117647058</v>
      </c>
      <c r="Q155">
        <f t="shared" si="26"/>
        <v>1.25494117647058</v>
      </c>
      <c r="R155">
        <f t="shared" si="26"/>
        <v>1.25494117647058</v>
      </c>
      <c r="S155">
        <f t="shared" si="26"/>
        <v>1.25494117647058</v>
      </c>
      <c r="T155">
        <f t="shared" si="26"/>
        <v>1.25494117647058</v>
      </c>
      <c r="U155">
        <f t="shared" si="26"/>
        <v>1.25494117647058</v>
      </c>
      <c r="V155">
        <f t="shared" si="26"/>
        <v>1.25494117647058</v>
      </c>
      <c r="W155">
        <f t="shared" si="26"/>
        <v>1.25494117647058</v>
      </c>
    </row>
    <row r="156" spans="1:23" x14ac:dyDescent="0.25">
      <c r="A156" t="s">
        <v>80</v>
      </c>
      <c r="B156" t="s">
        <v>6</v>
      </c>
      <c r="C156" t="s">
        <v>16</v>
      </c>
      <c r="D156" t="s">
        <v>17</v>
      </c>
      <c r="E156" t="s">
        <v>87</v>
      </c>
      <c r="F156" t="s">
        <v>93</v>
      </c>
      <c r="G156" t="s">
        <v>54</v>
      </c>
      <c r="J156" t="s">
        <v>92</v>
      </c>
      <c r="K156" t="s">
        <v>66</v>
      </c>
      <c r="L156" t="str" cm="1">
        <f t="array" ref="L156">INDEX([3]!data_multi,_xlfn.XMATCH(_xlfn.CONCAT(
SUBSTITUTE($A156,LEFT($A156,FIND($C156,$A156)+LEN($C156)-1),),
$F156:$I156,
SUBSTITUTE($J156,LEFT($A156,FIND($C156,$A156)+LEN($C156)-1),)),
[3]!index_multi),_xlfn.XMATCH(L$2,[3]!header_multi))</f>
        <v>tCO2</v>
      </c>
      <c r="M156" cm="1">
        <f t="array" ref="M156">INDEX([3]!data_multi,_xlfn.XMATCH(_xlfn.CONCAT(
SUBSTITUTE($A156,LEFT($A156,FIND($C156,$A156)+LEN($C156)-1),),
$F156:$I156,
SUBSTITUTE($J156,LEFT($A156,FIND($C156,$A156)+LEN($C156)-1),)),
[3]!index_multi),_xlfn.XMATCH(M$2,[3]!header_multi))</f>
        <v>6.1455119965111701E-2</v>
      </c>
      <c r="N156">
        <f t="shared" si="26"/>
        <v>6.1455119965111701E-2</v>
      </c>
      <c r="O156">
        <f t="shared" si="26"/>
        <v>6.1455119965111701E-2</v>
      </c>
      <c r="P156">
        <f t="shared" si="26"/>
        <v>6.1455119965111701E-2</v>
      </c>
      <c r="Q156">
        <f t="shared" si="26"/>
        <v>6.1455119965111701E-2</v>
      </c>
      <c r="R156">
        <f t="shared" si="26"/>
        <v>6.1455119965111701E-2</v>
      </c>
      <c r="S156">
        <f t="shared" si="26"/>
        <v>6.1455119965111701E-2</v>
      </c>
      <c r="T156">
        <f t="shared" si="26"/>
        <v>6.1455119965111701E-2</v>
      </c>
      <c r="U156">
        <f t="shared" si="26"/>
        <v>6.1455119965111701E-2</v>
      </c>
      <c r="V156">
        <f t="shared" si="26"/>
        <v>6.1455119965111701E-2</v>
      </c>
      <c r="W156">
        <f t="shared" si="26"/>
        <v>6.1455119965111701E-2</v>
      </c>
    </row>
    <row r="157" spans="1:23" x14ac:dyDescent="0.25">
      <c r="A157" t="s">
        <v>80</v>
      </c>
      <c r="B157" t="s">
        <v>6</v>
      </c>
      <c r="C157" t="s">
        <v>16</v>
      </c>
      <c r="D157" t="s">
        <v>17</v>
      </c>
      <c r="E157" t="s">
        <v>87</v>
      </c>
      <c r="F157" t="s">
        <v>94</v>
      </c>
      <c r="G157" t="s">
        <v>7</v>
      </c>
    </row>
    <row r="158" spans="1:23" x14ac:dyDescent="0.25">
      <c r="A158" t="s">
        <v>80</v>
      </c>
      <c r="B158" t="s">
        <v>6</v>
      </c>
      <c r="C158" t="s">
        <v>16</v>
      </c>
      <c r="D158" t="s">
        <v>17</v>
      </c>
      <c r="E158" t="s">
        <v>87</v>
      </c>
      <c r="F158" t="s">
        <v>94</v>
      </c>
      <c r="G158" t="s">
        <v>69</v>
      </c>
      <c r="K158" t="s">
        <v>59</v>
      </c>
      <c r="L158" t="s">
        <v>70</v>
      </c>
      <c r="M158" cm="1">
        <f t="array" ref="M158">INDEX([3]!data,_xlfn.XMATCH(_xlfn.CONCAT(
SUBSTITUTE($A158,LEFT($A158,FIND($C158,$A158)+LEN($C158)-1),),
$F158),
[3]!index),_xlfn.XMATCH($G158,[3]!header))</f>
        <v>2000</v>
      </c>
      <c r="N158">
        <f t="shared" ref="N158:W160" si="27">M158</f>
        <v>2000</v>
      </c>
      <c r="O158">
        <f t="shared" si="27"/>
        <v>2000</v>
      </c>
      <c r="P158">
        <f t="shared" si="27"/>
        <v>2000</v>
      </c>
      <c r="Q158">
        <f t="shared" si="27"/>
        <v>2000</v>
      </c>
      <c r="R158">
        <f t="shared" si="27"/>
        <v>2000</v>
      </c>
      <c r="S158">
        <f t="shared" si="27"/>
        <v>2000</v>
      </c>
      <c r="T158">
        <f t="shared" si="27"/>
        <v>2000</v>
      </c>
      <c r="U158">
        <f t="shared" si="27"/>
        <v>2000</v>
      </c>
      <c r="V158">
        <f t="shared" si="27"/>
        <v>2000</v>
      </c>
      <c r="W158">
        <f t="shared" si="27"/>
        <v>2000</v>
      </c>
    </row>
    <row r="159" spans="1:23" x14ac:dyDescent="0.25">
      <c r="A159" t="s">
        <v>80</v>
      </c>
      <c r="B159" t="s">
        <v>6</v>
      </c>
      <c r="C159" t="s">
        <v>16</v>
      </c>
      <c r="D159" t="s">
        <v>17</v>
      </c>
      <c r="E159" t="s">
        <v>87</v>
      </c>
      <c r="F159" t="s">
        <v>94</v>
      </c>
      <c r="G159" t="s">
        <v>71</v>
      </c>
      <c r="K159" t="s">
        <v>59</v>
      </c>
      <c r="L159" t="s">
        <v>70</v>
      </c>
      <c r="M159" cm="1">
        <f t="array" ref="M159">INDEX([3]!data,_xlfn.XMATCH(_xlfn.CONCAT(
SUBSTITUTE($A159,LEFT($A159,FIND($C159,$A159)+LEN($C159)-1),),
$F159),
[3]!index),_xlfn.XMATCH($G159,[3]!header))</f>
        <v>2101</v>
      </c>
      <c r="N159">
        <f t="shared" si="27"/>
        <v>2101</v>
      </c>
      <c r="O159">
        <f t="shared" si="27"/>
        <v>2101</v>
      </c>
      <c r="P159">
        <f t="shared" si="27"/>
        <v>2101</v>
      </c>
      <c r="Q159">
        <f t="shared" si="27"/>
        <v>2101</v>
      </c>
      <c r="R159">
        <f t="shared" si="27"/>
        <v>2101</v>
      </c>
      <c r="S159">
        <f t="shared" si="27"/>
        <v>2101</v>
      </c>
      <c r="T159">
        <f t="shared" si="27"/>
        <v>2101</v>
      </c>
      <c r="U159">
        <f t="shared" si="27"/>
        <v>2101</v>
      </c>
      <c r="V159">
        <f t="shared" si="27"/>
        <v>2101</v>
      </c>
      <c r="W159">
        <f t="shared" si="27"/>
        <v>2101</v>
      </c>
    </row>
    <row r="160" spans="1:23" x14ac:dyDescent="0.25">
      <c r="A160" t="s">
        <v>80</v>
      </c>
      <c r="B160" t="s">
        <v>6</v>
      </c>
      <c r="C160" t="s">
        <v>16</v>
      </c>
      <c r="D160" t="s">
        <v>17</v>
      </c>
      <c r="E160" t="s">
        <v>87</v>
      </c>
      <c r="F160" t="s">
        <v>94</v>
      </c>
      <c r="G160" t="s">
        <v>72</v>
      </c>
      <c r="K160" t="s">
        <v>59</v>
      </c>
      <c r="L160" t="s">
        <v>73</v>
      </c>
      <c r="M160" cm="1">
        <f t="array" ref="M160">INDEX([3]!data,_xlfn.XMATCH(_xlfn.CONCAT(
SUBSTITUTE($A160,LEFT($A160,FIND($C160,$A160)+LEN($C160)-1),),
$F160),
[3]!index),_xlfn.XMATCH($G160,[3]!header))</f>
        <v>30</v>
      </c>
      <c r="N160">
        <f t="shared" si="27"/>
        <v>30</v>
      </c>
      <c r="O160">
        <f t="shared" si="27"/>
        <v>30</v>
      </c>
      <c r="P160">
        <f t="shared" si="27"/>
        <v>30</v>
      </c>
      <c r="Q160">
        <f t="shared" si="27"/>
        <v>30</v>
      </c>
      <c r="R160">
        <f t="shared" si="27"/>
        <v>30</v>
      </c>
      <c r="S160">
        <f t="shared" si="27"/>
        <v>30</v>
      </c>
      <c r="T160">
        <f t="shared" si="27"/>
        <v>30</v>
      </c>
      <c r="U160">
        <f t="shared" si="27"/>
        <v>30</v>
      </c>
      <c r="V160">
        <f t="shared" si="27"/>
        <v>30</v>
      </c>
      <c r="W160">
        <f t="shared" si="27"/>
        <v>30</v>
      </c>
    </row>
    <row r="161" spans="1:23" x14ac:dyDescent="0.25">
      <c r="A161" t="s">
        <v>80</v>
      </c>
      <c r="B161" t="s">
        <v>6</v>
      </c>
      <c r="C161" t="s">
        <v>16</v>
      </c>
      <c r="D161" t="s">
        <v>17</v>
      </c>
      <c r="E161" t="s">
        <v>87</v>
      </c>
      <c r="F161" t="s">
        <v>94</v>
      </c>
      <c r="G161" t="s">
        <v>63</v>
      </c>
      <c r="K161" t="s">
        <v>64</v>
      </c>
      <c r="L161" t="s">
        <v>60</v>
      </c>
      <c r="M161" cm="1">
        <f t="array" ref="M161">INDEX([3]!data,_xlfn.XMATCH(_xlfn.CONCAT(
SUBSTITUTE($A161,LEFT($A161,FIND($C161,$A161)+LEN($C161)-1),),
$F161),
[3]!index),_xlfn.XMATCH(_xlfn.CONCAT($C161,$G161),[3]!header))</f>
        <v>0</v>
      </c>
    </row>
    <row r="162" spans="1:23" x14ac:dyDescent="0.25">
      <c r="A162" t="s">
        <v>80</v>
      </c>
      <c r="B162" t="s">
        <v>6</v>
      </c>
      <c r="C162" t="s">
        <v>16</v>
      </c>
      <c r="D162" t="s">
        <v>17</v>
      </c>
      <c r="E162" t="s">
        <v>87</v>
      </c>
      <c r="F162" t="s">
        <v>94</v>
      </c>
      <c r="G162" t="s">
        <v>74</v>
      </c>
      <c r="K162" t="s">
        <v>59</v>
      </c>
      <c r="L162" t="s">
        <v>75</v>
      </c>
      <c r="M162" cm="1">
        <f t="array" ref="M162">INDEX([3]!data,_xlfn.XMATCH(_xlfn.CONCAT(
SUBSTITUTE($A162,LEFT($A162,FIND($C162,$A162)+LEN($C162)-1),),
$F162),
[3]!index),_xlfn.XMATCH($G162,[3]!header))</f>
        <v>4686533</v>
      </c>
      <c r="N162">
        <f t="shared" ref="N162:W166" si="28">M162</f>
        <v>4686533</v>
      </c>
      <c r="O162">
        <f t="shared" si="28"/>
        <v>4686533</v>
      </c>
      <c r="P162">
        <f t="shared" si="28"/>
        <v>4686533</v>
      </c>
      <c r="Q162">
        <f t="shared" si="28"/>
        <v>4686533</v>
      </c>
      <c r="R162">
        <f t="shared" si="28"/>
        <v>4686533</v>
      </c>
      <c r="S162">
        <f t="shared" si="28"/>
        <v>4686533</v>
      </c>
      <c r="T162">
        <f t="shared" si="28"/>
        <v>4686533</v>
      </c>
      <c r="U162">
        <f t="shared" si="28"/>
        <v>4686533</v>
      </c>
      <c r="V162">
        <f t="shared" si="28"/>
        <v>4686533</v>
      </c>
      <c r="W162">
        <f t="shared" si="28"/>
        <v>4686533</v>
      </c>
    </row>
    <row r="163" spans="1:23" x14ac:dyDescent="0.25">
      <c r="A163" t="s">
        <v>80</v>
      </c>
      <c r="B163" t="s">
        <v>6</v>
      </c>
      <c r="C163" t="s">
        <v>16</v>
      </c>
      <c r="D163" t="s">
        <v>17</v>
      </c>
      <c r="E163" t="s">
        <v>87</v>
      </c>
      <c r="F163" t="s">
        <v>94</v>
      </c>
      <c r="G163" t="s">
        <v>76</v>
      </c>
      <c r="K163" t="s">
        <v>59</v>
      </c>
      <c r="L163" t="s">
        <v>77</v>
      </c>
      <c r="M163" cm="1">
        <f t="array" ref="M163">INDEX([3]!data,_xlfn.XMATCH(_xlfn.CONCAT(
SUBSTITUTE($A163,LEFT($A163,FIND($C163,$A163)+LEN($C163)-1),),
$F163),
[3]!index),_xlfn.XMATCH($G163,[3]!header))</f>
        <v>88785053.545482203</v>
      </c>
      <c r="N163">
        <f t="shared" si="28"/>
        <v>88785053.545482203</v>
      </c>
      <c r="O163">
        <f t="shared" si="28"/>
        <v>88785053.545482203</v>
      </c>
      <c r="P163">
        <f t="shared" si="28"/>
        <v>88785053.545482203</v>
      </c>
      <c r="Q163">
        <f t="shared" si="28"/>
        <v>88785053.545482203</v>
      </c>
      <c r="R163">
        <f t="shared" si="28"/>
        <v>88785053.545482203</v>
      </c>
      <c r="S163">
        <f t="shared" si="28"/>
        <v>88785053.545482203</v>
      </c>
      <c r="T163">
        <f t="shared" si="28"/>
        <v>88785053.545482203</v>
      </c>
      <c r="U163">
        <f t="shared" si="28"/>
        <v>88785053.545482203</v>
      </c>
      <c r="V163">
        <f t="shared" si="28"/>
        <v>88785053.545482203</v>
      </c>
      <c r="W163">
        <f t="shared" si="28"/>
        <v>88785053.545482203</v>
      </c>
    </row>
    <row r="164" spans="1:23" x14ac:dyDescent="0.25">
      <c r="A164" t="s">
        <v>80</v>
      </c>
      <c r="B164" t="s">
        <v>6</v>
      </c>
      <c r="C164" t="s">
        <v>16</v>
      </c>
      <c r="D164" t="s">
        <v>17</v>
      </c>
      <c r="E164" t="s">
        <v>87</v>
      </c>
      <c r="F164" t="s">
        <v>94</v>
      </c>
      <c r="G164" t="s">
        <v>78</v>
      </c>
      <c r="K164" t="s">
        <v>59</v>
      </c>
      <c r="L164" t="s">
        <v>77</v>
      </c>
      <c r="M164" cm="1">
        <f t="array" ref="M164">INDEX([3]!data,_xlfn.XMATCH(_xlfn.CONCAT(
SUBSTITUTE($A164,LEFT($A164,FIND($C164,$A164)+LEN($C164)-1),),
$F164),
[3]!index),_xlfn.XMATCH($G164,[3]!header))</f>
        <v>8813319.6685651205</v>
      </c>
      <c r="N164">
        <f t="shared" si="28"/>
        <v>8813319.6685651205</v>
      </c>
      <c r="O164">
        <f t="shared" si="28"/>
        <v>8813319.6685651205</v>
      </c>
      <c r="P164">
        <f t="shared" si="28"/>
        <v>8813319.6685651205</v>
      </c>
      <c r="Q164">
        <f t="shared" si="28"/>
        <v>8813319.6685651205</v>
      </c>
      <c r="R164">
        <f t="shared" si="28"/>
        <v>8813319.6685651205</v>
      </c>
      <c r="S164">
        <f t="shared" si="28"/>
        <v>8813319.6685651205</v>
      </c>
      <c r="T164">
        <f t="shared" si="28"/>
        <v>8813319.6685651205</v>
      </c>
      <c r="U164">
        <f t="shared" si="28"/>
        <v>8813319.6685651205</v>
      </c>
      <c r="V164">
        <f t="shared" si="28"/>
        <v>8813319.6685651205</v>
      </c>
      <c r="W164">
        <f t="shared" si="28"/>
        <v>8813319.6685651205</v>
      </c>
    </row>
    <row r="165" spans="1:23" x14ac:dyDescent="0.25">
      <c r="A165" t="s">
        <v>80</v>
      </c>
      <c r="B165" t="s">
        <v>6</v>
      </c>
      <c r="C165" t="s">
        <v>16</v>
      </c>
      <c r="D165" t="s">
        <v>17</v>
      </c>
      <c r="E165" t="s">
        <v>87</v>
      </c>
      <c r="F165" t="s">
        <v>94</v>
      </c>
      <c r="G165" t="s">
        <v>54</v>
      </c>
      <c r="J165" t="s">
        <v>84</v>
      </c>
      <c r="K165" t="s">
        <v>66</v>
      </c>
      <c r="L165" t="str" cm="1">
        <f t="array" ref="L165">INDEX([3]!data_multi,_xlfn.XMATCH(_xlfn.CONCAT(
SUBSTITUTE($A165,LEFT($A165,FIND($C165,$A165)+LEN($C165)-1),),
$F165:$I165,
SUBSTITUTE($J165,LEFT($A165,FIND($C165,$A165)+LEN($C165)-1),)),
[3]!index_multi),_xlfn.XMATCH(L$2,[3]!header_multi))</f>
        <v>GJ</v>
      </c>
      <c r="M165" cm="1">
        <f t="array" ref="M165">INDEX([3]!data_multi,_xlfn.XMATCH(_xlfn.CONCAT(
SUBSTITUTE($A165,LEFT($A165,FIND($C165,$A165)+LEN($C165)-1),),
$F165:$I165,
SUBSTITUTE($J165,LEFT($A165,FIND($C165,$A165)+LEN($C165)-1),)),
[3]!index_multi),_xlfn.XMATCH(M$2,[3]!header_multi))</f>
        <v>1.39</v>
      </c>
      <c r="N165">
        <f t="shared" si="28"/>
        <v>1.39</v>
      </c>
      <c r="O165">
        <f t="shared" si="28"/>
        <v>1.39</v>
      </c>
      <c r="P165">
        <f t="shared" si="28"/>
        <v>1.39</v>
      </c>
      <c r="Q165">
        <f t="shared" si="28"/>
        <v>1.39</v>
      </c>
      <c r="R165">
        <f t="shared" si="28"/>
        <v>1.39</v>
      </c>
      <c r="S165">
        <f t="shared" si="28"/>
        <v>1.39</v>
      </c>
      <c r="T165">
        <f t="shared" si="28"/>
        <v>1.39</v>
      </c>
      <c r="U165">
        <f t="shared" si="28"/>
        <v>1.39</v>
      </c>
      <c r="V165">
        <f t="shared" si="28"/>
        <v>1.39</v>
      </c>
      <c r="W165">
        <f t="shared" si="28"/>
        <v>1.39</v>
      </c>
    </row>
    <row r="166" spans="1:23" x14ac:dyDescent="0.25">
      <c r="A166" t="s">
        <v>80</v>
      </c>
      <c r="B166" t="s">
        <v>6</v>
      </c>
      <c r="C166" t="s">
        <v>16</v>
      </c>
      <c r="D166" t="s">
        <v>17</v>
      </c>
      <c r="E166" t="s">
        <v>87</v>
      </c>
      <c r="F166" t="s">
        <v>94</v>
      </c>
      <c r="G166" t="s">
        <v>54</v>
      </c>
      <c r="J166" t="s">
        <v>30</v>
      </c>
      <c r="K166" t="s">
        <v>66</v>
      </c>
      <c r="L166" t="str" cm="1">
        <f t="array" ref="L166">INDEX([3]!data_multi,_xlfn.XMATCH(_xlfn.CONCAT(
SUBSTITUTE($A166,LEFT($A166,FIND($C166,$A166)+LEN($C166)-1),),
$F166:$I166,
SUBSTITUTE($J166,LEFT($A166,FIND($C166,$A166)+LEN($C166)-1),)),
[3]!index_multi),_xlfn.XMATCH(L$2,[3]!header_multi))</f>
        <v>GJ</v>
      </c>
      <c r="M166" cm="1">
        <f t="array" ref="M166">INDEX([3]!data_multi,_xlfn.XMATCH(_xlfn.CONCAT(
SUBSTITUTE($A166,LEFT($A166,FIND($C166,$A166)+LEN($C166)-1),),
$F166:$I166,
SUBSTITUTE($J166,LEFT($A166,FIND($C166,$A166)+LEN($C166)-1),)),
[3]!index_multi),_xlfn.XMATCH(M$2,[3]!header_multi))</f>
        <v>-0.24</v>
      </c>
      <c r="N166">
        <f t="shared" si="28"/>
        <v>-0.24</v>
      </c>
      <c r="O166">
        <f t="shared" si="28"/>
        <v>-0.24</v>
      </c>
      <c r="P166">
        <f t="shared" si="28"/>
        <v>-0.24</v>
      </c>
      <c r="Q166">
        <f t="shared" si="28"/>
        <v>-0.24</v>
      </c>
      <c r="R166">
        <f t="shared" si="28"/>
        <v>-0.24</v>
      </c>
      <c r="S166">
        <f t="shared" si="28"/>
        <v>-0.24</v>
      </c>
      <c r="T166">
        <f t="shared" si="28"/>
        <v>-0.24</v>
      </c>
      <c r="U166">
        <f t="shared" si="28"/>
        <v>-0.24</v>
      </c>
      <c r="V166">
        <f t="shared" si="28"/>
        <v>-0.24</v>
      </c>
      <c r="W166">
        <f t="shared" si="28"/>
        <v>-0.24</v>
      </c>
    </row>
    <row r="167" spans="1:23" x14ac:dyDescent="0.25">
      <c r="A167" t="s">
        <v>80</v>
      </c>
      <c r="B167" t="s">
        <v>6</v>
      </c>
      <c r="C167" t="s">
        <v>16</v>
      </c>
      <c r="D167" t="s">
        <v>17</v>
      </c>
      <c r="E167" t="s">
        <v>87</v>
      </c>
      <c r="F167" t="s">
        <v>95</v>
      </c>
      <c r="G167" t="s">
        <v>7</v>
      </c>
    </row>
    <row r="168" spans="1:23" x14ac:dyDescent="0.25">
      <c r="A168" t="s">
        <v>80</v>
      </c>
      <c r="B168" t="s">
        <v>6</v>
      </c>
      <c r="C168" t="s">
        <v>16</v>
      </c>
      <c r="D168" t="s">
        <v>17</v>
      </c>
      <c r="E168" t="s">
        <v>87</v>
      </c>
      <c r="F168" t="s">
        <v>95</v>
      </c>
      <c r="G168" t="s">
        <v>69</v>
      </c>
      <c r="K168" t="s">
        <v>59</v>
      </c>
      <c r="L168" t="s">
        <v>70</v>
      </c>
      <c r="M168" cm="1">
        <f t="array" ref="M168">INDEX([3]!data,_xlfn.XMATCH(_xlfn.CONCAT(
SUBSTITUTE($A168,LEFT($A168,FIND($C168,$A168)+LEN($C168)-1),),
$F168),
[3]!index),_xlfn.XMATCH($G168,[3]!header))</f>
        <v>2000</v>
      </c>
      <c r="N168">
        <f t="shared" ref="N168:W170" si="29">M168</f>
        <v>2000</v>
      </c>
      <c r="O168">
        <f t="shared" si="29"/>
        <v>2000</v>
      </c>
      <c r="P168">
        <f t="shared" si="29"/>
        <v>2000</v>
      </c>
      <c r="Q168">
        <f t="shared" si="29"/>
        <v>2000</v>
      </c>
      <c r="R168">
        <f t="shared" si="29"/>
        <v>2000</v>
      </c>
      <c r="S168">
        <f t="shared" si="29"/>
        <v>2000</v>
      </c>
      <c r="T168">
        <f t="shared" si="29"/>
        <v>2000</v>
      </c>
      <c r="U168">
        <f t="shared" si="29"/>
        <v>2000</v>
      </c>
      <c r="V168">
        <f t="shared" si="29"/>
        <v>2000</v>
      </c>
      <c r="W168">
        <f t="shared" si="29"/>
        <v>2000</v>
      </c>
    </row>
    <row r="169" spans="1:23" x14ac:dyDescent="0.25">
      <c r="A169" t="s">
        <v>80</v>
      </c>
      <c r="B169" t="s">
        <v>6</v>
      </c>
      <c r="C169" t="s">
        <v>16</v>
      </c>
      <c r="D169" t="s">
        <v>17</v>
      </c>
      <c r="E169" t="s">
        <v>87</v>
      </c>
      <c r="F169" t="s">
        <v>95</v>
      </c>
      <c r="G169" t="s">
        <v>71</v>
      </c>
      <c r="K169" t="s">
        <v>59</v>
      </c>
      <c r="L169" t="s">
        <v>70</v>
      </c>
      <c r="M169" cm="1">
        <f t="array" ref="M169">INDEX([3]!data,_xlfn.XMATCH(_xlfn.CONCAT(
SUBSTITUTE($A169,LEFT($A169,FIND($C169,$A169)+LEN($C169)-1),),
$F169),
[3]!index),_xlfn.XMATCH($G169,[3]!header))</f>
        <v>2101</v>
      </c>
      <c r="N169">
        <f t="shared" si="29"/>
        <v>2101</v>
      </c>
      <c r="O169">
        <f t="shared" si="29"/>
        <v>2101</v>
      </c>
      <c r="P169">
        <f t="shared" si="29"/>
        <v>2101</v>
      </c>
      <c r="Q169">
        <f t="shared" si="29"/>
        <v>2101</v>
      </c>
      <c r="R169">
        <f t="shared" si="29"/>
        <v>2101</v>
      </c>
      <c r="S169">
        <f t="shared" si="29"/>
        <v>2101</v>
      </c>
      <c r="T169">
        <f t="shared" si="29"/>
        <v>2101</v>
      </c>
      <c r="U169">
        <f t="shared" si="29"/>
        <v>2101</v>
      </c>
      <c r="V169">
        <f t="shared" si="29"/>
        <v>2101</v>
      </c>
      <c r="W169">
        <f t="shared" si="29"/>
        <v>2101</v>
      </c>
    </row>
    <row r="170" spans="1:23" x14ac:dyDescent="0.25">
      <c r="A170" t="s">
        <v>80</v>
      </c>
      <c r="B170" t="s">
        <v>6</v>
      </c>
      <c r="C170" t="s">
        <v>16</v>
      </c>
      <c r="D170" t="s">
        <v>17</v>
      </c>
      <c r="E170" t="s">
        <v>87</v>
      </c>
      <c r="F170" t="s">
        <v>95</v>
      </c>
      <c r="G170" t="s">
        <v>72</v>
      </c>
      <c r="K170" t="s">
        <v>59</v>
      </c>
      <c r="L170" t="s">
        <v>73</v>
      </c>
      <c r="M170" cm="1">
        <f t="array" ref="M170">INDEX([3]!data,_xlfn.XMATCH(_xlfn.CONCAT(
SUBSTITUTE($A170,LEFT($A170,FIND($C170,$A170)+LEN($C170)-1),),
$F170),
[3]!index),_xlfn.XMATCH($G170,[3]!header))</f>
        <v>30</v>
      </c>
      <c r="N170">
        <f t="shared" si="29"/>
        <v>30</v>
      </c>
      <c r="O170">
        <f t="shared" si="29"/>
        <v>30</v>
      </c>
      <c r="P170">
        <f t="shared" si="29"/>
        <v>30</v>
      </c>
      <c r="Q170">
        <f t="shared" si="29"/>
        <v>30</v>
      </c>
      <c r="R170">
        <f t="shared" si="29"/>
        <v>30</v>
      </c>
      <c r="S170">
        <f t="shared" si="29"/>
        <v>30</v>
      </c>
      <c r="T170">
        <f t="shared" si="29"/>
        <v>30</v>
      </c>
      <c r="U170">
        <f t="shared" si="29"/>
        <v>30</v>
      </c>
      <c r="V170">
        <f t="shared" si="29"/>
        <v>30</v>
      </c>
      <c r="W170">
        <f t="shared" si="29"/>
        <v>30</v>
      </c>
    </row>
    <row r="171" spans="1:23" x14ac:dyDescent="0.25">
      <c r="A171" t="s">
        <v>80</v>
      </c>
      <c r="B171" t="s">
        <v>6</v>
      </c>
      <c r="C171" t="s">
        <v>16</v>
      </c>
      <c r="D171" t="s">
        <v>17</v>
      </c>
      <c r="E171" t="s">
        <v>87</v>
      </c>
      <c r="F171" t="s">
        <v>95</v>
      </c>
      <c r="G171" t="s">
        <v>63</v>
      </c>
      <c r="K171" t="s">
        <v>64</v>
      </c>
      <c r="L171" t="s">
        <v>60</v>
      </c>
      <c r="M171" cm="1">
        <f t="array" ref="M171">INDEX([3]!data,_xlfn.XMATCH(_xlfn.CONCAT(
SUBSTITUTE($A171,LEFT($A171,FIND($C171,$A171)+LEN($C171)-1),),
$F171),
[3]!index),_xlfn.XMATCH(_xlfn.CONCAT($C171,$G171),[3]!header))</f>
        <v>0</v>
      </c>
    </row>
    <row r="172" spans="1:23" x14ac:dyDescent="0.25">
      <c r="A172" t="s">
        <v>80</v>
      </c>
      <c r="B172" t="s">
        <v>6</v>
      </c>
      <c r="C172" t="s">
        <v>16</v>
      </c>
      <c r="D172" t="s">
        <v>17</v>
      </c>
      <c r="E172" t="s">
        <v>87</v>
      </c>
      <c r="F172" t="s">
        <v>95</v>
      </c>
      <c r="G172" t="s">
        <v>74</v>
      </c>
      <c r="K172" t="s">
        <v>59</v>
      </c>
      <c r="L172" t="s">
        <v>75</v>
      </c>
      <c r="M172" cm="1">
        <f t="array" ref="M172">INDEX([3]!data,_xlfn.XMATCH(_xlfn.CONCAT(
SUBSTITUTE($A172,LEFT($A172,FIND($C172,$A172)+LEN($C172)-1),),
$F172),
[3]!index),_xlfn.XMATCH($G172,[3]!header))</f>
        <v>1171633</v>
      </c>
      <c r="N172">
        <f t="shared" ref="N172:W176" si="30">M172</f>
        <v>1171633</v>
      </c>
      <c r="O172">
        <f t="shared" si="30"/>
        <v>1171633</v>
      </c>
      <c r="P172">
        <f t="shared" si="30"/>
        <v>1171633</v>
      </c>
      <c r="Q172">
        <f t="shared" si="30"/>
        <v>1171633</v>
      </c>
      <c r="R172">
        <f t="shared" si="30"/>
        <v>1171633</v>
      </c>
      <c r="S172">
        <f t="shared" si="30"/>
        <v>1171633</v>
      </c>
      <c r="T172">
        <f t="shared" si="30"/>
        <v>1171633</v>
      </c>
      <c r="U172">
        <f t="shared" si="30"/>
        <v>1171633</v>
      </c>
      <c r="V172">
        <f t="shared" si="30"/>
        <v>1171633</v>
      </c>
      <c r="W172">
        <f t="shared" si="30"/>
        <v>1171633</v>
      </c>
    </row>
    <row r="173" spans="1:23" x14ac:dyDescent="0.25">
      <c r="A173" t="s">
        <v>80</v>
      </c>
      <c r="B173" t="s">
        <v>6</v>
      </c>
      <c r="C173" t="s">
        <v>16</v>
      </c>
      <c r="D173" t="s">
        <v>17</v>
      </c>
      <c r="E173" t="s">
        <v>87</v>
      </c>
      <c r="F173" t="s">
        <v>95</v>
      </c>
      <c r="G173" t="s">
        <v>76</v>
      </c>
      <c r="K173" t="s">
        <v>59</v>
      </c>
      <c r="L173" t="s">
        <v>77</v>
      </c>
      <c r="M173" cm="1">
        <f t="array" ref="M173">INDEX([3]!data,_xlfn.XMATCH(_xlfn.CONCAT(
SUBSTITUTE($A173,LEFT($A173,FIND($C173,$A173)+LEN($C173)-1),),
$F173),
[3]!index),_xlfn.XMATCH($G173,[3]!header))</f>
        <v>27530249.161389701</v>
      </c>
      <c r="N173">
        <f t="shared" si="30"/>
        <v>27530249.161389701</v>
      </c>
      <c r="O173">
        <f t="shared" si="30"/>
        <v>27530249.161389701</v>
      </c>
      <c r="P173">
        <f t="shared" si="30"/>
        <v>27530249.161389701</v>
      </c>
      <c r="Q173">
        <f t="shared" si="30"/>
        <v>27530249.161389701</v>
      </c>
      <c r="R173">
        <f t="shared" si="30"/>
        <v>27530249.161389701</v>
      </c>
      <c r="S173">
        <f t="shared" si="30"/>
        <v>27530249.161389701</v>
      </c>
      <c r="T173">
        <f t="shared" si="30"/>
        <v>27530249.161389701</v>
      </c>
      <c r="U173">
        <f t="shared" si="30"/>
        <v>27530249.161389701</v>
      </c>
      <c r="V173">
        <f t="shared" si="30"/>
        <v>27530249.161389701</v>
      </c>
      <c r="W173">
        <f t="shared" si="30"/>
        <v>27530249.161389701</v>
      </c>
    </row>
    <row r="174" spans="1:23" x14ac:dyDescent="0.25">
      <c r="A174" t="s">
        <v>80</v>
      </c>
      <c r="B174" t="s">
        <v>6</v>
      </c>
      <c r="C174" t="s">
        <v>16</v>
      </c>
      <c r="D174" t="s">
        <v>17</v>
      </c>
      <c r="E174" t="s">
        <v>87</v>
      </c>
      <c r="F174" t="s">
        <v>95</v>
      </c>
      <c r="G174" t="s">
        <v>78</v>
      </c>
      <c r="K174" t="s">
        <v>59</v>
      </c>
      <c r="L174" t="s">
        <v>77</v>
      </c>
      <c r="M174" cm="1">
        <f t="array" ref="M174">INDEX([3]!data,_xlfn.XMATCH(_xlfn.CONCAT(
SUBSTITUTE($A174,LEFT($A174,FIND($C174,$A174)+LEN($C174)-1),),
$F174),
[3]!index),_xlfn.XMATCH($G174,[3]!header))</f>
        <v>2867259.8079717201</v>
      </c>
      <c r="N174">
        <f t="shared" si="30"/>
        <v>2867259.8079717201</v>
      </c>
      <c r="O174">
        <f t="shared" si="30"/>
        <v>2867259.8079717201</v>
      </c>
      <c r="P174">
        <f t="shared" si="30"/>
        <v>2867259.8079717201</v>
      </c>
      <c r="Q174">
        <f t="shared" si="30"/>
        <v>2867259.8079717201</v>
      </c>
      <c r="R174">
        <f t="shared" si="30"/>
        <v>2867259.8079717201</v>
      </c>
      <c r="S174">
        <f t="shared" si="30"/>
        <v>2867259.8079717201</v>
      </c>
      <c r="T174">
        <f t="shared" si="30"/>
        <v>2867259.8079717201</v>
      </c>
      <c r="U174">
        <f t="shared" si="30"/>
        <v>2867259.8079717201</v>
      </c>
      <c r="V174">
        <f t="shared" si="30"/>
        <v>2867259.8079717201</v>
      </c>
      <c r="W174">
        <f t="shared" si="30"/>
        <v>2867259.8079717201</v>
      </c>
    </row>
    <row r="175" spans="1:23" x14ac:dyDescent="0.25">
      <c r="A175" t="s">
        <v>80</v>
      </c>
      <c r="B175" t="s">
        <v>6</v>
      </c>
      <c r="C175" t="s">
        <v>16</v>
      </c>
      <c r="D175" t="s">
        <v>17</v>
      </c>
      <c r="E175" t="s">
        <v>87</v>
      </c>
      <c r="F175" t="s">
        <v>95</v>
      </c>
      <c r="G175" t="s">
        <v>54</v>
      </c>
      <c r="J175" t="s">
        <v>84</v>
      </c>
      <c r="K175" t="s">
        <v>66</v>
      </c>
      <c r="L175" t="str" cm="1">
        <f t="array" ref="L175">INDEX([3]!data_multi,_xlfn.XMATCH(_xlfn.CONCAT(
SUBSTITUTE($A175,LEFT($A175,FIND($C175,$A175)+LEN($C175)-1),),
$F175:$I175,
SUBSTITUTE($J175,LEFT($A175,FIND($C175,$A175)+LEN($C175)-1),)),
[3]!index_multi),_xlfn.XMATCH(L$2,[3]!header_multi))</f>
        <v>GJ</v>
      </c>
      <c r="M175" cm="1">
        <f t="array" ref="M175">INDEX([3]!data_multi,_xlfn.XMATCH(_xlfn.CONCAT(
SUBSTITUTE($A175,LEFT($A175,FIND($C175,$A175)+LEN($C175)-1),),
$F175:$I175,
SUBSTITUTE($J175,LEFT($A175,FIND($C175,$A175)+LEN($C175)-1),)),
[3]!index_multi),_xlfn.XMATCH(M$2,[3]!header_multi))</f>
        <v>1.39</v>
      </c>
      <c r="N175">
        <f t="shared" si="30"/>
        <v>1.39</v>
      </c>
      <c r="O175">
        <f t="shared" si="30"/>
        <v>1.39</v>
      </c>
      <c r="P175">
        <f t="shared" si="30"/>
        <v>1.39</v>
      </c>
      <c r="Q175">
        <f t="shared" si="30"/>
        <v>1.39</v>
      </c>
      <c r="R175">
        <f t="shared" si="30"/>
        <v>1.39</v>
      </c>
      <c r="S175">
        <f t="shared" si="30"/>
        <v>1.39</v>
      </c>
      <c r="T175">
        <f t="shared" si="30"/>
        <v>1.39</v>
      </c>
      <c r="U175">
        <f t="shared" si="30"/>
        <v>1.39</v>
      </c>
      <c r="V175">
        <f t="shared" si="30"/>
        <v>1.39</v>
      </c>
      <c r="W175">
        <f t="shared" si="30"/>
        <v>1.39</v>
      </c>
    </row>
    <row r="176" spans="1:23" x14ac:dyDescent="0.25">
      <c r="A176" t="s">
        <v>80</v>
      </c>
      <c r="B176" t="s">
        <v>6</v>
      </c>
      <c r="C176" t="s">
        <v>16</v>
      </c>
      <c r="D176" t="s">
        <v>17</v>
      </c>
      <c r="E176" t="s">
        <v>87</v>
      </c>
      <c r="F176" t="s">
        <v>95</v>
      </c>
      <c r="G176" t="s">
        <v>54</v>
      </c>
      <c r="J176" t="s">
        <v>30</v>
      </c>
      <c r="K176" t="s">
        <v>66</v>
      </c>
      <c r="L176" t="str" cm="1">
        <f t="array" ref="L176">INDEX([3]!data_multi,_xlfn.XMATCH(_xlfn.CONCAT(
SUBSTITUTE($A176,LEFT($A176,FIND($C176,$A176)+LEN($C176)-1),),
$F176:$I176,
SUBSTITUTE($J176,LEFT($A176,FIND($C176,$A176)+LEN($C176)-1),)),
[3]!index_multi),_xlfn.XMATCH(L$2,[3]!header_multi))</f>
        <v>GJ</v>
      </c>
      <c r="M176" cm="1">
        <f t="array" ref="M176">INDEX([3]!data_multi,_xlfn.XMATCH(_xlfn.CONCAT(
SUBSTITUTE($A176,LEFT($A176,FIND($C176,$A176)+LEN($C176)-1),),
$F176:$I176,
SUBSTITUTE($J176,LEFT($A176,FIND($C176,$A176)+LEN($C176)-1),)),
[3]!index_multi),_xlfn.XMATCH(M$2,[3]!header_multi))</f>
        <v>-0.24</v>
      </c>
      <c r="N176">
        <f t="shared" si="30"/>
        <v>-0.24</v>
      </c>
      <c r="O176">
        <f t="shared" si="30"/>
        <v>-0.24</v>
      </c>
      <c r="P176">
        <f t="shared" si="30"/>
        <v>-0.24</v>
      </c>
      <c r="Q176">
        <f t="shared" si="30"/>
        <v>-0.24</v>
      </c>
      <c r="R176">
        <f t="shared" si="30"/>
        <v>-0.24</v>
      </c>
      <c r="S176">
        <f t="shared" si="30"/>
        <v>-0.24</v>
      </c>
      <c r="T176">
        <f t="shared" si="30"/>
        <v>-0.24</v>
      </c>
      <c r="U176">
        <f t="shared" si="30"/>
        <v>-0.24</v>
      </c>
      <c r="V176">
        <f t="shared" si="30"/>
        <v>-0.24</v>
      </c>
      <c r="W176">
        <f t="shared" si="30"/>
        <v>-0.24</v>
      </c>
    </row>
    <row r="177" spans="1:23" x14ac:dyDescent="0.25">
      <c r="A177" t="s">
        <v>80</v>
      </c>
      <c r="B177" t="s">
        <v>6</v>
      </c>
      <c r="C177" t="s">
        <v>16</v>
      </c>
      <c r="D177" t="s">
        <v>17</v>
      </c>
      <c r="E177" t="s">
        <v>87</v>
      </c>
      <c r="F177" t="s">
        <v>96</v>
      </c>
      <c r="G177" t="s">
        <v>7</v>
      </c>
    </row>
    <row r="178" spans="1:23" x14ac:dyDescent="0.25">
      <c r="A178" t="s">
        <v>80</v>
      </c>
      <c r="B178" t="s">
        <v>6</v>
      </c>
      <c r="C178" t="s">
        <v>16</v>
      </c>
      <c r="D178" t="s">
        <v>17</v>
      </c>
      <c r="E178" t="s">
        <v>87</v>
      </c>
      <c r="F178" t="s">
        <v>96</v>
      </c>
      <c r="G178" t="s">
        <v>69</v>
      </c>
      <c r="K178" t="s">
        <v>59</v>
      </c>
      <c r="L178" t="s">
        <v>70</v>
      </c>
      <c r="M178" cm="1">
        <f t="array" ref="M178">INDEX([3]!data,_xlfn.XMATCH(_xlfn.CONCAT(
SUBSTITUTE($A178,LEFT($A178,FIND($C178,$A178)+LEN($C178)-1),),
$F178),
[3]!index),_xlfn.XMATCH($G178,[3]!header))</f>
        <v>2000</v>
      </c>
      <c r="N178">
        <f t="shared" ref="N178:W180" si="31">M178</f>
        <v>2000</v>
      </c>
      <c r="O178">
        <f t="shared" si="31"/>
        <v>2000</v>
      </c>
      <c r="P178">
        <f t="shared" si="31"/>
        <v>2000</v>
      </c>
      <c r="Q178">
        <f t="shared" si="31"/>
        <v>2000</v>
      </c>
      <c r="R178">
        <f t="shared" si="31"/>
        <v>2000</v>
      </c>
      <c r="S178">
        <f t="shared" si="31"/>
        <v>2000</v>
      </c>
      <c r="T178">
        <f t="shared" si="31"/>
        <v>2000</v>
      </c>
      <c r="U178">
        <f t="shared" si="31"/>
        <v>2000</v>
      </c>
      <c r="V178">
        <f t="shared" si="31"/>
        <v>2000</v>
      </c>
      <c r="W178">
        <f t="shared" si="31"/>
        <v>2000</v>
      </c>
    </row>
    <row r="179" spans="1:23" x14ac:dyDescent="0.25">
      <c r="A179" t="s">
        <v>80</v>
      </c>
      <c r="B179" t="s">
        <v>6</v>
      </c>
      <c r="C179" t="s">
        <v>16</v>
      </c>
      <c r="D179" t="s">
        <v>17</v>
      </c>
      <c r="E179" t="s">
        <v>87</v>
      </c>
      <c r="F179" t="s">
        <v>96</v>
      </c>
      <c r="G179" t="s">
        <v>71</v>
      </c>
      <c r="K179" t="s">
        <v>59</v>
      </c>
      <c r="L179" t="s">
        <v>70</v>
      </c>
      <c r="M179" cm="1">
        <f t="array" ref="M179">INDEX([3]!data,_xlfn.XMATCH(_xlfn.CONCAT(
SUBSTITUTE($A179,LEFT($A179,FIND($C179,$A179)+LEN($C179)-1),),
$F179),
[3]!index),_xlfn.XMATCH($G179,[3]!header))</f>
        <v>2101</v>
      </c>
      <c r="N179">
        <f t="shared" si="31"/>
        <v>2101</v>
      </c>
      <c r="O179">
        <f t="shared" si="31"/>
        <v>2101</v>
      </c>
      <c r="P179">
        <f t="shared" si="31"/>
        <v>2101</v>
      </c>
      <c r="Q179">
        <f t="shared" si="31"/>
        <v>2101</v>
      </c>
      <c r="R179">
        <f t="shared" si="31"/>
        <v>2101</v>
      </c>
      <c r="S179">
        <f t="shared" si="31"/>
        <v>2101</v>
      </c>
      <c r="T179">
        <f t="shared" si="31"/>
        <v>2101</v>
      </c>
      <c r="U179">
        <f t="shared" si="31"/>
        <v>2101</v>
      </c>
      <c r="V179">
        <f t="shared" si="31"/>
        <v>2101</v>
      </c>
      <c r="W179">
        <f t="shared" si="31"/>
        <v>2101</v>
      </c>
    </row>
    <row r="180" spans="1:23" x14ac:dyDescent="0.25">
      <c r="A180" t="s">
        <v>80</v>
      </c>
      <c r="B180" t="s">
        <v>6</v>
      </c>
      <c r="C180" t="s">
        <v>16</v>
      </c>
      <c r="D180" t="s">
        <v>17</v>
      </c>
      <c r="E180" t="s">
        <v>87</v>
      </c>
      <c r="F180" t="s">
        <v>96</v>
      </c>
      <c r="G180" t="s">
        <v>72</v>
      </c>
      <c r="K180" t="s">
        <v>59</v>
      </c>
      <c r="L180" t="s">
        <v>73</v>
      </c>
      <c r="M180" cm="1">
        <f t="array" ref="M180">INDEX([3]!data,_xlfn.XMATCH(_xlfn.CONCAT(
SUBSTITUTE($A180,LEFT($A180,FIND($C180,$A180)+LEN($C180)-1),),
$F180),
[3]!index),_xlfn.XMATCH($G180,[3]!header))</f>
        <v>30</v>
      </c>
      <c r="N180">
        <f t="shared" si="31"/>
        <v>30</v>
      </c>
      <c r="O180">
        <f t="shared" si="31"/>
        <v>30</v>
      </c>
      <c r="P180">
        <f t="shared" si="31"/>
        <v>30</v>
      </c>
      <c r="Q180">
        <f t="shared" si="31"/>
        <v>30</v>
      </c>
      <c r="R180">
        <f t="shared" si="31"/>
        <v>30</v>
      </c>
      <c r="S180">
        <f t="shared" si="31"/>
        <v>30</v>
      </c>
      <c r="T180">
        <f t="shared" si="31"/>
        <v>30</v>
      </c>
      <c r="U180">
        <f t="shared" si="31"/>
        <v>30</v>
      </c>
      <c r="V180">
        <f t="shared" si="31"/>
        <v>30</v>
      </c>
      <c r="W180">
        <f t="shared" si="31"/>
        <v>30</v>
      </c>
    </row>
    <row r="181" spans="1:23" x14ac:dyDescent="0.25">
      <c r="A181" t="s">
        <v>80</v>
      </c>
      <c r="B181" t="s">
        <v>6</v>
      </c>
      <c r="C181" t="s">
        <v>16</v>
      </c>
      <c r="D181" t="s">
        <v>17</v>
      </c>
      <c r="E181" t="s">
        <v>87</v>
      </c>
      <c r="F181" t="s">
        <v>96</v>
      </c>
      <c r="G181" t="s">
        <v>63</v>
      </c>
      <c r="K181" t="s">
        <v>64</v>
      </c>
      <c r="L181" t="s">
        <v>60</v>
      </c>
      <c r="M181" cm="1">
        <f t="array" ref="M181">INDEX([3]!data,_xlfn.XMATCH(_xlfn.CONCAT(
SUBSTITUTE($A181,LEFT($A181,FIND($C181,$A181)+LEN($C181)-1),),
$F181),
[3]!index),_xlfn.XMATCH(_xlfn.CONCAT($C181,$G181),[3]!header))</f>
        <v>0</v>
      </c>
    </row>
    <row r="182" spans="1:23" x14ac:dyDescent="0.25">
      <c r="A182" t="s">
        <v>80</v>
      </c>
      <c r="B182" t="s">
        <v>6</v>
      </c>
      <c r="C182" t="s">
        <v>16</v>
      </c>
      <c r="D182" t="s">
        <v>17</v>
      </c>
      <c r="E182" t="s">
        <v>87</v>
      </c>
      <c r="F182" t="s">
        <v>96</v>
      </c>
      <c r="G182" t="s">
        <v>74</v>
      </c>
      <c r="K182" t="s">
        <v>59</v>
      </c>
      <c r="L182" t="s">
        <v>75</v>
      </c>
      <c r="M182" cm="1">
        <f t="array" ref="M182">INDEX([3]!data,_xlfn.XMATCH(_xlfn.CONCAT(
SUBSTITUTE($A182,LEFT($A182,FIND($C182,$A182)+LEN($C182)-1),),
$F182),
[3]!index),_xlfn.XMATCH($G182,[3]!header))</f>
        <v>5220611</v>
      </c>
      <c r="N182">
        <f t="shared" ref="N182:W186" si="32">M182</f>
        <v>5220611</v>
      </c>
      <c r="O182">
        <f t="shared" si="32"/>
        <v>5220611</v>
      </c>
      <c r="P182">
        <f t="shared" si="32"/>
        <v>5220611</v>
      </c>
      <c r="Q182">
        <f t="shared" si="32"/>
        <v>5220611</v>
      </c>
      <c r="R182">
        <f t="shared" si="32"/>
        <v>5220611</v>
      </c>
      <c r="S182">
        <f t="shared" si="32"/>
        <v>5220611</v>
      </c>
      <c r="T182">
        <f t="shared" si="32"/>
        <v>5220611</v>
      </c>
      <c r="U182">
        <f t="shared" si="32"/>
        <v>5220611</v>
      </c>
      <c r="V182">
        <f t="shared" si="32"/>
        <v>5220611</v>
      </c>
      <c r="W182">
        <f t="shared" si="32"/>
        <v>5220611</v>
      </c>
    </row>
    <row r="183" spans="1:23" x14ac:dyDescent="0.25">
      <c r="A183" t="s">
        <v>80</v>
      </c>
      <c r="B183" t="s">
        <v>6</v>
      </c>
      <c r="C183" t="s">
        <v>16</v>
      </c>
      <c r="D183" t="s">
        <v>17</v>
      </c>
      <c r="E183" t="s">
        <v>87</v>
      </c>
      <c r="F183" t="s">
        <v>96</v>
      </c>
      <c r="G183" t="s">
        <v>76</v>
      </c>
      <c r="K183" t="s">
        <v>59</v>
      </c>
      <c r="L183" t="s">
        <v>77</v>
      </c>
      <c r="M183" cm="1">
        <f t="array" ref="M183">INDEX([3]!data,_xlfn.XMATCH(_xlfn.CONCAT(
SUBSTITUTE($A183,LEFT($A183,FIND($C183,$A183)+LEN($C183)-1),),
$F183),
[3]!index),_xlfn.XMATCH($G183,[3]!header))</f>
        <v>60814852.2318689</v>
      </c>
      <c r="N183">
        <f t="shared" si="32"/>
        <v>60814852.2318689</v>
      </c>
      <c r="O183">
        <f t="shared" si="32"/>
        <v>60814852.2318689</v>
      </c>
      <c r="P183">
        <f t="shared" si="32"/>
        <v>60814852.2318689</v>
      </c>
      <c r="Q183">
        <f t="shared" si="32"/>
        <v>60814852.2318689</v>
      </c>
      <c r="R183">
        <f t="shared" si="32"/>
        <v>60814852.2318689</v>
      </c>
      <c r="S183">
        <f t="shared" si="32"/>
        <v>60814852.2318689</v>
      </c>
      <c r="T183">
        <f t="shared" si="32"/>
        <v>60814852.2318689</v>
      </c>
      <c r="U183">
        <f t="shared" si="32"/>
        <v>60814852.2318689</v>
      </c>
      <c r="V183">
        <f t="shared" si="32"/>
        <v>60814852.2318689</v>
      </c>
      <c r="W183">
        <f t="shared" si="32"/>
        <v>60814852.2318689</v>
      </c>
    </row>
    <row r="184" spans="1:23" x14ac:dyDescent="0.25">
      <c r="A184" t="s">
        <v>80</v>
      </c>
      <c r="B184" t="s">
        <v>6</v>
      </c>
      <c r="C184" t="s">
        <v>16</v>
      </c>
      <c r="D184" t="s">
        <v>17</v>
      </c>
      <c r="E184" t="s">
        <v>87</v>
      </c>
      <c r="F184" t="s">
        <v>96</v>
      </c>
      <c r="G184" t="s">
        <v>78</v>
      </c>
      <c r="K184" t="s">
        <v>59</v>
      </c>
      <c r="L184" t="s">
        <v>77</v>
      </c>
      <c r="M184" cm="1">
        <f t="array" ref="M184">INDEX([3]!data,_xlfn.XMATCH(_xlfn.CONCAT(
SUBSTITUTE($A184,LEFT($A184,FIND($C184,$A184)+LEN($C184)-1),),
$F184),
[3]!index),_xlfn.XMATCH($G184,[3]!header))</f>
        <v>6781590.4088919498</v>
      </c>
      <c r="N184">
        <f t="shared" si="32"/>
        <v>6781590.4088919498</v>
      </c>
      <c r="O184">
        <f t="shared" si="32"/>
        <v>6781590.4088919498</v>
      </c>
      <c r="P184">
        <f t="shared" si="32"/>
        <v>6781590.4088919498</v>
      </c>
      <c r="Q184">
        <f t="shared" si="32"/>
        <v>6781590.4088919498</v>
      </c>
      <c r="R184">
        <f t="shared" si="32"/>
        <v>6781590.4088919498</v>
      </c>
      <c r="S184">
        <f t="shared" si="32"/>
        <v>6781590.4088919498</v>
      </c>
      <c r="T184">
        <f t="shared" si="32"/>
        <v>6781590.4088919498</v>
      </c>
      <c r="U184">
        <f t="shared" si="32"/>
        <v>6781590.4088919498</v>
      </c>
      <c r="V184">
        <f t="shared" si="32"/>
        <v>6781590.4088919498</v>
      </c>
      <c r="W184">
        <f t="shared" si="32"/>
        <v>6781590.4088919498</v>
      </c>
    </row>
    <row r="185" spans="1:23" x14ac:dyDescent="0.25">
      <c r="A185" t="s">
        <v>80</v>
      </c>
      <c r="B185" t="s">
        <v>6</v>
      </c>
      <c r="C185" t="s">
        <v>16</v>
      </c>
      <c r="D185" t="s">
        <v>17</v>
      </c>
      <c r="E185" t="s">
        <v>87</v>
      </c>
      <c r="F185" t="s">
        <v>96</v>
      </c>
      <c r="G185" t="s">
        <v>54</v>
      </c>
      <c r="J185" t="s">
        <v>84</v>
      </c>
      <c r="K185" t="s">
        <v>66</v>
      </c>
      <c r="L185" t="str" cm="1">
        <f t="array" ref="L185">INDEX([3]!data_multi,_xlfn.XMATCH(_xlfn.CONCAT(
SUBSTITUTE($A185,LEFT($A185,FIND($C185,$A185)+LEN($C185)-1),),
$F185:$I185,
SUBSTITUTE($J185,LEFT($A185,FIND($C185,$A185)+LEN($C185)-1),)),
[3]!index_multi),_xlfn.XMATCH(L$2,[3]!header_multi))</f>
        <v>GJ</v>
      </c>
      <c r="M185" cm="1">
        <f t="array" ref="M185">INDEX([3]!data_multi,_xlfn.XMATCH(_xlfn.CONCAT(
SUBSTITUTE($A185,LEFT($A185,FIND($C185,$A185)+LEN($C185)-1),),
$F185:$I185,
SUBSTITUTE($J185,LEFT($A185,FIND($C185,$A185)+LEN($C185)-1),)),
[3]!index_multi),_xlfn.XMATCH(M$2,[3]!header_multi))</f>
        <v>1.34</v>
      </c>
      <c r="N185">
        <f t="shared" si="32"/>
        <v>1.34</v>
      </c>
      <c r="O185">
        <f t="shared" si="32"/>
        <v>1.34</v>
      </c>
      <c r="P185">
        <f t="shared" si="32"/>
        <v>1.34</v>
      </c>
      <c r="Q185">
        <f t="shared" si="32"/>
        <v>1.34</v>
      </c>
      <c r="R185">
        <f t="shared" si="32"/>
        <v>1.34</v>
      </c>
      <c r="S185">
        <f t="shared" si="32"/>
        <v>1.34</v>
      </c>
      <c r="T185">
        <f t="shared" si="32"/>
        <v>1.34</v>
      </c>
      <c r="U185">
        <f t="shared" si="32"/>
        <v>1.34</v>
      </c>
      <c r="V185">
        <f t="shared" si="32"/>
        <v>1.34</v>
      </c>
      <c r="W185">
        <f t="shared" si="32"/>
        <v>1.34</v>
      </c>
    </row>
    <row r="186" spans="1:23" x14ac:dyDescent="0.25">
      <c r="A186" t="s">
        <v>80</v>
      </c>
      <c r="B186" t="s">
        <v>6</v>
      </c>
      <c r="C186" t="s">
        <v>16</v>
      </c>
      <c r="D186" t="s">
        <v>17</v>
      </c>
      <c r="E186" t="s">
        <v>87</v>
      </c>
      <c r="F186" t="s">
        <v>96</v>
      </c>
      <c r="G186" t="s">
        <v>54</v>
      </c>
      <c r="J186" t="s">
        <v>30</v>
      </c>
      <c r="K186" t="s">
        <v>66</v>
      </c>
      <c r="L186" t="str" cm="1">
        <f t="array" ref="L186">INDEX([3]!data_multi,_xlfn.XMATCH(_xlfn.CONCAT(
SUBSTITUTE($A186,LEFT($A186,FIND($C186,$A186)+LEN($C186)-1),),
$F186:$I186,
SUBSTITUTE($J186,LEFT($A186,FIND($C186,$A186)+LEN($C186)-1),)),
[3]!index_multi),_xlfn.XMATCH(L$2,[3]!header_multi))</f>
        <v>GJ</v>
      </c>
      <c r="M186" cm="1">
        <f t="array" ref="M186">INDEX([3]!data_multi,_xlfn.XMATCH(_xlfn.CONCAT(
SUBSTITUTE($A186,LEFT($A186,FIND($C186,$A186)+LEN($C186)-1),),
$F186:$I186,
SUBSTITUTE($J186,LEFT($A186,FIND($C186,$A186)+LEN($C186)-1),)),
[3]!index_multi),_xlfn.XMATCH(M$2,[3]!header_multi))</f>
        <v>-0.12</v>
      </c>
      <c r="N186">
        <f t="shared" si="32"/>
        <v>-0.12</v>
      </c>
      <c r="O186">
        <f t="shared" si="32"/>
        <v>-0.12</v>
      </c>
      <c r="P186">
        <f t="shared" si="32"/>
        <v>-0.12</v>
      </c>
      <c r="Q186">
        <f t="shared" si="32"/>
        <v>-0.12</v>
      </c>
      <c r="R186">
        <f t="shared" si="32"/>
        <v>-0.12</v>
      </c>
      <c r="S186">
        <f t="shared" si="32"/>
        <v>-0.12</v>
      </c>
      <c r="T186">
        <f t="shared" si="32"/>
        <v>-0.12</v>
      </c>
      <c r="U186">
        <f t="shared" si="32"/>
        <v>-0.12</v>
      </c>
      <c r="V186">
        <f t="shared" si="32"/>
        <v>-0.12</v>
      </c>
      <c r="W186">
        <f t="shared" si="32"/>
        <v>-0.12</v>
      </c>
    </row>
    <row r="187" spans="1:23" x14ac:dyDescent="0.25">
      <c r="A187" t="s">
        <v>80</v>
      </c>
      <c r="B187" t="s">
        <v>6</v>
      </c>
      <c r="C187" t="s">
        <v>16</v>
      </c>
      <c r="D187" t="s">
        <v>17</v>
      </c>
      <c r="E187" t="s">
        <v>87</v>
      </c>
      <c r="F187" t="s">
        <v>97</v>
      </c>
      <c r="G187" t="s">
        <v>7</v>
      </c>
    </row>
    <row r="188" spans="1:23" x14ac:dyDescent="0.25">
      <c r="A188" t="s">
        <v>80</v>
      </c>
      <c r="B188" t="s">
        <v>6</v>
      </c>
      <c r="C188" t="s">
        <v>16</v>
      </c>
      <c r="D188" t="s">
        <v>17</v>
      </c>
      <c r="E188" t="s">
        <v>87</v>
      </c>
      <c r="F188" t="s">
        <v>97</v>
      </c>
      <c r="G188" t="s">
        <v>69</v>
      </c>
      <c r="K188" t="s">
        <v>59</v>
      </c>
      <c r="L188" t="s">
        <v>70</v>
      </c>
      <c r="M188" cm="1">
        <f t="array" ref="M188">INDEX([3]!data,_xlfn.XMATCH(_xlfn.CONCAT(
SUBSTITUTE($A188,LEFT($A188,FIND($C188,$A188)+LEN($C188)-1),),
$F188),
[3]!index),_xlfn.XMATCH($G188,[3]!header))</f>
        <v>2015</v>
      </c>
      <c r="N188">
        <f t="shared" ref="N188:W190" si="33">M188</f>
        <v>2015</v>
      </c>
      <c r="O188">
        <f t="shared" si="33"/>
        <v>2015</v>
      </c>
      <c r="P188">
        <f t="shared" si="33"/>
        <v>2015</v>
      </c>
      <c r="Q188">
        <f t="shared" si="33"/>
        <v>2015</v>
      </c>
      <c r="R188">
        <f t="shared" si="33"/>
        <v>2015</v>
      </c>
      <c r="S188">
        <f t="shared" si="33"/>
        <v>2015</v>
      </c>
      <c r="T188">
        <f t="shared" si="33"/>
        <v>2015</v>
      </c>
      <c r="U188">
        <f t="shared" si="33"/>
        <v>2015</v>
      </c>
      <c r="V188">
        <f t="shared" si="33"/>
        <v>2015</v>
      </c>
      <c r="W188">
        <f t="shared" si="33"/>
        <v>2015</v>
      </c>
    </row>
    <row r="189" spans="1:23" x14ac:dyDescent="0.25">
      <c r="A189" t="s">
        <v>80</v>
      </c>
      <c r="B189" t="s">
        <v>6</v>
      </c>
      <c r="C189" t="s">
        <v>16</v>
      </c>
      <c r="D189" t="s">
        <v>17</v>
      </c>
      <c r="E189" t="s">
        <v>87</v>
      </c>
      <c r="F189" t="s">
        <v>97</v>
      </c>
      <c r="G189" t="s">
        <v>71</v>
      </c>
      <c r="K189" t="s">
        <v>59</v>
      </c>
      <c r="L189" t="s">
        <v>70</v>
      </c>
      <c r="M189" cm="1">
        <f t="array" ref="M189">INDEX([3]!data,_xlfn.XMATCH(_xlfn.CONCAT(
SUBSTITUTE($A189,LEFT($A189,FIND($C189,$A189)+LEN($C189)-1),),
$F189),
[3]!index),_xlfn.XMATCH($G189,[3]!header))</f>
        <v>2101</v>
      </c>
      <c r="N189">
        <f t="shared" si="33"/>
        <v>2101</v>
      </c>
      <c r="O189">
        <f t="shared" si="33"/>
        <v>2101</v>
      </c>
      <c r="P189">
        <f t="shared" si="33"/>
        <v>2101</v>
      </c>
      <c r="Q189">
        <f t="shared" si="33"/>
        <v>2101</v>
      </c>
      <c r="R189">
        <f t="shared" si="33"/>
        <v>2101</v>
      </c>
      <c r="S189">
        <f t="shared" si="33"/>
        <v>2101</v>
      </c>
      <c r="T189">
        <f t="shared" si="33"/>
        <v>2101</v>
      </c>
      <c r="U189">
        <f t="shared" si="33"/>
        <v>2101</v>
      </c>
      <c r="V189">
        <f t="shared" si="33"/>
        <v>2101</v>
      </c>
      <c r="W189">
        <f t="shared" si="33"/>
        <v>2101</v>
      </c>
    </row>
    <row r="190" spans="1:23" x14ac:dyDescent="0.25">
      <c r="A190" t="s">
        <v>80</v>
      </c>
      <c r="B190" t="s">
        <v>6</v>
      </c>
      <c r="C190" t="s">
        <v>16</v>
      </c>
      <c r="D190" t="s">
        <v>17</v>
      </c>
      <c r="E190" t="s">
        <v>87</v>
      </c>
      <c r="F190" t="s">
        <v>97</v>
      </c>
      <c r="G190" t="s">
        <v>72</v>
      </c>
      <c r="K190" t="s">
        <v>59</v>
      </c>
      <c r="L190" t="s">
        <v>73</v>
      </c>
      <c r="M190" cm="1">
        <f t="array" ref="M190">INDEX([3]!data,_xlfn.XMATCH(_xlfn.CONCAT(
SUBSTITUTE($A190,LEFT($A190,FIND($C190,$A190)+LEN($C190)-1),),
$F190),
[3]!index),_xlfn.XMATCH($G190,[3]!header))</f>
        <v>30</v>
      </c>
      <c r="N190">
        <f t="shared" si="33"/>
        <v>30</v>
      </c>
      <c r="O190">
        <f t="shared" si="33"/>
        <v>30</v>
      </c>
      <c r="P190">
        <f t="shared" si="33"/>
        <v>30</v>
      </c>
      <c r="Q190">
        <f t="shared" si="33"/>
        <v>30</v>
      </c>
      <c r="R190">
        <f t="shared" si="33"/>
        <v>30</v>
      </c>
      <c r="S190">
        <f t="shared" si="33"/>
        <v>30</v>
      </c>
      <c r="T190">
        <f t="shared" si="33"/>
        <v>30</v>
      </c>
      <c r="U190">
        <f t="shared" si="33"/>
        <v>30</v>
      </c>
      <c r="V190">
        <f t="shared" si="33"/>
        <v>30</v>
      </c>
      <c r="W190">
        <f t="shared" si="33"/>
        <v>30</v>
      </c>
    </row>
    <row r="191" spans="1:23" x14ac:dyDescent="0.25">
      <c r="A191" t="s">
        <v>80</v>
      </c>
      <c r="B191" t="s">
        <v>6</v>
      </c>
      <c r="C191" t="s">
        <v>16</v>
      </c>
      <c r="D191" t="s">
        <v>17</v>
      </c>
      <c r="E191" t="s">
        <v>87</v>
      </c>
      <c r="F191" t="s">
        <v>97</v>
      </c>
      <c r="G191" t="s">
        <v>63</v>
      </c>
      <c r="K191" t="s">
        <v>64</v>
      </c>
      <c r="L191" t="s">
        <v>60</v>
      </c>
      <c r="M191" cm="1">
        <f t="array" ref="M191">INDEX([3]!data,_xlfn.XMATCH(_xlfn.CONCAT(
SUBSTITUTE($A191,LEFT($A191,FIND($C191,$A191)+LEN($C191)-1),),
$F191),
[3]!index),_xlfn.XMATCH(_xlfn.CONCAT($C191,$G191),[3]!header))</f>
        <v>0</v>
      </c>
    </row>
    <row r="192" spans="1:23" x14ac:dyDescent="0.25">
      <c r="A192" t="s">
        <v>80</v>
      </c>
      <c r="B192" t="s">
        <v>6</v>
      </c>
      <c r="C192" t="s">
        <v>16</v>
      </c>
      <c r="D192" t="s">
        <v>17</v>
      </c>
      <c r="E192" t="s">
        <v>87</v>
      </c>
      <c r="F192" t="s">
        <v>97</v>
      </c>
      <c r="G192" t="s">
        <v>74</v>
      </c>
      <c r="K192" t="s">
        <v>59</v>
      </c>
      <c r="L192" t="s">
        <v>75</v>
      </c>
      <c r="M192" cm="1">
        <f t="array" ref="M192">INDEX([3]!data,_xlfn.XMATCH(_xlfn.CONCAT(
SUBSTITUTE($A192,LEFT($A192,FIND($C192,$A192)+LEN($C192)-1),),
$F192),
[3]!index),_xlfn.XMATCH($G192,[3]!header))</f>
        <v>5220611</v>
      </c>
      <c r="N192">
        <f t="shared" ref="N192:W197" si="34">M192</f>
        <v>5220611</v>
      </c>
      <c r="O192">
        <f t="shared" si="34"/>
        <v>5220611</v>
      </c>
      <c r="P192">
        <f t="shared" si="34"/>
        <v>5220611</v>
      </c>
      <c r="Q192">
        <f t="shared" si="34"/>
        <v>5220611</v>
      </c>
      <c r="R192">
        <f t="shared" si="34"/>
        <v>5220611</v>
      </c>
      <c r="S192">
        <f t="shared" si="34"/>
        <v>5220611</v>
      </c>
      <c r="T192">
        <f t="shared" si="34"/>
        <v>5220611</v>
      </c>
      <c r="U192">
        <f t="shared" si="34"/>
        <v>5220611</v>
      </c>
      <c r="V192">
        <f t="shared" si="34"/>
        <v>5220611</v>
      </c>
      <c r="W192">
        <f t="shared" si="34"/>
        <v>5220611</v>
      </c>
    </row>
    <row r="193" spans="1:23" x14ac:dyDescent="0.25">
      <c r="A193" t="s">
        <v>80</v>
      </c>
      <c r="B193" t="s">
        <v>6</v>
      </c>
      <c r="C193" t="s">
        <v>16</v>
      </c>
      <c r="D193" t="s">
        <v>17</v>
      </c>
      <c r="E193" t="s">
        <v>87</v>
      </c>
      <c r="F193" t="s">
        <v>97</v>
      </c>
      <c r="G193" t="s">
        <v>76</v>
      </c>
      <c r="K193" t="s">
        <v>59</v>
      </c>
      <c r="L193" t="s">
        <v>77</v>
      </c>
      <c r="M193" cm="1">
        <f t="array" ref="M193">INDEX([3]!data,_xlfn.XMATCH(_xlfn.CONCAT(
SUBSTITUTE($A193,LEFT($A193,FIND($C193,$A193)+LEN($C193)-1),),
$F193),
[3]!index),_xlfn.XMATCH($G193,[3]!header))</f>
        <v>60814852.2318689</v>
      </c>
      <c r="N193">
        <f t="shared" si="34"/>
        <v>60814852.2318689</v>
      </c>
      <c r="O193">
        <f t="shared" si="34"/>
        <v>60814852.2318689</v>
      </c>
      <c r="P193">
        <f t="shared" si="34"/>
        <v>60814852.2318689</v>
      </c>
      <c r="Q193">
        <f t="shared" si="34"/>
        <v>60814852.2318689</v>
      </c>
      <c r="R193">
        <f t="shared" si="34"/>
        <v>60814852.2318689</v>
      </c>
      <c r="S193">
        <f t="shared" si="34"/>
        <v>60814852.2318689</v>
      </c>
      <c r="T193">
        <f t="shared" si="34"/>
        <v>60814852.2318689</v>
      </c>
      <c r="U193">
        <f t="shared" si="34"/>
        <v>60814852.2318689</v>
      </c>
      <c r="V193">
        <f t="shared" si="34"/>
        <v>60814852.2318689</v>
      </c>
      <c r="W193">
        <f t="shared" si="34"/>
        <v>60814852.2318689</v>
      </c>
    </row>
    <row r="194" spans="1:23" x14ac:dyDescent="0.25">
      <c r="A194" t="s">
        <v>80</v>
      </c>
      <c r="B194" t="s">
        <v>6</v>
      </c>
      <c r="C194" t="s">
        <v>16</v>
      </c>
      <c r="D194" t="s">
        <v>17</v>
      </c>
      <c r="E194" t="s">
        <v>87</v>
      </c>
      <c r="F194" t="s">
        <v>97</v>
      </c>
      <c r="G194" t="s">
        <v>78</v>
      </c>
      <c r="K194" t="s">
        <v>59</v>
      </c>
      <c r="L194" t="s">
        <v>77</v>
      </c>
      <c r="M194" cm="1">
        <f t="array" ref="M194">INDEX([3]!data,_xlfn.XMATCH(_xlfn.CONCAT(
SUBSTITUTE($A194,LEFT($A194,FIND($C194,$A194)+LEN($C194)-1),),
$F194),
[3]!index),_xlfn.XMATCH($G194,[3]!header))</f>
        <v>6781590.4088919498</v>
      </c>
      <c r="N194">
        <f t="shared" si="34"/>
        <v>6781590.4088919498</v>
      </c>
      <c r="O194">
        <f t="shared" si="34"/>
        <v>6781590.4088919498</v>
      </c>
      <c r="P194">
        <f t="shared" si="34"/>
        <v>6781590.4088919498</v>
      </c>
      <c r="Q194">
        <f t="shared" si="34"/>
        <v>6781590.4088919498</v>
      </c>
      <c r="R194">
        <f t="shared" si="34"/>
        <v>6781590.4088919498</v>
      </c>
      <c r="S194">
        <f t="shared" si="34"/>
        <v>6781590.4088919498</v>
      </c>
      <c r="T194">
        <f t="shared" si="34"/>
        <v>6781590.4088919498</v>
      </c>
      <c r="U194">
        <f t="shared" si="34"/>
        <v>6781590.4088919498</v>
      </c>
      <c r="V194">
        <f t="shared" si="34"/>
        <v>6781590.4088919498</v>
      </c>
      <c r="W194">
        <f t="shared" si="34"/>
        <v>6781590.4088919498</v>
      </c>
    </row>
    <row r="195" spans="1:23" x14ac:dyDescent="0.25">
      <c r="A195" t="s">
        <v>80</v>
      </c>
      <c r="B195" t="s">
        <v>6</v>
      </c>
      <c r="C195" t="s">
        <v>16</v>
      </c>
      <c r="D195" t="s">
        <v>17</v>
      </c>
      <c r="E195" t="s">
        <v>87</v>
      </c>
      <c r="F195" t="s">
        <v>97</v>
      </c>
      <c r="G195" t="s">
        <v>54</v>
      </c>
      <c r="J195" t="s">
        <v>37</v>
      </c>
      <c r="K195" t="s">
        <v>66</v>
      </c>
      <c r="L195" t="str" cm="1">
        <f t="array" ref="L195">INDEX([3]!data_multi,_xlfn.XMATCH(_xlfn.CONCAT(
SUBSTITUTE($A195,LEFT($A195,FIND($C195,$A195)+LEN($C195)-1),),
$F195:$I195,
SUBSTITUTE($J195,LEFT($A195,FIND($C195,$A195)+LEN($C195)-1),)),
[3]!index_multi),_xlfn.XMATCH(L$2,[3]!header_multi))</f>
        <v>GJ</v>
      </c>
      <c r="M195" cm="1">
        <f t="array" ref="M195">INDEX([3]!data_multi,_xlfn.XMATCH(_xlfn.CONCAT(
SUBSTITUTE($A195,LEFT($A195,FIND($C195,$A195)+LEN($C195)-1),),
$F195:$I195,
SUBSTITUTE($J195,LEFT($A195,FIND($C195,$A195)+LEN($C195)-1),)),
[3]!index_multi),_xlfn.XMATCH(M$2,[3]!header_multi))</f>
        <v>1.34</v>
      </c>
      <c r="N195">
        <f t="shared" si="34"/>
        <v>1.34</v>
      </c>
      <c r="O195">
        <f t="shared" si="34"/>
        <v>1.34</v>
      </c>
      <c r="P195">
        <f t="shared" si="34"/>
        <v>1.34</v>
      </c>
      <c r="Q195">
        <f t="shared" si="34"/>
        <v>1.34</v>
      </c>
      <c r="R195">
        <f t="shared" si="34"/>
        <v>1.34</v>
      </c>
      <c r="S195">
        <f t="shared" si="34"/>
        <v>1.34</v>
      </c>
      <c r="T195">
        <f t="shared" si="34"/>
        <v>1.34</v>
      </c>
      <c r="U195">
        <f t="shared" si="34"/>
        <v>1.34</v>
      </c>
      <c r="V195">
        <f t="shared" si="34"/>
        <v>1.34</v>
      </c>
      <c r="W195">
        <f t="shared" si="34"/>
        <v>1.34</v>
      </c>
    </row>
    <row r="196" spans="1:23" x14ac:dyDescent="0.25">
      <c r="A196" t="s">
        <v>80</v>
      </c>
      <c r="B196" t="s">
        <v>6</v>
      </c>
      <c r="C196" t="s">
        <v>16</v>
      </c>
      <c r="D196" t="s">
        <v>17</v>
      </c>
      <c r="E196" t="s">
        <v>87</v>
      </c>
      <c r="F196" t="s">
        <v>97</v>
      </c>
      <c r="G196" t="s">
        <v>54</v>
      </c>
      <c r="J196" t="s">
        <v>30</v>
      </c>
      <c r="K196" t="s">
        <v>66</v>
      </c>
      <c r="L196" t="str" cm="1">
        <f t="array" ref="L196">INDEX([3]!data_multi,_xlfn.XMATCH(_xlfn.CONCAT(
SUBSTITUTE($A196,LEFT($A196,FIND($C196,$A196)+LEN($C196)-1),),
$F196:$I196,
SUBSTITUTE($J196,LEFT($A196,FIND($C196,$A196)+LEN($C196)-1),)),
[3]!index_multi),_xlfn.XMATCH(L$2,[3]!header_multi))</f>
        <v>GJ</v>
      </c>
      <c r="M196" cm="1">
        <f t="array" ref="M196">INDEX([3]!data_multi,_xlfn.XMATCH(_xlfn.CONCAT(
SUBSTITUTE($A196,LEFT($A196,FIND($C196,$A196)+LEN($C196)-1),),
$F196:$I196,
SUBSTITUTE($J196,LEFT($A196,FIND($C196,$A196)+LEN($C196)-1),)),
[3]!index_multi),_xlfn.XMATCH(M$2,[3]!header_multi))</f>
        <v>-0.12</v>
      </c>
      <c r="N196">
        <f t="shared" si="34"/>
        <v>-0.12</v>
      </c>
      <c r="O196">
        <f t="shared" si="34"/>
        <v>-0.12</v>
      </c>
      <c r="P196">
        <f t="shared" si="34"/>
        <v>-0.12</v>
      </c>
      <c r="Q196">
        <f t="shared" si="34"/>
        <v>-0.12</v>
      </c>
      <c r="R196">
        <f t="shared" si="34"/>
        <v>-0.12</v>
      </c>
      <c r="S196">
        <f t="shared" si="34"/>
        <v>-0.12</v>
      </c>
      <c r="T196">
        <f t="shared" si="34"/>
        <v>-0.12</v>
      </c>
      <c r="U196">
        <f t="shared" si="34"/>
        <v>-0.12</v>
      </c>
      <c r="V196">
        <f t="shared" si="34"/>
        <v>-0.12</v>
      </c>
      <c r="W196">
        <f t="shared" si="34"/>
        <v>-0.12</v>
      </c>
    </row>
    <row r="197" spans="1:23" x14ac:dyDescent="0.25">
      <c r="A197" t="s">
        <v>80</v>
      </c>
      <c r="B197" t="s">
        <v>6</v>
      </c>
      <c r="C197" t="s">
        <v>16</v>
      </c>
      <c r="D197" t="s">
        <v>17</v>
      </c>
      <c r="E197" t="s">
        <v>87</v>
      </c>
      <c r="F197" t="s">
        <v>97</v>
      </c>
      <c r="G197" t="s">
        <v>54</v>
      </c>
      <c r="J197" t="s">
        <v>92</v>
      </c>
      <c r="K197" t="s">
        <v>66</v>
      </c>
      <c r="L197" t="str" cm="1">
        <f t="array" ref="L197">INDEX([3]!data_multi,_xlfn.XMATCH(_xlfn.CONCAT(
SUBSTITUTE($A197,LEFT($A197,FIND($C197,$A197)+LEN($C197)-1),),
$F197:$I197,
SUBSTITUTE($J197,LEFT($A197,FIND($C197,$A197)+LEN($C197)-1),)),
[3]!index_multi),_xlfn.XMATCH(L$2,[3]!header_multi))</f>
        <v>tCO2</v>
      </c>
      <c r="M197" cm="1">
        <f t="array" ref="M197">INDEX([3]!data_multi,_xlfn.XMATCH(_xlfn.CONCAT(
SUBSTITUTE($A197,LEFT($A197,FIND($C197,$A197)+LEN($C197)-1),),
$F197:$I197,
SUBSTITUTE($J197,LEFT($A197,FIND($C197,$A197)+LEN($C197)-1),)),
[3]!index_multi),_xlfn.XMATCH(M$2,[3]!header_multi))</f>
        <v>6.5620494647288502E-2</v>
      </c>
      <c r="N197">
        <f t="shared" si="34"/>
        <v>6.5620494647288502E-2</v>
      </c>
      <c r="O197">
        <f t="shared" si="34"/>
        <v>6.5620494647288502E-2</v>
      </c>
      <c r="P197">
        <f t="shared" si="34"/>
        <v>6.5620494647288502E-2</v>
      </c>
      <c r="Q197">
        <f t="shared" si="34"/>
        <v>6.5620494647288502E-2</v>
      </c>
      <c r="R197">
        <f t="shared" si="34"/>
        <v>6.5620494647288502E-2</v>
      </c>
      <c r="S197">
        <f t="shared" si="34"/>
        <v>6.5620494647288502E-2</v>
      </c>
      <c r="T197">
        <f t="shared" si="34"/>
        <v>6.5620494647288502E-2</v>
      </c>
      <c r="U197">
        <f t="shared" si="34"/>
        <v>6.5620494647288502E-2</v>
      </c>
      <c r="V197">
        <f t="shared" si="34"/>
        <v>6.5620494647288502E-2</v>
      </c>
      <c r="W197">
        <f t="shared" si="34"/>
        <v>6.5620494647288502E-2</v>
      </c>
    </row>
    <row r="198" spans="1:23" x14ac:dyDescent="0.25">
      <c r="A198" t="s">
        <v>84</v>
      </c>
      <c r="B198" t="s">
        <v>6</v>
      </c>
      <c r="C198" t="s">
        <v>16</v>
      </c>
      <c r="D198" t="s">
        <v>17</v>
      </c>
      <c r="E198" t="s">
        <v>98</v>
      </c>
      <c r="G198" t="s">
        <v>18</v>
      </c>
      <c r="K198" t="s">
        <v>19</v>
      </c>
      <c r="L198" t="str" cm="1">
        <f t="array" ref="L198">INDEX([1]!data,_xlfn.XMATCH(_xlfn.CONCAT(
SUBSTITUTE($A198,LEFT($A198,FIND($C198,$A198)+LEN($C198)-1),),
$F198:$I198,
SUBSTITUTE($J198,LEFT($A198,FIND($C198,$A198)+LEN($C198)-1),)),
[1]!index),_xlfn.XMATCH(L$2,[1]!header))</f>
        <v>GJ</v>
      </c>
    </row>
    <row r="199" spans="1:23" x14ac:dyDescent="0.25">
      <c r="A199" t="s">
        <v>84</v>
      </c>
      <c r="B199" t="s">
        <v>6</v>
      </c>
      <c r="C199" t="s">
        <v>16</v>
      </c>
      <c r="D199" t="s">
        <v>17</v>
      </c>
      <c r="E199" t="s">
        <v>98</v>
      </c>
      <c r="G199" t="s">
        <v>20</v>
      </c>
      <c r="H199" t="s">
        <v>57</v>
      </c>
    </row>
    <row r="200" spans="1:23" x14ac:dyDescent="0.25">
      <c r="A200" t="s">
        <v>84</v>
      </c>
      <c r="B200" t="s">
        <v>6</v>
      </c>
      <c r="C200" t="s">
        <v>16</v>
      </c>
      <c r="D200" t="s">
        <v>17</v>
      </c>
      <c r="E200" t="s">
        <v>98</v>
      </c>
      <c r="G200" t="s">
        <v>58</v>
      </c>
      <c r="K200" t="s">
        <v>59</v>
      </c>
      <c r="L200" t="s">
        <v>60</v>
      </c>
      <c r="M200" cm="1">
        <f t="array" ref="M200">INDEX([3]!data,_xlfn.XMATCH(_xlfn.CONCAT(
SUBSTITUTE($A200,LEFT($A200,FIND($C200,$A200)+LEN($C200)-1),),
$F200),
[3]!index),_xlfn.XMATCH($G200,[3]!header))</f>
        <v>0.1</v>
      </c>
      <c r="N200">
        <f t="shared" ref="N200:W201" si="35">M200</f>
        <v>0.1</v>
      </c>
      <c r="O200">
        <f t="shared" si="35"/>
        <v>0.1</v>
      </c>
      <c r="P200">
        <f t="shared" si="35"/>
        <v>0.1</v>
      </c>
      <c r="Q200">
        <f t="shared" si="35"/>
        <v>0.1</v>
      </c>
      <c r="R200">
        <f t="shared" si="35"/>
        <v>0.1</v>
      </c>
      <c r="S200">
        <f t="shared" si="35"/>
        <v>0.1</v>
      </c>
      <c r="T200">
        <f t="shared" si="35"/>
        <v>0.1</v>
      </c>
      <c r="U200">
        <f t="shared" si="35"/>
        <v>0.1</v>
      </c>
      <c r="V200">
        <f t="shared" si="35"/>
        <v>0.1</v>
      </c>
      <c r="W200">
        <f t="shared" si="35"/>
        <v>0.1</v>
      </c>
    </row>
    <row r="201" spans="1:23" x14ac:dyDescent="0.25">
      <c r="A201" t="s">
        <v>84</v>
      </c>
      <c r="B201" t="s">
        <v>6</v>
      </c>
      <c r="C201" t="s">
        <v>16</v>
      </c>
      <c r="D201" t="s">
        <v>17</v>
      </c>
      <c r="E201" t="s">
        <v>98</v>
      </c>
      <c r="G201" t="s">
        <v>61</v>
      </c>
      <c r="K201" t="s">
        <v>59</v>
      </c>
      <c r="M201" cm="1">
        <f t="array" ref="M201">INDEX([3]!data,_xlfn.XMATCH(_xlfn.CONCAT(
SUBSTITUTE($A201,LEFT($A201,FIND($C201,$A201)+LEN($C201)-1),),
$F201),
[3]!index),_xlfn.XMATCH($G201,[3]!header))</f>
        <v>15</v>
      </c>
      <c r="N201">
        <f t="shared" si="35"/>
        <v>15</v>
      </c>
      <c r="O201">
        <f t="shared" si="35"/>
        <v>15</v>
      </c>
      <c r="P201">
        <f t="shared" si="35"/>
        <v>15</v>
      </c>
      <c r="Q201">
        <f t="shared" si="35"/>
        <v>15</v>
      </c>
      <c r="R201">
        <f t="shared" si="35"/>
        <v>15</v>
      </c>
      <c r="S201">
        <f t="shared" si="35"/>
        <v>15</v>
      </c>
      <c r="T201">
        <f t="shared" si="35"/>
        <v>15</v>
      </c>
      <c r="U201">
        <f t="shared" si="35"/>
        <v>15</v>
      </c>
      <c r="V201">
        <f t="shared" si="35"/>
        <v>15</v>
      </c>
      <c r="W201">
        <f t="shared" si="35"/>
        <v>15</v>
      </c>
    </row>
    <row r="202" spans="1:23" x14ac:dyDescent="0.25">
      <c r="A202" t="s">
        <v>84</v>
      </c>
      <c r="B202" t="s">
        <v>6</v>
      </c>
      <c r="C202" t="s">
        <v>16</v>
      </c>
      <c r="D202" t="s">
        <v>17</v>
      </c>
      <c r="E202" t="s">
        <v>98</v>
      </c>
      <c r="F202" t="s">
        <v>99</v>
      </c>
      <c r="G202" t="s">
        <v>7</v>
      </c>
    </row>
    <row r="203" spans="1:23" x14ac:dyDescent="0.25">
      <c r="A203" t="s">
        <v>84</v>
      </c>
      <c r="B203" t="s">
        <v>6</v>
      </c>
      <c r="C203" t="s">
        <v>16</v>
      </c>
      <c r="D203" t="s">
        <v>17</v>
      </c>
      <c r="E203" t="s">
        <v>98</v>
      </c>
      <c r="F203" t="s">
        <v>99</v>
      </c>
      <c r="G203" t="s">
        <v>69</v>
      </c>
      <c r="K203" t="s">
        <v>59</v>
      </c>
      <c r="L203" t="s">
        <v>70</v>
      </c>
      <c r="M203" cm="1">
        <f t="array" ref="M203">INDEX([3]!data,_xlfn.XMATCH(_xlfn.CONCAT(
SUBSTITUTE($A203,LEFT($A203,FIND($C203,$A203)+LEN($C203)-1),),
$F203),
[3]!index),_xlfn.XMATCH($G203,[3]!header))</f>
        <v>2000</v>
      </c>
      <c r="N203">
        <f t="shared" ref="N203:W205" si="36">M203</f>
        <v>2000</v>
      </c>
      <c r="O203">
        <f t="shared" si="36"/>
        <v>2000</v>
      </c>
      <c r="P203">
        <f t="shared" si="36"/>
        <v>2000</v>
      </c>
      <c r="Q203">
        <f t="shared" si="36"/>
        <v>2000</v>
      </c>
      <c r="R203">
        <f t="shared" si="36"/>
        <v>2000</v>
      </c>
      <c r="S203">
        <f t="shared" si="36"/>
        <v>2000</v>
      </c>
      <c r="T203">
        <f t="shared" si="36"/>
        <v>2000</v>
      </c>
      <c r="U203">
        <f t="shared" si="36"/>
        <v>2000</v>
      </c>
      <c r="V203">
        <f t="shared" si="36"/>
        <v>2000</v>
      </c>
      <c r="W203">
        <f t="shared" si="36"/>
        <v>2000</v>
      </c>
    </row>
    <row r="204" spans="1:23" x14ac:dyDescent="0.25">
      <c r="A204" t="s">
        <v>84</v>
      </c>
      <c r="B204" t="s">
        <v>6</v>
      </c>
      <c r="C204" t="s">
        <v>16</v>
      </c>
      <c r="D204" t="s">
        <v>17</v>
      </c>
      <c r="E204" t="s">
        <v>98</v>
      </c>
      <c r="F204" t="s">
        <v>99</v>
      </c>
      <c r="G204" t="s">
        <v>71</v>
      </c>
      <c r="K204" t="s">
        <v>59</v>
      </c>
      <c r="L204" t="s">
        <v>70</v>
      </c>
      <c r="M204" cm="1">
        <f t="array" ref="M204">INDEX([3]!data,_xlfn.XMATCH(_xlfn.CONCAT(
SUBSTITUTE($A204,LEFT($A204,FIND($C204,$A204)+LEN($C204)-1),),
$F204),
[3]!index),_xlfn.XMATCH($G204,[3]!header))</f>
        <v>2101</v>
      </c>
      <c r="N204">
        <f t="shared" si="36"/>
        <v>2101</v>
      </c>
      <c r="O204">
        <f t="shared" si="36"/>
        <v>2101</v>
      </c>
      <c r="P204">
        <f t="shared" si="36"/>
        <v>2101</v>
      </c>
      <c r="Q204">
        <f t="shared" si="36"/>
        <v>2101</v>
      </c>
      <c r="R204">
        <f t="shared" si="36"/>
        <v>2101</v>
      </c>
      <c r="S204">
        <f t="shared" si="36"/>
        <v>2101</v>
      </c>
      <c r="T204">
        <f t="shared" si="36"/>
        <v>2101</v>
      </c>
      <c r="U204">
        <f t="shared" si="36"/>
        <v>2101</v>
      </c>
      <c r="V204">
        <f t="shared" si="36"/>
        <v>2101</v>
      </c>
      <c r="W204">
        <f t="shared" si="36"/>
        <v>2101</v>
      </c>
    </row>
    <row r="205" spans="1:23" x14ac:dyDescent="0.25">
      <c r="A205" t="s">
        <v>84</v>
      </c>
      <c r="B205" t="s">
        <v>6</v>
      </c>
      <c r="C205" t="s">
        <v>16</v>
      </c>
      <c r="D205" t="s">
        <v>17</v>
      </c>
      <c r="E205" t="s">
        <v>98</v>
      </c>
      <c r="F205" t="s">
        <v>99</v>
      </c>
      <c r="G205" t="s">
        <v>72</v>
      </c>
      <c r="K205" t="s">
        <v>59</v>
      </c>
      <c r="L205" t="s">
        <v>73</v>
      </c>
      <c r="M205" cm="1">
        <f t="array" ref="M205">INDEX([3]!data,_xlfn.XMATCH(_xlfn.CONCAT(
SUBSTITUTE($A205,LEFT($A205,FIND($C205,$A205)+LEN($C205)-1),),
$F205),
[3]!index),_xlfn.XMATCH($G205,[3]!header))</f>
        <v>1</v>
      </c>
      <c r="N205">
        <f t="shared" si="36"/>
        <v>1</v>
      </c>
      <c r="O205">
        <f t="shared" si="36"/>
        <v>1</v>
      </c>
      <c r="P205">
        <f t="shared" si="36"/>
        <v>1</v>
      </c>
      <c r="Q205">
        <f t="shared" si="36"/>
        <v>1</v>
      </c>
      <c r="R205">
        <f t="shared" si="36"/>
        <v>1</v>
      </c>
      <c r="S205">
        <f t="shared" si="36"/>
        <v>1</v>
      </c>
      <c r="T205">
        <f t="shared" si="36"/>
        <v>1</v>
      </c>
      <c r="U205">
        <f t="shared" si="36"/>
        <v>1</v>
      </c>
      <c r="V205">
        <f t="shared" si="36"/>
        <v>1</v>
      </c>
      <c r="W205">
        <f t="shared" si="36"/>
        <v>1</v>
      </c>
    </row>
    <row r="206" spans="1:23" x14ac:dyDescent="0.25">
      <c r="A206" t="s">
        <v>84</v>
      </c>
      <c r="B206" t="s">
        <v>6</v>
      </c>
      <c r="C206" t="s">
        <v>16</v>
      </c>
      <c r="D206" t="s">
        <v>17</v>
      </c>
      <c r="E206" t="s">
        <v>98</v>
      </c>
      <c r="F206" t="s">
        <v>99</v>
      </c>
      <c r="G206" t="s">
        <v>63</v>
      </c>
      <c r="K206" t="s">
        <v>64</v>
      </c>
      <c r="L206" t="s">
        <v>60</v>
      </c>
      <c r="M206" cm="1">
        <f t="array" ref="M206">INDEX([3]!data,_xlfn.XMATCH(_xlfn.CONCAT(
SUBSTITUTE($A206,LEFT($A206,FIND($C206,$A206)+LEN($C206)-1),),
$F206),
[3]!index),_xlfn.XMATCH(_xlfn.CONCAT($C206,$G206),[3]!header))</f>
        <v>1</v>
      </c>
    </row>
    <row r="207" spans="1:23" x14ac:dyDescent="0.25">
      <c r="A207" t="s">
        <v>84</v>
      </c>
      <c r="B207" t="s">
        <v>6</v>
      </c>
      <c r="C207" t="s">
        <v>16</v>
      </c>
      <c r="D207" t="s">
        <v>17</v>
      </c>
      <c r="E207" t="s">
        <v>98</v>
      </c>
      <c r="F207" t="s">
        <v>99</v>
      </c>
      <c r="G207" t="s">
        <v>74</v>
      </c>
      <c r="K207" t="s">
        <v>59</v>
      </c>
      <c r="L207" t="s">
        <v>75</v>
      </c>
      <c r="M207" cm="1">
        <f t="array" ref="M207">INDEX([3]!data,_xlfn.XMATCH(_xlfn.CONCAT(
SUBSTITUTE($A207,LEFT($A207,FIND($C207,$A207)+LEN($C207)-1),),
$F207),
[3]!index),_xlfn.XMATCH($G207,[3]!header))</f>
        <v>1</v>
      </c>
      <c r="N207">
        <f t="shared" ref="N207:W210" si="37">M207</f>
        <v>1</v>
      </c>
      <c r="O207">
        <f t="shared" si="37"/>
        <v>1</v>
      </c>
      <c r="P207">
        <f t="shared" si="37"/>
        <v>1</v>
      </c>
      <c r="Q207">
        <f t="shared" si="37"/>
        <v>1</v>
      </c>
      <c r="R207">
        <f t="shared" si="37"/>
        <v>1</v>
      </c>
      <c r="S207">
        <f t="shared" si="37"/>
        <v>1</v>
      </c>
      <c r="T207">
        <f t="shared" si="37"/>
        <v>1</v>
      </c>
      <c r="U207">
        <f t="shared" si="37"/>
        <v>1</v>
      </c>
      <c r="V207">
        <f t="shared" si="37"/>
        <v>1</v>
      </c>
      <c r="W207">
        <f t="shared" si="37"/>
        <v>1</v>
      </c>
    </row>
    <row r="208" spans="1:23" x14ac:dyDescent="0.25">
      <c r="A208" t="s">
        <v>84</v>
      </c>
      <c r="B208" t="s">
        <v>6</v>
      </c>
      <c r="C208" t="s">
        <v>16</v>
      </c>
      <c r="D208" t="s">
        <v>17</v>
      </c>
      <c r="E208" t="s">
        <v>98</v>
      </c>
      <c r="F208" t="s">
        <v>99</v>
      </c>
      <c r="G208" t="s">
        <v>76</v>
      </c>
      <c r="K208" t="s">
        <v>59</v>
      </c>
      <c r="L208" t="s">
        <v>77</v>
      </c>
      <c r="M208" cm="1">
        <f t="array" ref="M208">INDEX([3]!data,_xlfn.XMATCH(_xlfn.CONCAT(
SUBSTITUTE($A208,LEFT($A208,FIND($C208,$A208)+LEN($C208)-1),),
$F208),
[3]!index),_xlfn.XMATCH($G208,[3]!header))</f>
        <v>0</v>
      </c>
      <c r="N208">
        <f t="shared" si="37"/>
        <v>0</v>
      </c>
      <c r="O208">
        <f t="shared" si="37"/>
        <v>0</v>
      </c>
      <c r="P208">
        <f t="shared" si="37"/>
        <v>0</v>
      </c>
      <c r="Q208">
        <f t="shared" si="37"/>
        <v>0</v>
      </c>
      <c r="R208">
        <f t="shared" si="37"/>
        <v>0</v>
      </c>
      <c r="S208">
        <f t="shared" si="37"/>
        <v>0</v>
      </c>
      <c r="T208">
        <f t="shared" si="37"/>
        <v>0</v>
      </c>
      <c r="U208">
        <f t="shared" si="37"/>
        <v>0</v>
      </c>
      <c r="V208">
        <f t="shared" si="37"/>
        <v>0</v>
      </c>
      <c r="W208">
        <f t="shared" si="37"/>
        <v>0</v>
      </c>
    </row>
    <row r="209" spans="1:23" x14ac:dyDescent="0.25">
      <c r="A209" t="s">
        <v>84</v>
      </c>
      <c r="B209" t="s">
        <v>6</v>
      </c>
      <c r="C209" t="s">
        <v>16</v>
      </c>
      <c r="D209" t="s">
        <v>17</v>
      </c>
      <c r="E209" t="s">
        <v>98</v>
      </c>
      <c r="F209" t="s">
        <v>99</v>
      </c>
      <c r="G209" t="s">
        <v>78</v>
      </c>
      <c r="K209" t="s">
        <v>59</v>
      </c>
      <c r="L209" t="s">
        <v>77</v>
      </c>
      <c r="M209" cm="1">
        <f t="array" ref="M209">INDEX([3]!data,_xlfn.XMATCH(_xlfn.CONCAT(
SUBSTITUTE($A209,LEFT($A209,FIND($C209,$A209)+LEN($C209)-1),),
$F209),
[3]!index),_xlfn.XMATCH($G209,[3]!header))</f>
        <v>0</v>
      </c>
      <c r="N209">
        <f t="shared" si="37"/>
        <v>0</v>
      </c>
      <c r="O209">
        <f t="shared" si="37"/>
        <v>0</v>
      </c>
      <c r="P209">
        <f t="shared" si="37"/>
        <v>0</v>
      </c>
      <c r="Q209">
        <f t="shared" si="37"/>
        <v>0</v>
      </c>
      <c r="R209">
        <f t="shared" si="37"/>
        <v>0</v>
      </c>
      <c r="S209">
        <f t="shared" si="37"/>
        <v>0</v>
      </c>
      <c r="T209">
        <f t="shared" si="37"/>
        <v>0</v>
      </c>
      <c r="U209">
        <f t="shared" si="37"/>
        <v>0</v>
      </c>
      <c r="V209">
        <f t="shared" si="37"/>
        <v>0</v>
      </c>
      <c r="W209">
        <f t="shared" si="37"/>
        <v>0</v>
      </c>
    </row>
    <row r="210" spans="1:23" x14ac:dyDescent="0.25">
      <c r="A210" t="s">
        <v>84</v>
      </c>
      <c r="B210" t="s">
        <v>6</v>
      </c>
      <c r="C210" t="s">
        <v>16</v>
      </c>
      <c r="D210" t="s">
        <v>17</v>
      </c>
      <c r="E210" t="s">
        <v>98</v>
      </c>
      <c r="F210" t="s">
        <v>99</v>
      </c>
      <c r="G210" t="s">
        <v>54</v>
      </c>
      <c r="J210" t="s">
        <v>37</v>
      </c>
      <c r="K210" t="s">
        <v>66</v>
      </c>
      <c r="L210" t="str" cm="1">
        <f t="array" ref="L210">INDEX([3]!data_multi,_xlfn.XMATCH(_xlfn.CONCAT(
SUBSTITUTE($A210,LEFT($A210,FIND($C210,$A210)+LEN($C210)-1),),
$F210:$I210,
SUBSTITUTE($J210,LEFT($A210,FIND($C210,$A210)+LEN($C210)-1),)),
[3]!index_multi),_xlfn.XMATCH(L$2,[3]!header_multi))</f>
        <v>GJ</v>
      </c>
      <c r="M210" cm="1">
        <f t="array" ref="M210">INDEX([3]!data_multi,_xlfn.XMATCH(_xlfn.CONCAT(
SUBSTITUTE($A210,LEFT($A210,FIND($C210,$A210)+LEN($C210)-1),),
$F210:$I210,
SUBSTITUTE($J210,LEFT($A210,FIND($C210,$A210)+LEN($C210)-1),)),
[3]!index_multi),_xlfn.XMATCH(M$2,[3]!header_multi))</f>
        <v>1</v>
      </c>
      <c r="N210">
        <f t="shared" si="37"/>
        <v>1</v>
      </c>
      <c r="O210">
        <f t="shared" si="37"/>
        <v>1</v>
      </c>
      <c r="P210">
        <f t="shared" si="37"/>
        <v>1</v>
      </c>
      <c r="Q210">
        <f t="shared" si="37"/>
        <v>1</v>
      </c>
      <c r="R210">
        <f t="shared" si="37"/>
        <v>1</v>
      </c>
      <c r="S210">
        <f t="shared" si="37"/>
        <v>1</v>
      </c>
      <c r="T210">
        <f t="shared" si="37"/>
        <v>1</v>
      </c>
      <c r="U210">
        <f t="shared" si="37"/>
        <v>1</v>
      </c>
      <c r="V210">
        <f t="shared" si="37"/>
        <v>1</v>
      </c>
      <c r="W210">
        <f t="shared" si="37"/>
        <v>1</v>
      </c>
    </row>
    <row r="211" spans="1:23" x14ac:dyDescent="0.25">
      <c r="A211" t="s">
        <v>84</v>
      </c>
      <c r="B211" t="s">
        <v>6</v>
      </c>
      <c r="C211" t="s">
        <v>16</v>
      </c>
      <c r="D211" t="s">
        <v>17</v>
      </c>
      <c r="E211" t="s">
        <v>98</v>
      </c>
      <c r="F211" t="s">
        <v>100</v>
      </c>
      <c r="G211" t="s">
        <v>7</v>
      </c>
    </row>
    <row r="212" spans="1:23" x14ac:dyDescent="0.25">
      <c r="A212" t="s">
        <v>84</v>
      </c>
      <c r="B212" t="s">
        <v>6</v>
      </c>
      <c r="C212" t="s">
        <v>16</v>
      </c>
      <c r="D212" t="s">
        <v>17</v>
      </c>
      <c r="E212" t="s">
        <v>98</v>
      </c>
      <c r="F212" t="s">
        <v>100</v>
      </c>
      <c r="G212" t="s">
        <v>69</v>
      </c>
      <c r="K212" t="s">
        <v>59</v>
      </c>
      <c r="L212" t="s">
        <v>70</v>
      </c>
      <c r="M212" cm="1">
        <f t="array" ref="M212">INDEX([3]!data,_xlfn.XMATCH(_xlfn.CONCAT(
SUBSTITUTE($A212,LEFT($A212,FIND($C212,$A212)+LEN($C212)-1),),
$F212),
[3]!index),_xlfn.XMATCH($G212,[3]!header))</f>
        <v>2025</v>
      </c>
      <c r="N212">
        <f t="shared" ref="N212:W214" si="38">M212</f>
        <v>2025</v>
      </c>
      <c r="O212">
        <f t="shared" si="38"/>
        <v>2025</v>
      </c>
      <c r="P212">
        <f t="shared" si="38"/>
        <v>2025</v>
      </c>
      <c r="Q212">
        <f t="shared" si="38"/>
        <v>2025</v>
      </c>
      <c r="R212">
        <f t="shared" si="38"/>
        <v>2025</v>
      </c>
      <c r="S212">
        <f t="shared" si="38"/>
        <v>2025</v>
      </c>
      <c r="T212">
        <f t="shared" si="38"/>
        <v>2025</v>
      </c>
      <c r="U212">
        <f t="shared" si="38"/>
        <v>2025</v>
      </c>
      <c r="V212">
        <f t="shared" si="38"/>
        <v>2025</v>
      </c>
      <c r="W212">
        <f t="shared" si="38"/>
        <v>2025</v>
      </c>
    </row>
    <row r="213" spans="1:23" x14ac:dyDescent="0.25">
      <c r="A213" t="s">
        <v>84</v>
      </c>
      <c r="B213" t="s">
        <v>6</v>
      </c>
      <c r="C213" t="s">
        <v>16</v>
      </c>
      <c r="D213" t="s">
        <v>17</v>
      </c>
      <c r="E213" t="s">
        <v>98</v>
      </c>
      <c r="F213" t="s">
        <v>100</v>
      </c>
      <c r="G213" t="s">
        <v>71</v>
      </c>
      <c r="K213" t="s">
        <v>59</v>
      </c>
      <c r="L213" t="s">
        <v>70</v>
      </c>
      <c r="M213" cm="1">
        <f t="array" ref="M213">INDEX([3]!data,_xlfn.XMATCH(_xlfn.CONCAT(
SUBSTITUTE($A213,LEFT($A213,FIND($C213,$A213)+LEN($C213)-1),),
$F213),
[3]!index),_xlfn.XMATCH($G213,[3]!header))</f>
        <v>2101</v>
      </c>
      <c r="N213">
        <f t="shared" si="38"/>
        <v>2101</v>
      </c>
      <c r="O213">
        <f t="shared" si="38"/>
        <v>2101</v>
      </c>
      <c r="P213">
        <f t="shared" si="38"/>
        <v>2101</v>
      </c>
      <c r="Q213">
        <f t="shared" si="38"/>
        <v>2101</v>
      </c>
      <c r="R213">
        <f t="shared" si="38"/>
        <v>2101</v>
      </c>
      <c r="S213">
        <f t="shared" si="38"/>
        <v>2101</v>
      </c>
      <c r="T213">
        <f t="shared" si="38"/>
        <v>2101</v>
      </c>
      <c r="U213">
        <f t="shared" si="38"/>
        <v>2101</v>
      </c>
      <c r="V213">
        <f t="shared" si="38"/>
        <v>2101</v>
      </c>
      <c r="W213">
        <f t="shared" si="38"/>
        <v>2101</v>
      </c>
    </row>
    <row r="214" spans="1:23" x14ac:dyDescent="0.25">
      <c r="A214" t="s">
        <v>84</v>
      </c>
      <c r="B214" t="s">
        <v>6</v>
      </c>
      <c r="C214" t="s">
        <v>16</v>
      </c>
      <c r="D214" t="s">
        <v>17</v>
      </c>
      <c r="E214" t="s">
        <v>98</v>
      </c>
      <c r="F214" t="s">
        <v>100</v>
      </c>
      <c r="G214" t="s">
        <v>72</v>
      </c>
      <c r="K214" t="s">
        <v>59</v>
      </c>
      <c r="L214" t="s">
        <v>73</v>
      </c>
      <c r="M214" cm="1">
        <f t="array" ref="M214">INDEX([3]!data,_xlfn.XMATCH(_xlfn.CONCAT(
SUBSTITUTE($A214,LEFT($A214,FIND($C214,$A214)+LEN($C214)-1),),
$F214),
[3]!index),_xlfn.XMATCH($G214,[3]!header))</f>
        <v>1</v>
      </c>
      <c r="N214">
        <f t="shared" si="38"/>
        <v>1</v>
      </c>
      <c r="O214">
        <f t="shared" si="38"/>
        <v>1</v>
      </c>
      <c r="P214">
        <f t="shared" si="38"/>
        <v>1</v>
      </c>
      <c r="Q214">
        <f t="shared" si="38"/>
        <v>1</v>
      </c>
      <c r="R214">
        <f t="shared" si="38"/>
        <v>1</v>
      </c>
      <c r="S214">
        <f t="shared" si="38"/>
        <v>1</v>
      </c>
      <c r="T214">
        <f t="shared" si="38"/>
        <v>1</v>
      </c>
      <c r="U214">
        <f t="shared" si="38"/>
        <v>1</v>
      </c>
      <c r="V214">
        <f t="shared" si="38"/>
        <v>1</v>
      </c>
      <c r="W214">
        <f t="shared" si="38"/>
        <v>1</v>
      </c>
    </row>
    <row r="215" spans="1:23" x14ac:dyDescent="0.25">
      <c r="A215" t="s">
        <v>84</v>
      </c>
      <c r="B215" t="s">
        <v>6</v>
      </c>
      <c r="C215" t="s">
        <v>16</v>
      </c>
      <c r="D215" t="s">
        <v>17</v>
      </c>
      <c r="E215" t="s">
        <v>98</v>
      </c>
      <c r="F215" t="s">
        <v>100</v>
      </c>
      <c r="G215" t="s">
        <v>63</v>
      </c>
      <c r="K215" t="s">
        <v>64</v>
      </c>
      <c r="L215" t="s">
        <v>60</v>
      </c>
      <c r="M215" cm="1">
        <f t="array" ref="M215">INDEX([3]!data,_xlfn.XMATCH(_xlfn.CONCAT(
SUBSTITUTE($A215,LEFT($A215,FIND($C215,$A215)+LEN($C215)-1),),
$F215),
[3]!index),_xlfn.XMATCH(_xlfn.CONCAT($C215,$G215),[3]!header))</f>
        <v>0</v>
      </c>
    </row>
    <row r="216" spans="1:23" x14ac:dyDescent="0.25">
      <c r="A216" t="s">
        <v>84</v>
      </c>
      <c r="B216" t="s">
        <v>6</v>
      </c>
      <c r="C216" t="s">
        <v>16</v>
      </c>
      <c r="D216" t="s">
        <v>17</v>
      </c>
      <c r="E216" t="s">
        <v>98</v>
      </c>
      <c r="F216" t="s">
        <v>100</v>
      </c>
      <c r="G216" t="s">
        <v>74</v>
      </c>
      <c r="K216" t="s">
        <v>59</v>
      </c>
      <c r="L216" t="s">
        <v>75</v>
      </c>
      <c r="M216" cm="1">
        <f t="array" ref="M216">INDEX([3]!data,_xlfn.XMATCH(_xlfn.CONCAT(
SUBSTITUTE($A216,LEFT($A216,FIND($C216,$A216)+LEN($C216)-1),),
$F216),
[3]!index),_xlfn.XMATCH($G216,[3]!header))</f>
        <v>1</v>
      </c>
      <c r="N216">
        <f t="shared" ref="N216:W219" si="39">M216</f>
        <v>1</v>
      </c>
      <c r="O216">
        <f t="shared" si="39"/>
        <v>1</v>
      </c>
      <c r="P216">
        <f t="shared" si="39"/>
        <v>1</v>
      </c>
      <c r="Q216">
        <f t="shared" si="39"/>
        <v>1</v>
      </c>
      <c r="R216">
        <f t="shared" si="39"/>
        <v>1</v>
      </c>
      <c r="S216">
        <f t="shared" si="39"/>
        <v>1</v>
      </c>
      <c r="T216">
        <f t="shared" si="39"/>
        <v>1</v>
      </c>
      <c r="U216">
        <f t="shared" si="39"/>
        <v>1</v>
      </c>
      <c r="V216">
        <f t="shared" si="39"/>
        <v>1</v>
      </c>
      <c r="W216">
        <f t="shared" si="39"/>
        <v>1</v>
      </c>
    </row>
    <row r="217" spans="1:23" x14ac:dyDescent="0.25">
      <c r="A217" t="s">
        <v>84</v>
      </c>
      <c r="B217" t="s">
        <v>6</v>
      </c>
      <c r="C217" t="s">
        <v>16</v>
      </c>
      <c r="D217" t="s">
        <v>17</v>
      </c>
      <c r="E217" t="s">
        <v>98</v>
      </c>
      <c r="F217" t="s">
        <v>100</v>
      </c>
      <c r="G217" t="s">
        <v>76</v>
      </c>
      <c r="K217" t="s">
        <v>59</v>
      </c>
      <c r="L217" t="s">
        <v>77</v>
      </c>
      <c r="M217" cm="1">
        <f t="array" ref="M217">INDEX([3]!data,_xlfn.XMATCH(_xlfn.CONCAT(
SUBSTITUTE($A217,LEFT($A217,FIND($C217,$A217)+LEN($C217)-1),),
$F217),
[3]!index),_xlfn.XMATCH($G217,[3]!header))</f>
        <v>0</v>
      </c>
      <c r="N217">
        <f t="shared" si="39"/>
        <v>0</v>
      </c>
      <c r="O217">
        <f t="shared" si="39"/>
        <v>0</v>
      </c>
      <c r="P217">
        <f t="shared" si="39"/>
        <v>0</v>
      </c>
      <c r="Q217">
        <f t="shared" si="39"/>
        <v>0</v>
      </c>
      <c r="R217">
        <f t="shared" si="39"/>
        <v>0</v>
      </c>
      <c r="S217">
        <f t="shared" si="39"/>
        <v>0</v>
      </c>
      <c r="T217">
        <f t="shared" si="39"/>
        <v>0</v>
      </c>
      <c r="U217">
        <f t="shared" si="39"/>
        <v>0</v>
      </c>
      <c r="V217">
        <f t="shared" si="39"/>
        <v>0</v>
      </c>
      <c r="W217">
        <f t="shared" si="39"/>
        <v>0</v>
      </c>
    </row>
    <row r="218" spans="1:23" x14ac:dyDescent="0.25">
      <c r="A218" t="s">
        <v>84</v>
      </c>
      <c r="B218" t="s">
        <v>6</v>
      </c>
      <c r="C218" t="s">
        <v>16</v>
      </c>
      <c r="D218" t="s">
        <v>17</v>
      </c>
      <c r="E218" t="s">
        <v>98</v>
      </c>
      <c r="F218" t="s">
        <v>100</v>
      </c>
      <c r="G218" t="s">
        <v>78</v>
      </c>
      <c r="K218" t="s">
        <v>59</v>
      </c>
      <c r="L218" t="s">
        <v>77</v>
      </c>
      <c r="M218" cm="1">
        <f t="array" ref="M218">INDEX([3]!data,_xlfn.XMATCH(_xlfn.CONCAT(
SUBSTITUTE($A218,LEFT($A218,FIND($C218,$A218)+LEN($C218)-1),),
$F218),
[3]!index),_xlfn.XMATCH($G218,[3]!header))</f>
        <v>0</v>
      </c>
      <c r="N218">
        <f t="shared" si="39"/>
        <v>0</v>
      </c>
      <c r="O218">
        <f t="shared" si="39"/>
        <v>0</v>
      </c>
      <c r="P218">
        <f t="shared" si="39"/>
        <v>0</v>
      </c>
      <c r="Q218">
        <f t="shared" si="39"/>
        <v>0</v>
      </c>
      <c r="R218">
        <f t="shared" si="39"/>
        <v>0</v>
      </c>
      <c r="S218">
        <f t="shared" si="39"/>
        <v>0</v>
      </c>
      <c r="T218">
        <f t="shared" si="39"/>
        <v>0</v>
      </c>
      <c r="U218">
        <f t="shared" si="39"/>
        <v>0</v>
      </c>
      <c r="V218">
        <f t="shared" si="39"/>
        <v>0</v>
      </c>
      <c r="W218">
        <f t="shared" si="39"/>
        <v>0</v>
      </c>
    </row>
    <row r="219" spans="1:23" x14ac:dyDescent="0.25">
      <c r="A219" t="s">
        <v>84</v>
      </c>
      <c r="B219" t="s">
        <v>6</v>
      </c>
      <c r="C219" t="s">
        <v>16</v>
      </c>
      <c r="D219" t="s">
        <v>17</v>
      </c>
      <c r="E219" t="s">
        <v>98</v>
      </c>
      <c r="F219" t="s">
        <v>100</v>
      </c>
      <c r="G219" t="s">
        <v>54</v>
      </c>
      <c r="J219" t="s">
        <v>25</v>
      </c>
      <c r="K219" t="s">
        <v>66</v>
      </c>
      <c r="L219" t="str" cm="1">
        <f t="array" ref="L219">INDEX([3]!data_multi,_xlfn.XMATCH(_xlfn.CONCAT(
SUBSTITUTE($A219,LEFT($A219,FIND($C219,$A219)+LEN($C219)-1),),
$F219:$I219,
SUBSTITUTE($J219,LEFT($A219,FIND($C219,$A219)+LEN($C219)-1),)),
[3]!index_multi),_xlfn.XMATCH(L$2,[3]!header_multi))</f>
        <v>GJ</v>
      </c>
      <c r="M219" cm="1">
        <f t="array" ref="M219">INDEX([3]!data_multi,_xlfn.XMATCH(_xlfn.CONCAT(
SUBSTITUTE($A219,LEFT($A219,FIND($C219,$A219)+LEN($C219)-1),),
$F219:$I219,
SUBSTITUTE($J219,LEFT($A219,FIND($C219,$A219)+LEN($C219)-1),)),
[3]!index_multi),_xlfn.XMATCH(M$2,[3]!header_multi))</f>
        <v>1</v>
      </c>
      <c r="N219">
        <f t="shared" si="39"/>
        <v>1</v>
      </c>
      <c r="O219">
        <f t="shared" si="39"/>
        <v>1</v>
      </c>
      <c r="P219">
        <f t="shared" si="39"/>
        <v>1</v>
      </c>
      <c r="Q219">
        <f t="shared" si="39"/>
        <v>1</v>
      </c>
      <c r="R219">
        <f t="shared" si="39"/>
        <v>1</v>
      </c>
      <c r="S219">
        <f t="shared" si="39"/>
        <v>1</v>
      </c>
      <c r="T219">
        <f t="shared" si="39"/>
        <v>1</v>
      </c>
      <c r="U219">
        <f t="shared" si="39"/>
        <v>1</v>
      </c>
      <c r="V219">
        <f t="shared" si="39"/>
        <v>1</v>
      </c>
      <c r="W219">
        <f t="shared" si="39"/>
        <v>1</v>
      </c>
    </row>
    <row r="220" spans="1:23" x14ac:dyDescent="0.25">
      <c r="A220" t="s">
        <v>84</v>
      </c>
      <c r="B220" t="s">
        <v>6</v>
      </c>
      <c r="C220" t="s">
        <v>16</v>
      </c>
      <c r="D220" t="s">
        <v>17</v>
      </c>
      <c r="E220" t="s">
        <v>98</v>
      </c>
      <c r="F220" t="s">
        <v>101</v>
      </c>
      <c r="G220" t="s">
        <v>7</v>
      </c>
    </row>
    <row r="221" spans="1:23" x14ac:dyDescent="0.25">
      <c r="A221" t="s">
        <v>84</v>
      </c>
      <c r="B221" t="s">
        <v>6</v>
      </c>
      <c r="C221" t="s">
        <v>16</v>
      </c>
      <c r="D221" t="s">
        <v>17</v>
      </c>
      <c r="E221" t="s">
        <v>98</v>
      </c>
      <c r="F221" t="s">
        <v>101</v>
      </c>
      <c r="G221" t="s">
        <v>69</v>
      </c>
      <c r="K221" t="s">
        <v>59</v>
      </c>
      <c r="L221" t="s">
        <v>70</v>
      </c>
      <c r="M221" cm="1">
        <f t="array" ref="M221">INDEX([3]!data,_xlfn.XMATCH(_xlfn.CONCAT(
SUBSTITUTE($A221,LEFT($A221,FIND($C221,$A221)+LEN($C221)-1),),
$F221),
[3]!index),_xlfn.XMATCH($G221,[3]!header))</f>
        <v>2030</v>
      </c>
      <c r="N221">
        <f t="shared" ref="N221:W223" si="40">M221</f>
        <v>2030</v>
      </c>
      <c r="O221">
        <f t="shared" si="40"/>
        <v>2030</v>
      </c>
      <c r="P221">
        <f t="shared" si="40"/>
        <v>2030</v>
      </c>
      <c r="Q221">
        <f t="shared" si="40"/>
        <v>2030</v>
      </c>
      <c r="R221">
        <f t="shared" si="40"/>
        <v>2030</v>
      </c>
      <c r="S221">
        <f t="shared" si="40"/>
        <v>2030</v>
      </c>
      <c r="T221">
        <f t="shared" si="40"/>
        <v>2030</v>
      </c>
      <c r="U221">
        <f t="shared" si="40"/>
        <v>2030</v>
      </c>
      <c r="V221">
        <f t="shared" si="40"/>
        <v>2030</v>
      </c>
      <c r="W221">
        <f t="shared" si="40"/>
        <v>2030</v>
      </c>
    </row>
    <row r="222" spans="1:23" x14ac:dyDescent="0.25">
      <c r="A222" t="s">
        <v>84</v>
      </c>
      <c r="B222" t="s">
        <v>6</v>
      </c>
      <c r="C222" t="s">
        <v>16</v>
      </c>
      <c r="D222" t="s">
        <v>17</v>
      </c>
      <c r="E222" t="s">
        <v>98</v>
      </c>
      <c r="F222" t="s">
        <v>101</v>
      </c>
      <c r="G222" t="s">
        <v>71</v>
      </c>
      <c r="K222" t="s">
        <v>59</v>
      </c>
      <c r="L222" t="s">
        <v>70</v>
      </c>
      <c r="M222" cm="1">
        <f t="array" ref="M222">INDEX([3]!data,_xlfn.XMATCH(_xlfn.CONCAT(
SUBSTITUTE($A222,LEFT($A222,FIND($C222,$A222)+LEN($C222)-1),),
$F222),
[3]!index),_xlfn.XMATCH($G222,[3]!header))</f>
        <v>2101</v>
      </c>
      <c r="N222">
        <f t="shared" si="40"/>
        <v>2101</v>
      </c>
      <c r="O222">
        <f t="shared" si="40"/>
        <v>2101</v>
      </c>
      <c r="P222">
        <f t="shared" si="40"/>
        <v>2101</v>
      </c>
      <c r="Q222">
        <f t="shared" si="40"/>
        <v>2101</v>
      </c>
      <c r="R222">
        <f t="shared" si="40"/>
        <v>2101</v>
      </c>
      <c r="S222">
        <f t="shared" si="40"/>
        <v>2101</v>
      </c>
      <c r="T222">
        <f t="shared" si="40"/>
        <v>2101</v>
      </c>
      <c r="U222">
        <f t="shared" si="40"/>
        <v>2101</v>
      </c>
      <c r="V222">
        <f t="shared" si="40"/>
        <v>2101</v>
      </c>
      <c r="W222">
        <f t="shared" si="40"/>
        <v>2101</v>
      </c>
    </row>
    <row r="223" spans="1:23" x14ac:dyDescent="0.25">
      <c r="A223" t="s">
        <v>84</v>
      </c>
      <c r="B223" t="s">
        <v>6</v>
      </c>
      <c r="C223" t="s">
        <v>16</v>
      </c>
      <c r="D223" t="s">
        <v>17</v>
      </c>
      <c r="E223" t="s">
        <v>98</v>
      </c>
      <c r="F223" t="s">
        <v>101</v>
      </c>
      <c r="G223" t="s">
        <v>72</v>
      </c>
      <c r="K223" t="s">
        <v>59</v>
      </c>
      <c r="L223" t="s">
        <v>73</v>
      </c>
      <c r="M223" cm="1">
        <f t="array" ref="M223">INDEX([3]!data,_xlfn.XMATCH(_xlfn.CONCAT(
SUBSTITUTE($A223,LEFT($A223,FIND($C223,$A223)+LEN($C223)-1),),
$F223),
[3]!index),_xlfn.XMATCH($G223,[3]!header))</f>
        <v>1</v>
      </c>
      <c r="N223">
        <f t="shared" si="40"/>
        <v>1</v>
      </c>
      <c r="O223">
        <f t="shared" si="40"/>
        <v>1</v>
      </c>
      <c r="P223">
        <f t="shared" si="40"/>
        <v>1</v>
      </c>
      <c r="Q223">
        <f t="shared" si="40"/>
        <v>1</v>
      </c>
      <c r="R223">
        <f t="shared" si="40"/>
        <v>1</v>
      </c>
      <c r="S223">
        <f t="shared" si="40"/>
        <v>1</v>
      </c>
      <c r="T223">
        <f t="shared" si="40"/>
        <v>1</v>
      </c>
      <c r="U223">
        <f t="shared" si="40"/>
        <v>1</v>
      </c>
      <c r="V223">
        <f t="shared" si="40"/>
        <v>1</v>
      </c>
      <c r="W223">
        <f t="shared" si="40"/>
        <v>1</v>
      </c>
    </row>
    <row r="224" spans="1:23" x14ac:dyDescent="0.25">
      <c r="A224" t="s">
        <v>84</v>
      </c>
      <c r="B224" t="s">
        <v>6</v>
      </c>
      <c r="C224" t="s">
        <v>16</v>
      </c>
      <c r="D224" t="s">
        <v>17</v>
      </c>
      <c r="E224" t="s">
        <v>98</v>
      </c>
      <c r="F224" t="s">
        <v>101</v>
      </c>
      <c r="G224" t="s">
        <v>63</v>
      </c>
      <c r="K224" t="s">
        <v>64</v>
      </c>
      <c r="L224" t="s">
        <v>60</v>
      </c>
      <c r="M224" cm="1">
        <f t="array" ref="M224">INDEX([3]!data,_xlfn.XMATCH(_xlfn.CONCAT(
SUBSTITUTE($A224,LEFT($A224,FIND($C224,$A224)+LEN($C224)-1),),
$F224),
[3]!index),_xlfn.XMATCH(_xlfn.CONCAT($C224,$G224),[3]!header))</f>
        <v>0</v>
      </c>
    </row>
    <row r="225" spans="1:23" x14ac:dyDescent="0.25">
      <c r="A225" t="s">
        <v>84</v>
      </c>
      <c r="B225" t="s">
        <v>6</v>
      </c>
      <c r="C225" t="s">
        <v>16</v>
      </c>
      <c r="D225" t="s">
        <v>17</v>
      </c>
      <c r="E225" t="s">
        <v>98</v>
      </c>
      <c r="F225" t="s">
        <v>101</v>
      </c>
      <c r="G225" t="s">
        <v>74</v>
      </c>
      <c r="K225" t="s">
        <v>59</v>
      </c>
      <c r="L225" t="s">
        <v>75</v>
      </c>
      <c r="M225" cm="1">
        <f t="array" ref="M225">INDEX([3]!data,_xlfn.XMATCH(_xlfn.CONCAT(
SUBSTITUTE($A225,LEFT($A225,FIND($C225,$A225)+LEN($C225)-1),),
$F225),
[3]!index),_xlfn.XMATCH($G225,[3]!header))</f>
        <v>1</v>
      </c>
      <c r="N225">
        <f t="shared" ref="N225:W228" si="41">M225</f>
        <v>1</v>
      </c>
      <c r="O225">
        <f t="shared" si="41"/>
        <v>1</v>
      </c>
      <c r="P225">
        <f t="shared" si="41"/>
        <v>1</v>
      </c>
      <c r="Q225">
        <f t="shared" si="41"/>
        <v>1</v>
      </c>
      <c r="R225">
        <f t="shared" si="41"/>
        <v>1</v>
      </c>
      <c r="S225">
        <f t="shared" si="41"/>
        <v>1</v>
      </c>
      <c r="T225">
        <f t="shared" si="41"/>
        <v>1</v>
      </c>
      <c r="U225">
        <f t="shared" si="41"/>
        <v>1</v>
      </c>
      <c r="V225">
        <f t="shared" si="41"/>
        <v>1</v>
      </c>
      <c r="W225">
        <f t="shared" si="41"/>
        <v>1</v>
      </c>
    </row>
    <row r="226" spans="1:23" x14ac:dyDescent="0.25">
      <c r="A226" t="s">
        <v>84</v>
      </c>
      <c r="B226" t="s">
        <v>6</v>
      </c>
      <c r="C226" t="s">
        <v>16</v>
      </c>
      <c r="D226" t="s">
        <v>17</v>
      </c>
      <c r="E226" t="s">
        <v>98</v>
      </c>
      <c r="F226" t="s">
        <v>101</v>
      </c>
      <c r="G226" t="s">
        <v>76</v>
      </c>
      <c r="K226" t="s">
        <v>59</v>
      </c>
      <c r="L226" t="s">
        <v>77</v>
      </c>
      <c r="M226" cm="1">
        <f t="array" ref="M226">INDEX([3]!data,_xlfn.XMATCH(_xlfn.CONCAT(
SUBSTITUTE($A226,LEFT($A226,FIND($C226,$A226)+LEN($C226)-1),),
$F226),
[3]!index),_xlfn.XMATCH($G226,[3]!header))</f>
        <v>0</v>
      </c>
      <c r="N226">
        <f t="shared" si="41"/>
        <v>0</v>
      </c>
      <c r="O226">
        <f t="shared" si="41"/>
        <v>0</v>
      </c>
      <c r="P226">
        <f t="shared" si="41"/>
        <v>0</v>
      </c>
      <c r="Q226">
        <f t="shared" si="41"/>
        <v>0</v>
      </c>
      <c r="R226">
        <f t="shared" si="41"/>
        <v>0</v>
      </c>
      <c r="S226">
        <f t="shared" si="41"/>
        <v>0</v>
      </c>
      <c r="T226">
        <f t="shared" si="41"/>
        <v>0</v>
      </c>
      <c r="U226">
        <f t="shared" si="41"/>
        <v>0</v>
      </c>
      <c r="V226">
        <f t="shared" si="41"/>
        <v>0</v>
      </c>
      <c r="W226">
        <f t="shared" si="41"/>
        <v>0</v>
      </c>
    </row>
    <row r="227" spans="1:23" x14ac:dyDescent="0.25">
      <c r="A227" t="s">
        <v>84</v>
      </c>
      <c r="B227" t="s">
        <v>6</v>
      </c>
      <c r="C227" t="s">
        <v>16</v>
      </c>
      <c r="D227" t="s">
        <v>17</v>
      </c>
      <c r="E227" t="s">
        <v>98</v>
      </c>
      <c r="F227" t="s">
        <v>101</v>
      </c>
      <c r="G227" t="s">
        <v>78</v>
      </c>
      <c r="K227" t="s">
        <v>59</v>
      </c>
      <c r="L227" t="s">
        <v>77</v>
      </c>
      <c r="M227" cm="1">
        <f t="array" ref="M227">INDEX([3]!data,_xlfn.XMATCH(_xlfn.CONCAT(
SUBSTITUTE($A227,LEFT($A227,FIND($C227,$A227)+LEN($C227)-1),),
$F227),
[3]!index),_xlfn.XMATCH($G227,[3]!header))</f>
        <v>0</v>
      </c>
      <c r="N227">
        <f t="shared" si="41"/>
        <v>0</v>
      </c>
      <c r="O227">
        <f t="shared" si="41"/>
        <v>0</v>
      </c>
      <c r="P227">
        <f t="shared" si="41"/>
        <v>0</v>
      </c>
      <c r="Q227">
        <f t="shared" si="41"/>
        <v>0</v>
      </c>
      <c r="R227">
        <f t="shared" si="41"/>
        <v>0</v>
      </c>
      <c r="S227">
        <f t="shared" si="41"/>
        <v>0</v>
      </c>
      <c r="T227">
        <f t="shared" si="41"/>
        <v>0</v>
      </c>
      <c r="U227">
        <f t="shared" si="41"/>
        <v>0</v>
      </c>
      <c r="V227">
        <f t="shared" si="41"/>
        <v>0</v>
      </c>
      <c r="W227">
        <f t="shared" si="41"/>
        <v>0</v>
      </c>
    </row>
    <row r="228" spans="1:23" x14ac:dyDescent="0.25">
      <c r="A228" t="s">
        <v>84</v>
      </c>
      <c r="B228" t="s">
        <v>6</v>
      </c>
      <c r="C228" t="s">
        <v>16</v>
      </c>
      <c r="D228" t="s">
        <v>17</v>
      </c>
      <c r="E228" t="s">
        <v>98</v>
      </c>
      <c r="F228" t="s">
        <v>101</v>
      </c>
      <c r="G228" t="s">
        <v>54</v>
      </c>
      <c r="J228" t="s">
        <v>41</v>
      </c>
      <c r="K228" t="s">
        <v>66</v>
      </c>
      <c r="L228" t="str" cm="1">
        <f t="array" ref="L228">INDEX([3]!data_multi,_xlfn.XMATCH(_xlfn.CONCAT(
SUBSTITUTE($A228,LEFT($A228,FIND($C228,$A228)+LEN($C228)-1),),
$F228:$I228,
SUBSTITUTE($J228,LEFT($A228,FIND($C228,$A228)+LEN($C228)-1),)),
[3]!index_multi),_xlfn.XMATCH(L$2,[3]!header_multi))</f>
        <v>GJ</v>
      </c>
      <c r="M228" cm="1">
        <f t="array" ref="M228">INDEX([3]!data_multi,_xlfn.XMATCH(_xlfn.CONCAT(
SUBSTITUTE($A228,LEFT($A228,FIND($C228,$A228)+LEN($C228)-1),),
$F228:$I228,
SUBSTITUTE($J228,LEFT($A228,FIND($C228,$A228)+LEN($C228)-1),)),
[3]!index_multi),_xlfn.XMATCH(M$2,[3]!header_multi))</f>
        <v>1</v>
      </c>
      <c r="N228">
        <f t="shared" si="41"/>
        <v>1</v>
      </c>
      <c r="O228">
        <f t="shared" si="41"/>
        <v>1</v>
      </c>
      <c r="P228">
        <f t="shared" si="41"/>
        <v>1</v>
      </c>
      <c r="Q228">
        <f t="shared" si="41"/>
        <v>1</v>
      </c>
      <c r="R228">
        <f t="shared" si="41"/>
        <v>1</v>
      </c>
      <c r="S228">
        <f t="shared" si="41"/>
        <v>1</v>
      </c>
      <c r="T228">
        <f t="shared" si="41"/>
        <v>1</v>
      </c>
      <c r="U228">
        <f t="shared" si="41"/>
        <v>1</v>
      </c>
      <c r="V228">
        <f t="shared" si="41"/>
        <v>1</v>
      </c>
      <c r="W228">
        <f t="shared" si="41"/>
        <v>1</v>
      </c>
    </row>
    <row r="229" spans="1:23" x14ac:dyDescent="0.25">
      <c r="A229" t="s">
        <v>84</v>
      </c>
      <c r="B229" t="s">
        <v>6</v>
      </c>
      <c r="C229" t="s">
        <v>16</v>
      </c>
      <c r="D229" t="s">
        <v>17</v>
      </c>
      <c r="E229" t="s">
        <v>98</v>
      </c>
      <c r="F229" t="s">
        <v>102</v>
      </c>
      <c r="G229" t="s">
        <v>7</v>
      </c>
    </row>
    <row r="230" spans="1:23" x14ac:dyDescent="0.25">
      <c r="A230" t="s">
        <v>84</v>
      </c>
      <c r="B230" t="s">
        <v>6</v>
      </c>
      <c r="C230" t="s">
        <v>16</v>
      </c>
      <c r="D230" t="s">
        <v>17</v>
      </c>
      <c r="E230" t="s">
        <v>98</v>
      </c>
      <c r="F230" t="s">
        <v>102</v>
      </c>
      <c r="G230" t="s">
        <v>69</v>
      </c>
      <c r="K230" t="s">
        <v>59</v>
      </c>
      <c r="L230" t="s">
        <v>70</v>
      </c>
      <c r="M230" cm="1">
        <f t="array" ref="M230">INDEX([3]!data,_xlfn.XMATCH(_xlfn.CONCAT(
SUBSTITUTE($A230,LEFT($A230,FIND($C230,$A230)+LEN($C230)-1),),
$F230),
[3]!index),_xlfn.XMATCH($G230,[3]!header))</f>
        <v>2025</v>
      </c>
      <c r="N230">
        <f t="shared" ref="N230:W232" si="42">M230</f>
        <v>2025</v>
      </c>
      <c r="O230">
        <f t="shared" si="42"/>
        <v>2025</v>
      </c>
      <c r="P230">
        <f t="shared" si="42"/>
        <v>2025</v>
      </c>
      <c r="Q230">
        <f t="shared" si="42"/>
        <v>2025</v>
      </c>
      <c r="R230">
        <f t="shared" si="42"/>
        <v>2025</v>
      </c>
      <c r="S230">
        <f t="shared" si="42"/>
        <v>2025</v>
      </c>
      <c r="T230">
        <f t="shared" si="42"/>
        <v>2025</v>
      </c>
      <c r="U230">
        <f t="shared" si="42"/>
        <v>2025</v>
      </c>
      <c r="V230">
        <f t="shared" si="42"/>
        <v>2025</v>
      </c>
      <c r="W230">
        <f t="shared" si="42"/>
        <v>2025</v>
      </c>
    </row>
    <row r="231" spans="1:23" x14ac:dyDescent="0.25">
      <c r="A231" t="s">
        <v>84</v>
      </c>
      <c r="B231" t="s">
        <v>6</v>
      </c>
      <c r="C231" t="s">
        <v>16</v>
      </c>
      <c r="D231" t="s">
        <v>17</v>
      </c>
      <c r="E231" t="s">
        <v>98</v>
      </c>
      <c r="F231" t="s">
        <v>102</v>
      </c>
      <c r="G231" t="s">
        <v>71</v>
      </c>
      <c r="K231" t="s">
        <v>59</v>
      </c>
      <c r="L231" t="s">
        <v>70</v>
      </c>
      <c r="M231" cm="1">
        <f t="array" ref="M231">INDEX([3]!data,_xlfn.XMATCH(_xlfn.CONCAT(
SUBSTITUTE($A231,LEFT($A231,FIND($C231,$A231)+LEN($C231)-1),),
$F231),
[3]!index),_xlfn.XMATCH($G231,[3]!header))</f>
        <v>2101</v>
      </c>
      <c r="N231">
        <f t="shared" si="42"/>
        <v>2101</v>
      </c>
      <c r="O231">
        <f t="shared" si="42"/>
        <v>2101</v>
      </c>
      <c r="P231">
        <f t="shared" si="42"/>
        <v>2101</v>
      </c>
      <c r="Q231">
        <f t="shared" si="42"/>
        <v>2101</v>
      </c>
      <c r="R231">
        <f t="shared" si="42"/>
        <v>2101</v>
      </c>
      <c r="S231">
        <f t="shared" si="42"/>
        <v>2101</v>
      </c>
      <c r="T231">
        <f t="shared" si="42"/>
        <v>2101</v>
      </c>
      <c r="U231">
        <f t="shared" si="42"/>
        <v>2101</v>
      </c>
      <c r="V231">
        <f t="shared" si="42"/>
        <v>2101</v>
      </c>
      <c r="W231">
        <f t="shared" si="42"/>
        <v>2101</v>
      </c>
    </row>
    <row r="232" spans="1:23" x14ac:dyDescent="0.25">
      <c r="A232" t="s">
        <v>84</v>
      </c>
      <c r="B232" t="s">
        <v>6</v>
      </c>
      <c r="C232" t="s">
        <v>16</v>
      </c>
      <c r="D232" t="s">
        <v>17</v>
      </c>
      <c r="E232" t="s">
        <v>98</v>
      </c>
      <c r="F232" t="s">
        <v>102</v>
      </c>
      <c r="G232" t="s">
        <v>72</v>
      </c>
      <c r="K232" t="s">
        <v>59</v>
      </c>
      <c r="L232" t="s">
        <v>73</v>
      </c>
      <c r="M232" cm="1">
        <f t="array" ref="M232">INDEX([3]!data,_xlfn.XMATCH(_xlfn.CONCAT(
SUBSTITUTE($A232,LEFT($A232,FIND($C232,$A232)+LEN($C232)-1),),
$F232),
[3]!index),_xlfn.XMATCH($G232,[3]!header))</f>
        <v>1</v>
      </c>
      <c r="N232">
        <f t="shared" si="42"/>
        <v>1</v>
      </c>
      <c r="O232">
        <f t="shared" si="42"/>
        <v>1</v>
      </c>
      <c r="P232">
        <f t="shared" si="42"/>
        <v>1</v>
      </c>
      <c r="Q232">
        <f t="shared" si="42"/>
        <v>1</v>
      </c>
      <c r="R232">
        <f t="shared" si="42"/>
        <v>1</v>
      </c>
      <c r="S232">
        <f t="shared" si="42"/>
        <v>1</v>
      </c>
      <c r="T232">
        <f t="shared" si="42"/>
        <v>1</v>
      </c>
      <c r="U232">
        <f t="shared" si="42"/>
        <v>1</v>
      </c>
      <c r="V232">
        <f t="shared" si="42"/>
        <v>1</v>
      </c>
      <c r="W232">
        <f t="shared" si="42"/>
        <v>1</v>
      </c>
    </row>
    <row r="233" spans="1:23" x14ac:dyDescent="0.25">
      <c r="A233" t="s">
        <v>84</v>
      </c>
      <c r="B233" t="s">
        <v>6</v>
      </c>
      <c r="C233" t="s">
        <v>16</v>
      </c>
      <c r="D233" t="s">
        <v>17</v>
      </c>
      <c r="E233" t="s">
        <v>98</v>
      </c>
      <c r="F233" t="s">
        <v>102</v>
      </c>
      <c r="G233" t="s">
        <v>63</v>
      </c>
      <c r="K233" t="s">
        <v>64</v>
      </c>
      <c r="L233" t="s">
        <v>60</v>
      </c>
      <c r="M233" cm="1">
        <f t="array" ref="M233">INDEX([3]!data,_xlfn.XMATCH(_xlfn.CONCAT(
SUBSTITUTE($A233,LEFT($A233,FIND($C233,$A233)+LEN($C233)-1),),
$F233),
[3]!index),_xlfn.XMATCH(_xlfn.CONCAT($C233,$G233),[3]!header))</f>
        <v>0</v>
      </c>
    </row>
    <row r="234" spans="1:23" x14ac:dyDescent="0.25">
      <c r="A234" t="s">
        <v>84</v>
      </c>
      <c r="B234" t="s">
        <v>6</v>
      </c>
      <c r="C234" t="s">
        <v>16</v>
      </c>
      <c r="D234" t="s">
        <v>17</v>
      </c>
      <c r="E234" t="s">
        <v>98</v>
      </c>
      <c r="F234" t="s">
        <v>102</v>
      </c>
      <c r="G234" t="s">
        <v>74</v>
      </c>
      <c r="K234" t="s">
        <v>59</v>
      </c>
      <c r="L234" t="s">
        <v>75</v>
      </c>
      <c r="M234" cm="1">
        <f t="array" ref="M234">INDEX([3]!data,_xlfn.XMATCH(_xlfn.CONCAT(
SUBSTITUTE($A234,LEFT($A234,FIND($C234,$A234)+LEN($C234)-1),),
$F234),
[3]!index),_xlfn.XMATCH($G234,[3]!header))</f>
        <v>1</v>
      </c>
      <c r="N234">
        <f t="shared" ref="N234:W237" si="43">M234</f>
        <v>1</v>
      </c>
      <c r="O234">
        <f t="shared" si="43"/>
        <v>1</v>
      </c>
      <c r="P234">
        <f t="shared" si="43"/>
        <v>1</v>
      </c>
      <c r="Q234">
        <f t="shared" si="43"/>
        <v>1</v>
      </c>
      <c r="R234">
        <f t="shared" si="43"/>
        <v>1</v>
      </c>
      <c r="S234">
        <f t="shared" si="43"/>
        <v>1</v>
      </c>
      <c r="T234">
        <f t="shared" si="43"/>
        <v>1</v>
      </c>
      <c r="U234">
        <f t="shared" si="43"/>
        <v>1</v>
      </c>
      <c r="V234">
        <f t="shared" si="43"/>
        <v>1</v>
      </c>
      <c r="W234">
        <f t="shared" si="43"/>
        <v>1</v>
      </c>
    </row>
    <row r="235" spans="1:23" x14ac:dyDescent="0.25">
      <c r="A235" t="s">
        <v>84</v>
      </c>
      <c r="B235" t="s">
        <v>6</v>
      </c>
      <c r="C235" t="s">
        <v>16</v>
      </c>
      <c r="D235" t="s">
        <v>17</v>
      </c>
      <c r="E235" t="s">
        <v>98</v>
      </c>
      <c r="F235" t="s">
        <v>102</v>
      </c>
      <c r="G235" t="s">
        <v>76</v>
      </c>
      <c r="K235" t="s">
        <v>59</v>
      </c>
      <c r="L235" t="s">
        <v>77</v>
      </c>
      <c r="M235" cm="1">
        <f t="array" ref="M235">INDEX([3]!data,_xlfn.XMATCH(_xlfn.CONCAT(
SUBSTITUTE($A235,LEFT($A235,FIND($C235,$A235)+LEN($C235)-1),),
$F235),
[3]!index),_xlfn.XMATCH($G235,[3]!header))</f>
        <v>0</v>
      </c>
      <c r="N235">
        <f t="shared" si="43"/>
        <v>0</v>
      </c>
      <c r="O235">
        <f t="shared" si="43"/>
        <v>0</v>
      </c>
      <c r="P235">
        <f t="shared" si="43"/>
        <v>0</v>
      </c>
      <c r="Q235">
        <f t="shared" si="43"/>
        <v>0</v>
      </c>
      <c r="R235">
        <f t="shared" si="43"/>
        <v>0</v>
      </c>
      <c r="S235">
        <f t="shared" si="43"/>
        <v>0</v>
      </c>
      <c r="T235">
        <f t="shared" si="43"/>
        <v>0</v>
      </c>
      <c r="U235">
        <f t="shared" si="43"/>
        <v>0</v>
      </c>
      <c r="V235">
        <f t="shared" si="43"/>
        <v>0</v>
      </c>
      <c r="W235">
        <f t="shared" si="43"/>
        <v>0</v>
      </c>
    </row>
    <row r="236" spans="1:23" x14ac:dyDescent="0.25">
      <c r="A236" t="s">
        <v>84</v>
      </c>
      <c r="B236" t="s">
        <v>6</v>
      </c>
      <c r="C236" t="s">
        <v>16</v>
      </c>
      <c r="D236" t="s">
        <v>17</v>
      </c>
      <c r="E236" t="s">
        <v>98</v>
      </c>
      <c r="F236" t="s">
        <v>102</v>
      </c>
      <c r="G236" t="s">
        <v>78</v>
      </c>
      <c r="K236" t="s">
        <v>59</v>
      </c>
      <c r="L236" t="s">
        <v>77</v>
      </c>
      <c r="M236" cm="1">
        <f t="array" ref="M236">INDEX([3]!data,_xlfn.XMATCH(_xlfn.CONCAT(
SUBSTITUTE($A236,LEFT($A236,FIND($C236,$A236)+LEN($C236)-1),),
$F236),
[3]!index),_xlfn.XMATCH($G236,[3]!header))</f>
        <v>0</v>
      </c>
      <c r="N236">
        <f t="shared" si="43"/>
        <v>0</v>
      </c>
      <c r="O236">
        <f t="shared" si="43"/>
        <v>0</v>
      </c>
      <c r="P236">
        <f t="shared" si="43"/>
        <v>0</v>
      </c>
      <c r="Q236">
        <f t="shared" si="43"/>
        <v>0</v>
      </c>
      <c r="R236">
        <f t="shared" si="43"/>
        <v>0</v>
      </c>
      <c r="S236">
        <f t="shared" si="43"/>
        <v>0</v>
      </c>
      <c r="T236">
        <f t="shared" si="43"/>
        <v>0</v>
      </c>
      <c r="U236">
        <f t="shared" si="43"/>
        <v>0</v>
      </c>
      <c r="V236">
        <f t="shared" si="43"/>
        <v>0</v>
      </c>
      <c r="W236">
        <f t="shared" si="43"/>
        <v>0</v>
      </c>
    </row>
    <row r="237" spans="1:23" x14ac:dyDescent="0.25">
      <c r="A237" t="s">
        <v>84</v>
      </c>
      <c r="B237" t="s">
        <v>6</v>
      </c>
      <c r="C237" t="s">
        <v>16</v>
      </c>
      <c r="D237" t="s">
        <v>17</v>
      </c>
      <c r="E237" t="s">
        <v>98</v>
      </c>
      <c r="F237" t="s">
        <v>102</v>
      </c>
      <c r="G237" t="s">
        <v>54</v>
      </c>
      <c r="J237" t="s">
        <v>34</v>
      </c>
      <c r="K237" t="s">
        <v>66</v>
      </c>
      <c r="L237" t="str" cm="1">
        <f t="array" ref="L237">INDEX([3]!data_multi,_xlfn.XMATCH(_xlfn.CONCAT(
SUBSTITUTE($A237,LEFT($A237,FIND($C237,$A237)+LEN($C237)-1),),
$F237:$I237,
SUBSTITUTE($J237,LEFT($A237,FIND($C237,$A237)+LEN($C237)-1),)),
[3]!index_multi),_xlfn.XMATCH(L$2,[3]!header_multi))</f>
        <v>GJ</v>
      </c>
      <c r="M237" cm="1">
        <f t="array" ref="M237">INDEX([3]!data_multi,_xlfn.XMATCH(_xlfn.CONCAT(
SUBSTITUTE($A237,LEFT($A237,FIND($C237,$A237)+LEN($C237)-1),),
$F237:$I237,
SUBSTITUTE($J237,LEFT($A237,FIND($C237,$A237)+LEN($C237)-1),)),
[3]!index_multi),_xlfn.XMATCH(M$2,[3]!header_multi))</f>
        <v>1</v>
      </c>
      <c r="N237">
        <f t="shared" si="43"/>
        <v>1</v>
      </c>
      <c r="O237">
        <f t="shared" si="43"/>
        <v>1</v>
      </c>
      <c r="P237">
        <f t="shared" si="43"/>
        <v>1</v>
      </c>
      <c r="Q237">
        <f t="shared" si="43"/>
        <v>1</v>
      </c>
      <c r="R237">
        <f t="shared" si="43"/>
        <v>1</v>
      </c>
      <c r="S237">
        <f t="shared" si="43"/>
        <v>1</v>
      </c>
      <c r="T237">
        <f t="shared" si="43"/>
        <v>1</v>
      </c>
      <c r="U237">
        <f t="shared" si="43"/>
        <v>1</v>
      </c>
      <c r="V237">
        <f t="shared" si="43"/>
        <v>1</v>
      </c>
      <c r="W237">
        <f t="shared" si="43"/>
        <v>1</v>
      </c>
    </row>
    <row r="238" spans="1:23" x14ac:dyDescent="0.25">
      <c r="A238" t="s">
        <v>92</v>
      </c>
      <c r="B238" t="s">
        <v>6</v>
      </c>
      <c r="C238" t="s">
        <v>16</v>
      </c>
      <c r="D238" t="s">
        <v>17</v>
      </c>
      <c r="E238" t="s">
        <v>103</v>
      </c>
      <c r="G238" t="s">
        <v>18</v>
      </c>
      <c r="K238" t="s">
        <v>19</v>
      </c>
      <c r="L238" t="str" cm="1">
        <f t="array" ref="L238">INDEX([1]!data,_xlfn.XMATCH(_xlfn.CONCAT(
SUBSTITUTE($A238,LEFT($A238,FIND($C238,$A238)+LEN($C238)-1),),
$F238:$I238,
SUBSTITUTE($J238,LEFT($A238,FIND($C238,$A238)+LEN($C238)-1),)),
[1]!index),_xlfn.XMATCH(L$2,[1]!header))</f>
        <v>tCO2</v>
      </c>
    </row>
    <row r="239" spans="1:23" x14ac:dyDescent="0.25">
      <c r="A239" t="s">
        <v>92</v>
      </c>
      <c r="B239" t="s">
        <v>6</v>
      </c>
      <c r="C239" t="s">
        <v>16</v>
      </c>
      <c r="D239" t="s">
        <v>17</v>
      </c>
      <c r="E239" t="s">
        <v>103</v>
      </c>
      <c r="G239" t="s">
        <v>20</v>
      </c>
      <c r="H239" t="s">
        <v>57</v>
      </c>
    </row>
    <row r="240" spans="1:23" x14ac:dyDescent="0.25">
      <c r="A240" t="s">
        <v>92</v>
      </c>
      <c r="B240" t="s">
        <v>6</v>
      </c>
      <c r="C240" t="s">
        <v>16</v>
      </c>
      <c r="D240" t="s">
        <v>17</v>
      </c>
      <c r="E240" t="s">
        <v>103</v>
      </c>
      <c r="G240" t="s">
        <v>58</v>
      </c>
      <c r="K240" t="s">
        <v>59</v>
      </c>
      <c r="L240" t="s">
        <v>60</v>
      </c>
      <c r="M240" cm="1">
        <f t="array" ref="M240">INDEX([3]!data,_xlfn.XMATCH(_xlfn.CONCAT(
SUBSTITUTE($A240,LEFT($A240,FIND($C240,$A240)+LEN($C240)-1),),
$F240),
[3]!index),_xlfn.XMATCH($G240,[3]!header))</f>
        <v>0.25</v>
      </c>
      <c r="N240">
        <f t="shared" ref="N240:W241" si="44">M240</f>
        <v>0.25</v>
      </c>
      <c r="O240">
        <f t="shared" si="44"/>
        <v>0.25</v>
      </c>
      <c r="P240">
        <f t="shared" si="44"/>
        <v>0.25</v>
      </c>
      <c r="Q240">
        <f t="shared" si="44"/>
        <v>0.25</v>
      </c>
      <c r="R240">
        <f t="shared" si="44"/>
        <v>0.25</v>
      </c>
      <c r="S240">
        <f t="shared" si="44"/>
        <v>0.25</v>
      </c>
      <c r="T240">
        <f t="shared" si="44"/>
        <v>0.25</v>
      </c>
      <c r="U240">
        <f t="shared" si="44"/>
        <v>0.25</v>
      </c>
      <c r="V240">
        <f t="shared" si="44"/>
        <v>0.25</v>
      </c>
      <c r="W240">
        <f t="shared" si="44"/>
        <v>0.25</v>
      </c>
    </row>
    <row r="241" spans="1:24" x14ac:dyDescent="0.25">
      <c r="A241" t="s">
        <v>92</v>
      </c>
      <c r="B241" t="s">
        <v>6</v>
      </c>
      <c r="C241" t="s">
        <v>16</v>
      </c>
      <c r="D241" t="s">
        <v>17</v>
      </c>
      <c r="E241" t="s">
        <v>103</v>
      </c>
      <c r="G241" t="s">
        <v>61</v>
      </c>
      <c r="K241" t="s">
        <v>59</v>
      </c>
      <c r="M241" cm="1">
        <f t="array" ref="M241">INDEX([3]!data,_xlfn.XMATCH(_xlfn.CONCAT(
SUBSTITUTE($A241,LEFT($A241,FIND($C241,$A241)+LEN($C241)-1),),
$F241),
[3]!index),_xlfn.XMATCH($G241,[3]!header))</f>
        <v>10</v>
      </c>
      <c r="N241">
        <f t="shared" si="44"/>
        <v>10</v>
      </c>
      <c r="O241">
        <f t="shared" si="44"/>
        <v>10</v>
      </c>
      <c r="P241">
        <f t="shared" si="44"/>
        <v>10</v>
      </c>
      <c r="Q241">
        <f t="shared" si="44"/>
        <v>10</v>
      </c>
      <c r="R241">
        <f t="shared" si="44"/>
        <v>10</v>
      </c>
      <c r="S241">
        <f t="shared" si="44"/>
        <v>10</v>
      </c>
      <c r="T241">
        <f t="shared" si="44"/>
        <v>10</v>
      </c>
      <c r="U241">
        <f t="shared" si="44"/>
        <v>10</v>
      </c>
      <c r="V241">
        <f t="shared" si="44"/>
        <v>10</v>
      </c>
      <c r="W241">
        <f t="shared" si="44"/>
        <v>10</v>
      </c>
    </row>
    <row r="242" spans="1:24" x14ac:dyDescent="0.25">
      <c r="A242" t="s">
        <v>92</v>
      </c>
      <c r="B242" t="s">
        <v>6</v>
      </c>
      <c r="C242" t="s">
        <v>16</v>
      </c>
      <c r="D242" t="s">
        <v>17</v>
      </c>
      <c r="E242" t="s">
        <v>103</v>
      </c>
      <c r="F242" t="s">
        <v>103</v>
      </c>
      <c r="G242" t="s">
        <v>7</v>
      </c>
      <c r="X242" t="s">
        <v>104</v>
      </c>
    </row>
    <row r="243" spans="1:24" x14ac:dyDescent="0.25">
      <c r="A243" t="s">
        <v>92</v>
      </c>
      <c r="B243" t="s">
        <v>6</v>
      </c>
      <c r="C243" t="s">
        <v>16</v>
      </c>
      <c r="D243" t="s">
        <v>17</v>
      </c>
      <c r="E243" t="s">
        <v>103</v>
      </c>
      <c r="F243" t="s">
        <v>103</v>
      </c>
      <c r="G243" t="s">
        <v>69</v>
      </c>
      <c r="K243" t="s">
        <v>59</v>
      </c>
      <c r="L243" t="s">
        <v>70</v>
      </c>
      <c r="M243" cm="1">
        <f t="array" ref="M243">INDEX([3]!data,_xlfn.XMATCH(_xlfn.CONCAT(
SUBSTITUTE($A243,LEFT($A243,FIND($C243,$A243)+LEN($C243)-1),),
$F243),
[3]!index),_xlfn.XMATCH($G243,[3]!header))</f>
        <v>1950</v>
      </c>
      <c r="N243">
        <f t="shared" ref="N243:W245" si="45">M243</f>
        <v>1950</v>
      </c>
      <c r="O243">
        <f t="shared" si="45"/>
        <v>1950</v>
      </c>
      <c r="P243">
        <f t="shared" si="45"/>
        <v>1950</v>
      </c>
      <c r="Q243">
        <f t="shared" si="45"/>
        <v>1950</v>
      </c>
      <c r="R243">
        <f t="shared" si="45"/>
        <v>1950</v>
      </c>
      <c r="S243">
        <f t="shared" si="45"/>
        <v>1950</v>
      </c>
      <c r="T243">
        <f t="shared" si="45"/>
        <v>1950</v>
      </c>
      <c r="U243">
        <f t="shared" si="45"/>
        <v>1950</v>
      </c>
      <c r="V243">
        <f t="shared" si="45"/>
        <v>1950</v>
      </c>
      <c r="W243">
        <f t="shared" si="45"/>
        <v>1950</v>
      </c>
      <c r="X243" t="s">
        <v>105</v>
      </c>
    </row>
    <row r="244" spans="1:24" x14ac:dyDescent="0.25">
      <c r="A244" t="s">
        <v>92</v>
      </c>
      <c r="B244" t="s">
        <v>6</v>
      </c>
      <c r="C244" t="s">
        <v>16</v>
      </c>
      <c r="D244" t="s">
        <v>17</v>
      </c>
      <c r="E244" t="s">
        <v>103</v>
      </c>
      <c r="F244" t="s">
        <v>103</v>
      </c>
      <c r="G244" t="s">
        <v>71</v>
      </c>
      <c r="K244" t="s">
        <v>59</v>
      </c>
      <c r="L244" t="s">
        <v>70</v>
      </c>
      <c r="M244" cm="1">
        <f t="array" ref="M244">INDEX([3]!data,_xlfn.XMATCH(_xlfn.CONCAT(
SUBSTITUTE($A244,LEFT($A244,FIND($C244,$A244)+LEN($C244)-1),),
$F244),
[3]!index),_xlfn.XMATCH($G244,[3]!header))</f>
        <v>2101</v>
      </c>
      <c r="N244">
        <f t="shared" si="45"/>
        <v>2101</v>
      </c>
      <c r="O244">
        <f t="shared" si="45"/>
        <v>2101</v>
      </c>
      <c r="P244">
        <f t="shared" si="45"/>
        <v>2101</v>
      </c>
      <c r="Q244">
        <f t="shared" si="45"/>
        <v>2101</v>
      </c>
      <c r="R244">
        <f t="shared" si="45"/>
        <v>2101</v>
      </c>
      <c r="S244">
        <f t="shared" si="45"/>
        <v>2101</v>
      </c>
      <c r="T244">
        <f t="shared" si="45"/>
        <v>2101</v>
      </c>
      <c r="U244">
        <f t="shared" si="45"/>
        <v>2101</v>
      </c>
      <c r="V244">
        <f t="shared" si="45"/>
        <v>2101</v>
      </c>
      <c r="W244">
        <f t="shared" si="45"/>
        <v>2101</v>
      </c>
      <c r="X244" t="s">
        <v>105</v>
      </c>
    </row>
    <row r="245" spans="1:24" x14ac:dyDescent="0.25">
      <c r="A245" t="s">
        <v>92</v>
      </c>
      <c r="B245" t="s">
        <v>6</v>
      </c>
      <c r="C245" t="s">
        <v>16</v>
      </c>
      <c r="D245" t="s">
        <v>17</v>
      </c>
      <c r="E245" t="s">
        <v>103</v>
      </c>
      <c r="F245" t="s">
        <v>103</v>
      </c>
      <c r="G245" t="s">
        <v>72</v>
      </c>
      <c r="K245" t="s">
        <v>59</v>
      </c>
      <c r="L245" t="s">
        <v>73</v>
      </c>
      <c r="M245" cm="1">
        <f t="array" ref="M245">INDEX([3]!data,_xlfn.XMATCH(_xlfn.CONCAT(
SUBSTITUTE($A245,LEFT($A245,FIND($C245,$A245)+LEN($C245)-1),),
$F245),
[3]!index),_xlfn.XMATCH($G245,[3]!header))</f>
        <v>30</v>
      </c>
      <c r="N245">
        <f t="shared" si="45"/>
        <v>30</v>
      </c>
      <c r="O245">
        <f t="shared" si="45"/>
        <v>30</v>
      </c>
      <c r="P245">
        <f t="shared" si="45"/>
        <v>30</v>
      </c>
      <c r="Q245">
        <f t="shared" si="45"/>
        <v>30</v>
      </c>
      <c r="R245">
        <f t="shared" si="45"/>
        <v>30</v>
      </c>
      <c r="S245">
        <f t="shared" si="45"/>
        <v>30</v>
      </c>
      <c r="T245">
        <f t="shared" si="45"/>
        <v>30</v>
      </c>
      <c r="U245">
        <f t="shared" si="45"/>
        <v>30</v>
      </c>
      <c r="V245">
        <f t="shared" si="45"/>
        <v>30</v>
      </c>
      <c r="W245">
        <f t="shared" si="45"/>
        <v>30</v>
      </c>
    </row>
    <row r="246" spans="1:24" x14ac:dyDescent="0.25">
      <c r="A246" t="s">
        <v>92</v>
      </c>
      <c r="B246" t="s">
        <v>6</v>
      </c>
      <c r="C246" t="s">
        <v>16</v>
      </c>
      <c r="D246" t="s">
        <v>17</v>
      </c>
      <c r="E246" t="s">
        <v>103</v>
      </c>
      <c r="F246" t="s">
        <v>103</v>
      </c>
      <c r="G246" t="s">
        <v>63</v>
      </c>
      <c r="K246" t="s">
        <v>64</v>
      </c>
      <c r="L246" t="s">
        <v>60</v>
      </c>
      <c r="M246" cm="1">
        <f t="array" ref="M246">INDEX([3]!data,_xlfn.XMATCH(_xlfn.CONCAT(
SUBSTITUTE($A246,LEFT($A246,FIND($C246,$A246)+LEN($C246)-1),),
$F246),
[3]!index),_xlfn.XMATCH(_xlfn.CONCAT($C246,$G246),[3]!header))</f>
        <v>1</v>
      </c>
      <c r="X246" t="s">
        <v>105</v>
      </c>
    </row>
    <row r="247" spans="1:24" x14ac:dyDescent="0.25">
      <c r="A247" t="s">
        <v>92</v>
      </c>
      <c r="B247" t="s">
        <v>6</v>
      </c>
      <c r="C247" t="s">
        <v>16</v>
      </c>
      <c r="D247" t="s">
        <v>17</v>
      </c>
      <c r="E247" t="s">
        <v>103</v>
      </c>
      <c r="F247" t="s">
        <v>103</v>
      </c>
      <c r="G247" t="s">
        <v>74</v>
      </c>
      <c r="K247" t="s">
        <v>59</v>
      </c>
      <c r="L247" t="s">
        <v>75</v>
      </c>
      <c r="M247" cm="1">
        <f t="array" ref="M247">INDEX([3]!data,_xlfn.XMATCH(_xlfn.CONCAT(
SUBSTITUTE($A247,LEFT($A247,FIND($C247,$A247)+LEN($C247)-1),),
$F247),
[3]!index),_xlfn.XMATCH($G247,[3]!header))</f>
        <v>121550</v>
      </c>
      <c r="N247">
        <f t="shared" ref="N247:W254" si="46">M247</f>
        <v>121550</v>
      </c>
      <c r="O247">
        <f t="shared" si="46"/>
        <v>121550</v>
      </c>
      <c r="P247">
        <f t="shared" si="46"/>
        <v>121550</v>
      </c>
      <c r="Q247">
        <f t="shared" si="46"/>
        <v>121550</v>
      </c>
      <c r="R247">
        <f t="shared" si="46"/>
        <v>121550</v>
      </c>
      <c r="S247">
        <f t="shared" si="46"/>
        <v>121550</v>
      </c>
      <c r="T247">
        <f t="shared" si="46"/>
        <v>121550</v>
      </c>
      <c r="U247">
        <f t="shared" si="46"/>
        <v>121550</v>
      </c>
      <c r="V247">
        <f t="shared" si="46"/>
        <v>121550</v>
      </c>
      <c r="W247">
        <f t="shared" si="46"/>
        <v>121550</v>
      </c>
      <c r="X247" t="s">
        <v>106</v>
      </c>
    </row>
    <row r="248" spans="1:24" x14ac:dyDescent="0.25">
      <c r="A248" t="s">
        <v>92</v>
      </c>
      <c r="B248" t="s">
        <v>6</v>
      </c>
      <c r="C248" t="s">
        <v>16</v>
      </c>
      <c r="D248" t="s">
        <v>17</v>
      </c>
      <c r="E248" t="s">
        <v>103</v>
      </c>
      <c r="F248" t="s">
        <v>103</v>
      </c>
      <c r="G248" t="s">
        <v>76</v>
      </c>
      <c r="K248" t="s">
        <v>59</v>
      </c>
      <c r="L248" t="s">
        <v>77</v>
      </c>
      <c r="M248" cm="1">
        <f t="array" ref="M248">INDEX([3]!data,_xlfn.XMATCH(_xlfn.CONCAT(
SUBSTITUTE($A248,LEFT($A248,FIND($C248,$A248)+LEN($C248)-1),),
$F248),
[3]!index),_xlfn.XMATCH($G248,[3]!header))</f>
        <v>34112923.8964632</v>
      </c>
      <c r="N248">
        <f t="shared" si="46"/>
        <v>34112923.8964632</v>
      </c>
      <c r="O248">
        <f t="shared" si="46"/>
        <v>34112923.8964632</v>
      </c>
      <c r="P248">
        <f t="shared" si="46"/>
        <v>34112923.8964632</v>
      </c>
      <c r="Q248">
        <f t="shared" si="46"/>
        <v>34112923.8964632</v>
      </c>
      <c r="R248">
        <f t="shared" si="46"/>
        <v>34112923.8964632</v>
      </c>
      <c r="S248">
        <f t="shared" si="46"/>
        <v>34112923.8964632</v>
      </c>
      <c r="T248">
        <f t="shared" si="46"/>
        <v>34112923.8964632</v>
      </c>
      <c r="U248">
        <f t="shared" si="46"/>
        <v>34112923.8964632</v>
      </c>
      <c r="V248">
        <f t="shared" si="46"/>
        <v>34112923.8964632</v>
      </c>
      <c r="W248">
        <f t="shared" si="46"/>
        <v>34112923.8964632</v>
      </c>
      <c r="X248" t="s">
        <v>107</v>
      </c>
    </row>
    <row r="249" spans="1:24" x14ac:dyDescent="0.25">
      <c r="A249" t="s">
        <v>92</v>
      </c>
      <c r="B249" t="s">
        <v>6</v>
      </c>
      <c r="C249" t="s">
        <v>16</v>
      </c>
      <c r="D249" t="s">
        <v>17</v>
      </c>
      <c r="E249" t="s">
        <v>103</v>
      </c>
      <c r="F249" t="s">
        <v>103</v>
      </c>
      <c r="G249" t="s">
        <v>78</v>
      </c>
      <c r="K249" t="s">
        <v>59</v>
      </c>
      <c r="L249" t="s">
        <v>77</v>
      </c>
      <c r="M249" cm="1">
        <f t="array" ref="M249">INDEX([3]!data,_xlfn.XMATCH(_xlfn.CONCAT(
SUBSTITUTE($A249,LEFT($A249,FIND($C249,$A249)+LEN($C249)-1),),
$F249),
[3]!index),_xlfn.XMATCH($G249,[3]!header))</f>
        <v>1539273.7926419999</v>
      </c>
      <c r="N249">
        <f t="shared" si="46"/>
        <v>1539273.7926419999</v>
      </c>
      <c r="O249">
        <f t="shared" si="46"/>
        <v>1539273.7926419999</v>
      </c>
      <c r="P249">
        <f t="shared" si="46"/>
        <v>1539273.7926419999</v>
      </c>
      <c r="Q249">
        <f t="shared" si="46"/>
        <v>1539273.7926419999</v>
      </c>
      <c r="R249">
        <f t="shared" si="46"/>
        <v>1539273.7926419999</v>
      </c>
      <c r="S249">
        <f t="shared" si="46"/>
        <v>1539273.7926419999</v>
      </c>
      <c r="T249">
        <f t="shared" si="46"/>
        <v>1539273.7926419999</v>
      </c>
      <c r="U249">
        <f t="shared" si="46"/>
        <v>1539273.7926419999</v>
      </c>
      <c r="V249">
        <f t="shared" si="46"/>
        <v>1539273.7926419999</v>
      </c>
      <c r="W249">
        <f t="shared" si="46"/>
        <v>1539273.7926419999</v>
      </c>
      <c r="X249" t="s">
        <v>108</v>
      </c>
    </row>
    <row r="250" spans="1:24" x14ac:dyDescent="0.25">
      <c r="A250" t="s">
        <v>92</v>
      </c>
      <c r="B250" t="s">
        <v>6</v>
      </c>
      <c r="C250" t="s">
        <v>16</v>
      </c>
      <c r="D250" t="s">
        <v>17</v>
      </c>
      <c r="E250" t="s">
        <v>103</v>
      </c>
      <c r="F250" t="s">
        <v>103</v>
      </c>
      <c r="G250" t="s">
        <v>54</v>
      </c>
      <c r="J250" t="s">
        <v>109</v>
      </c>
      <c r="K250" t="s">
        <v>66</v>
      </c>
      <c r="L250" t="str" cm="1">
        <f t="array" ref="L250">INDEX([3]!data_multi,_xlfn.XMATCH(_xlfn.CONCAT(
SUBSTITUTE($A250,LEFT($A250,FIND($C250,$A250)+LEN($C250)-1),),
$F250:$I250,
SUBSTITUTE($J250,LEFT($A250,FIND($C250,$A250)+LEN($C250)-1),)),
[3]!index_multi),_xlfn.XMATCH(L$2,[3]!header_multi))</f>
        <v>$</v>
      </c>
      <c r="M250" cm="1">
        <f t="array" ref="M250">INDEX([3]!data_multi,_xlfn.XMATCH(_xlfn.CONCAT(
SUBSTITUTE($A250,LEFT($A250,FIND($C250,$A250)+LEN($C250)-1),),
$F250:$I250,
SUBSTITUTE($J250,LEFT($A250,FIND($C250,$A250)+LEN($C250)-1),)),
[3]!index_multi),_xlfn.XMATCH(M$2,[3]!header_multi))</f>
        <v>2.4196504871437501</v>
      </c>
      <c r="N250">
        <f t="shared" si="46"/>
        <v>2.4196504871437501</v>
      </c>
      <c r="O250">
        <f t="shared" si="46"/>
        <v>2.4196504871437501</v>
      </c>
      <c r="P250">
        <f t="shared" si="46"/>
        <v>2.4196504871437501</v>
      </c>
      <c r="Q250">
        <f t="shared" si="46"/>
        <v>2.4196504871437501</v>
      </c>
      <c r="R250">
        <f t="shared" si="46"/>
        <v>2.4196504871437501</v>
      </c>
      <c r="S250">
        <f t="shared" si="46"/>
        <v>2.4196504871437501</v>
      </c>
      <c r="T250">
        <f t="shared" si="46"/>
        <v>2.4196504871437501</v>
      </c>
      <c r="U250">
        <f t="shared" si="46"/>
        <v>2.4196504871437501</v>
      </c>
      <c r="V250">
        <f t="shared" si="46"/>
        <v>2.4196504871437501</v>
      </c>
      <c r="W250">
        <f t="shared" si="46"/>
        <v>2.4196504871437501</v>
      </c>
      <c r="X250" t="s">
        <v>110</v>
      </c>
    </row>
    <row r="251" spans="1:24" x14ac:dyDescent="0.25">
      <c r="A251" t="s">
        <v>92</v>
      </c>
      <c r="B251" t="s">
        <v>6</v>
      </c>
      <c r="C251" t="s">
        <v>16</v>
      </c>
      <c r="D251" t="s">
        <v>17</v>
      </c>
      <c r="E251" t="s">
        <v>103</v>
      </c>
      <c r="F251" t="s">
        <v>103</v>
      </c>
      <c r="G251" t="s">
        <v>54</v>
      </c>
      <c r="J251" t="s">
        <v>37</v>
      </c>
      <c r="K251" t="s">
        <v>66</v>
      </c>
      <c r="L251" t="str" cm="1">
        <f t="array" ref="L251">INDEX([3]!data_multi,_xlfn.XMATCH(_xlfn.CONCAT(
SUBSTITUTE($A251,LEFT($A251,FIND($C251,$A251)+LEN($C251)-1),),
$F251:$I251,
SUBSTITUTE($J251,LEFT($A251,FIND($C251,$A251)+LEN($C251)-1),)),
[3]!index_multi),_xlfn.XMATCH(L$2,[3]!header_multi))</f>
        <v>GJ</v>
      </c>
      <c r="M251" cm="1">
        <f t="array" ref="M251">INDEX([3]!data_multi,_xlfn.XMATCH(_xlfn.CONCAT(
SUBSTITUTE($A251,LEFT($A251,FIND($C251,$A251)+LEN($C251)-1),),
$F251:$I251,
SUBSTITUTE($J251,LEFT($A251,FIND($C251,$A251)+LEN($C251)-1),)),
[3]!index_multi),_xlfn.XMATCH(M$2,[3]!header_multi))</f>
        <v>1.0736400441663601</v>
      </c>
      <c r="N251">
        <f t="shared" si="46"/>
        <v>1.0736400441663601</v>
      </c>
      <c r="O251">
        <f t="shared" si="46"/>
        <v>1.0736400441663601</v>
      </c>
      <c r="P251">
        <f t="shared" si="46"/>
        <v>1.0736400441663601</v>
      </c>
      <c r="Q251">
        <f t="shared" si="46"/>
        <v>1.0736400441663601</v>
      </c>
      <c r="R251">
        <f t="shared" si="46"/>
        <v>1.0736400441663601</v>
      </c>
      <c r="S251">
        <f t="shared" si="46"/>
        <v>1.0736400441663601</v>
      </c>
      <c r="T251">
        <f t="shared" si="46"/>
        <v>1.0736400441663601</v>
      </c>
      <c r="U251">
        <f t="shared" si="46"/>
        <v>1.0736400441663601</v>
      </c>
      <c r="V251">
        <f t="shared" si="46"/>
        <v>1.0736400441663601</v>
      </c>
      <c r="W251">
        <f t="shared" si="46"/>
        <v>1.0736400441663601</v>
      </c>
      <c r="X251" t="s">
        <v>111</v>
      </c>
    </row>
    <row r="252" spans="1:24" x14ac:dyDescent="0.25">
      <c r="A252" t="s">
        <v>92</v>
      </c>
      <c r="B252" t="s">
        <v>6</v>
      </c>
      <c r="C252" t="s">
        <v>16</v>
      </c>
      <c r="D252" t="s">
        <v>17</v>
      </c>
      <c r="E252" t="s">
        <v>103</v>
      </c>
      <c r="F252" t="s">
        <v>103</v>
      </c>
      <c r="G252" t="s">
        <v>54</v>
      </c>
      <c r="J252" t="s">
        <v>112</v>
      </c>
      <c r="K252" t="s">
        <v>66</v>
      </c>
      <c r="L252" t="str" cm="1">
        <f t="array" ref="L252">INDEX([3]!data_multi,_xlfn.XMATCH(_xlfn.CONCAT(
SUBSTITUTE($A252,LEFT($A252,FIND($C252,$A252)+LEN($C252)-1),),
$F252:$I252,
SUBSTITUTE($J252,LEFT($A252,FIND($C252,$A252)+LEN($C252)-1),)),
[3]!index_multi),_xlfn.XMATCH(L$2,[3]!header_multi))</f>
        <v>tCO2</v>
      </c>
      <c r="M252" cm="1">
        <f t="array" ref="M252">INDEX([3]!data_multi,_xlfn.XMATCH(_xlfn.CONCAT(
SUBSTITUTE($A252,LEFT($A252,FIND($C252,$A252)+LEN($C252)-1),),
$F252:$I252,
SUBSTITUTE($J252,LEFT($A252,FIND($C252,$A252)+LEN($C252)-1),)),
[3]!index_multi),_xlfn.XMATCH(M$2,[3]!header_multi))</f>
        <v>1.04731903857776</v>
      </c>
      <c r="N252">
        <f t="shared" si="46"/>
        <v>1.04731903857776</v>
      </c>
      <c r="O252">
        <f t="shared" si="46"/>
        <v>1.04731903857776</v>
      </c>
      <c r="P252">
        <f t="shared" si="46"/>
        <v>1.04731903857776</v>
      </c>
      <c r="Q252">
        <f t="shared" si="46"/>
        <v>1.04731903857776</v>
      </c>
      <c r="R252">
        <f t="shared" si="46"/>
        <v>1.04731903857776</v>
      </c>
      <c r="S252">
        <f t="shared" si="46"/>
        <v>1.04731903857776</v>
      </c>
      <c r="T252">
        <f t="shared" si="46"/>
        <v>1.04731903857776</v>
      </c>
      <c r="U252">
        <f t="shared" si="46"/>
        <v>1.04731903857776</v>
      </c>
      <c r="V252">
        <f t="shared" si="46"/>
        <v>1.04731903857776</v>
      </c>
      <c r="W252">
        <f t="shared" si="46"/>
        <v>1.04731903857776</v>
      </c>
      <c r="X252" t="s">
        <v>113</v>
      </c>
    </row>
    <row r="253" spans="1:24" x14ac:dyDescent="0.25">
      <c r="A253" t="s">
        <v>92</v>
      </c>
      <c r="B253" t="s">
        <v>6</v>
      </c>
      <c r="C253" t="s">
        <v>16</v>
      </c>
      <c r="D253" t="s">
        <v>17</v>
      </c>
      <c r="E253" t="s">
        <v>103</v>
      </c>
      <c r="F253" t="s">
        <v>103</v>
      </c>
      <c r="G253" t="s">
        <v>114</v>
      </c>
      <c r="H253" t="s">
        <v>45</v>
      </c>
      <c r="I253" t="s">
        <v>46</v>
      </c>
      <c r="K253" t="s">
        <v>66</v>
      </c>
      <c r="L253" t="str" cm="1">
        <f t="array" ref="L253">INDEX([3]!data_multi,_xlfn.XMATCH(_xlfn.CONCAT(
SUBSTITUTE($A253,LEFT($A253,FIND($C253,$A253)+LEN($C253)-1),),
$F253:$I253,
SUBSTITUTE($J253,LEFT($A253,FIND($C253,$A253)+LEN($C253)-1),)),
[3]!index_multi),_xlfn.XMATCH(L$2,[3]!header_multi))</f>
        <v>%</v>
      </c>
      <c r="M253" cm="1">
        <f t="array" ref="M253">INDEX([3]!data_multi,_xlfn.XMATCH(_xlfn.CONCAT(
SUBSTITUTE($A253,LEFT($A253,FIND($C253,$A253)+LEN($C253)-1),),
$F253:$I253,
SUBSTITUTE($J253,LEFT($A253,FIND($C253,$A253)+LEN($C253)-1),)),
[3]!index_multi),_xlfn.XMATCH(M$2,[3]!header_multi))</f>
        <v>1</v>
      </c>
      <c r="N253">
        <f t="shared" si="46"/>
        <v>1</v>
      </c>
      <c r="O253">
        <f t="shared" si="46"/>
        <v>1</v>
      </c>
      <c r="P253">
        <f t="shared" si="46"/>
        <v>1</v>
      </c>
      <c r="Q253">
        <f t="shared" si="46"/>
        <v>1</v>
      </c>
      <c r="R253">
        <f t="shared" si="46"/>
        <v>1</v>
      </c>
      <c r="S253">
        <f t="shared" si="46"/>
        <v>1</v>
      </c>
      <c r="T253">
        <f t="shared" si="46"/>
        <v>1</v>
      </c>
      <c r="U253">
        <f t="shared" si="46"/>
        <v>1</v>
      </c>
      <c r="V253">
        <f t="shared" si="46"/>
        <v>1</v>
      </c>
      <c r="W253">
        <f t="shared" si="46"/>
        <v>1</v>
      </c>
    </row>
    <row r="254" spans="1:24" x14ac:dyDescent="0.25">
      <c r="A254" t="s">
        <v>92</v>
      </c>
      <c r="B254" t="s">
        <v>6</v>
      </c>
      <c r="C254" t="s">
        <v>16</v>
      </c>
      <c r="D254" t="s">
        <v>17</v>
      </c>
      <c r="E254" t="s">
        <v>103</v>
      </c>
      <c r="F254" t="s">
        <v>103</v>
      </c>
      <c r="G254" t="s">
        <v>114</v>
      </c>
      <c r="H254" t="s">
        <v>45</v>
      </c>
      <c r="I254" t="s">
        <v>115</v>
      </c>
      <c r="K254" t="s">
        <v>66</v>
      </c>
      <c r="L254" t="str" cm="1">
        <f t="array" ref="L254">INDEX([3]!data_multi,_xlfn.XMATCH(_xlfn.CONCAT(
SUBSTITUTE($A254,LEFT($A254,FIND($C254,$A254)+LEN($C254)-1),),
$F254:$I254,
SUBSTITUTE($J254,LEFT($A254,FIND($C254,$A254)+LEN($C254)-1),)),
[3]!index_multi),_xlfn.XMATCH(L$2,[3]!header_multi))</f>
        <v>%</v>
      </c>
      <c r="M254" cm="1">
        <f t="array" ref="M254">INDEX([3]!data_multi,_xlfn.XMATCH(_xlfn.CONCAT(
SUBSTITUTE($A254,LEFT($A254,FIND($C254,$A254)+LEN($C254)-1),),
$F254:$I254,
SUBSTITUTE($J254,LEFT($A254,FIND($C254,$A254)+LEN($C254)-1),)),
[3]!index_multi),_xlfn.XMATCH(M$2,[3]!header_multi))</f>
        <v>1</v>
      </c>
      <c r="N254">
        <f t="shared" si="46"/>
        <v>1</v>
      </c>
      <c r="O254">
        <f t="shared" si="46"/>
        <v>1</v>
      </c>
      <c r="P254">
        <f t="shared" si="46"/>
        <v>1</v>
      </c>
      <c r="Q254">
        <f t="shared" si="46"/>
        <v>1</v>
      </c>
      <c r="R254">
        <f t="shared" si="46"/>
        <v>1</v>
      </c>
      <c r="S254">
        <f t="shared" si="46"/>
        <v>1</v>
      </c>
      <c r="T254">
        <f t="shared" si="46"/>
        <v>1</v>
      </c>
      <c r="U254">
        <f t="shared" si="46"/>
        <v>1</v>
      </c>
      <c r="V254">
        <f t="shared" si="46"/>
        <v>1</v>
      </c>
      <c r="W254">
        <f t="shared" si="46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2025-03-24T23:42:57Z</dcterms:created>
  <dcterms:modified xsi:type="dcterms:W3CDTF">2025-03-24T23:42:58Z</dcterms:modified>
</cp:coreProperties>
</file>