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test\cims-models\csv\policies\reference\Ref_CFR\"/>
    </mc:Choice>
  </mc:AlternateContent>
  <xr:revisionPtr revIDLastSave="0" documentId="8_{987DFC2A-B158-4828-A3DB-590C86C61E59}" xr6:coauthVersionLast="47" xr6:coauthVersionMax="47" xr10:uidLastSave="{00000000-0000-0000-0000-000000000000}"/>
  <bookViews>
    <workbookView xWindow="-108" yWindow="-108" windowWidth="23256" windowHeight="12456" xr2:uid="{5A835E80-D1E8-4C5B-AEAD-65A3961CE80B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9" i="1" l="1"/>
  <c r="T9" i="1"/>
  <c r="S9" i="1"/>
  <c r="Q9" i="1"/>
  <c r="P9" i="1"/>
  <c r="U6" i="1"/>
  <c r="T6" i="1"/>
  <c r="S6" i="1"/>
  <c r="Q6" i="1"/>
  <c r="P6" i="1"/>
  <c r="U3" i="1"/>
  <c r="T3" i="1"/>
  <c r="S3" i="1"/>
  <c r="Q3" i="1"/>
  <c r="P3" i="1"/>
</calcChain>
</file>

<file path=xl/sharedStrings.xml><?xml version="1.0" encoding="utf-8"?>
<sst xmlns="http://schemas.openxmlformats.org/spreadsheetml/2006/main" count="74" uniqueCount="27">
  <si>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</si>
  <si>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</si>
  <si>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</si>
  <si>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</si>
  <si>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</si>
  <si>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</si>
  <si>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</si>
  <si>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</si>
  <si>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</si>
  <si>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</si>
  <si>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</si>
  <si>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</si>
  <si>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</si>
  <si>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</si>
  <si>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CIMS.CAN.ON.Fuel Blends.Gasoline_Transportation</t>
  </si>
  <si>
    <t>ON</t>
  </si>
  <si>
    <t>Gasoline_Transportation</t>
  </si>
  <si>
    <t>Market share_class_min</t>
  </si>
  <si>
    <t>Ethanol</t>
  </si>
  <si>
    <t>Market share_class</t>
  </si>
  <si>
    <t>Renewable Gasoline</t>
  </si>
  <si>
    <t>CIMS.CAN.ON.Fuel Blends.Diesel_Transportation</t>
  </si>
  <si>
    <t>Diesel_Transportation</t>
  </si>
  <si>
    <t>Biodiesel</t>
  </si>
  <si>
    <t>Renewable Diesel</t>
  </si>
  <si>
    <t>CIMS.CAN.ON.Fuel Blends.Diesel_Industrial</t>
  </si>
  <si>
    <t>Diesel_Industrial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</si>
</sst>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0180-FEC2-4B60-A11F-F2C58D4CA688}">
  <dimension ref="A1:X11"/>
  <sheetViews>
    <sheetView tabSelected="1" workbookViewId="0">
      <selection sqref="A1:X11"/>
    </sheetView>
  </sheetViews>
  <sheetFormatPr defaultRowHeight="14.4" x14ac:dyDescent="0.3"/>
  <sheetData>
    <row r="1" spans="1:24" x14ac:dyDescent="0.3">
      <c r="B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3">
      <c r="A3" t="s">
        <v>14</v>
      </c>
      <c r="B3" t="s">
        <v>5</v>
      </c>
      <c r="C3" t="s">
        <v>15</v>
      </c>
      <c r="E3" t="s">
        <v>16</v>
      </c>
      <c r="G3" t="s">
        <v>17</v>
      </c>
      <c r="H3" t="s">
        <v>16</v>
      </c>
      <c r="M3">
        <v>0</v>
      </c>
      <c r="N3">
        <v>0</v>
      </c>
      <c r="O3">
        <v>0</v>
      </c>
      <c r="P3">
        <f ca="1">0.67*0.05/(0.67*0.05+1*0.95)</f>
        <v>3.4062023385866808E-2</v>
      </c>
      <c r="Q3">
        <f ca="1">0.67*0.1/(0.67*0.1+1*0.9)</f>
        <v>6.9286452947259561E-2</v>
      </c>
      <c r="R3">
        <v>7.6476000000000002E-2</v>
      </c>
      <c r="S3">
        <f ca="1">0.105734*1.2</f>
        <v>0.12688079999999999</v>
      </c>
      <c r="T3">
        <f ca="1">S3/1.2</f>
        <v>0.10573399999999999</v>
      </c>
      <c r="U3">
        <f ca="1">T3</f>
        <v>0.10573399999999999</v>
      </c>
    </row>
    <row r="4" spans="1:24" x14ac:dyDescent="0.3">
      <c r="A4" t="s">
        <v>14</v>
      </c>
      <c r="B4" t="s">
        <v>5</v>
      </c>
      <c r="C4" t="s">
        <v>15</v>
      </c>
      <c r="E4" t="s">
        <v>16</v>
      </c>
      <c r="F4" t="s">
        <v>18</v>
      </c>
      <c r="G4" t="s">
        <v>19</v>
      </c>
      <c r="H4" t="s">
        <v>16</v>
      </c>
    </row>
    <row r="5" spans="1:24" x14ac:dyDescent="0.3">
      <c r="A5" t="s">
        <v>14</v>
      </c>
      <c r="B5" t="s">
        <v>5</v>
      </c>
      <c r="C5" t="s">
        <v>15</v>
      </c>
      <c r="E5" t="s">
        <v>16</v>
      </c>
      <c r="F5" t="s">
        <v>20</v>
      </c>
      <c r="G5" t="s">
        <v>19</v>
      </c>
      <c r="H5" t="s">
        <v>16</v>
      </c>
    </row>
    <row r="6" spans="1:24" x14ac:dyDescent="0.3">
      <c r="A6" t="s">
        <v>21</v>
      </c>
      <c r="B6" t="s">
        <v>5</v>
      </c>
      <c r="C6" t="s">
        <v>15</v>
      </c>
      <c r="E6" t="s">
        <v>22</v>
      </c>
      <c r="G6" t="s">
        <v>17</v>
      </c>
      <c r="H6" t="s">
        <v>22</v>
      </c>
      <c r="M6">
        <v>0</v>
      </c>
      <c r="N6">
        <v>0</v>
      </c>
      <c r="O6">
        <v>0</v>
      </c>
      <c r="P6">
        <f ca="1">0.87*0.02/(0.87*0.02+1*0.98)</f>
        <v>1.7445357930619611E-2</v>
      </c>
      <c r="Q6">
        <f ca="1">0.87*0.04/(0.87*0.04+1*0.96)</f>
        <v>3.4981905910735828E-2</v>
      </c>
      <c r="R6">
        <v>0.13309499999999999</v>
      </c>
      <c r="S6">
        <f ca="1">R6</f>
        <v>0.13309499999999999</v>
      </c>
      <c r="T6">
        <f ca="1">S6</f>
        <v>0.13309499999999999</v>
      </c>
      <c r="U6">
        <f ca="1">T6</f>
        <v>0.13309499999999999</v>
      </c>
    </row>
    <row r="7" spans="1:24" x14ac:dyDescent="0.3">
      <c r="A7" t="s">
        <v>21</v>
      </c>
      <c r="B7" t="s">
        <v>5</v>
      </c>
      <c r="C7" t="s">
        <v>15</v>
      </c>
      <c r="E7" t="s">
        <v>22</v>
      </c>
      <c r="F7" t="s">
        <v>23</v>
      </c>
      <c r="G7" t="s">
        <v>19</v>
      </c>
      <c r="H7" t="s">
        <v>22</v>
      </c>
    </row>
    <row r="8" spans="1:24" x14ac:dyDescent="0.3">
      <c r="A8" t="s">
        <v>21</v>
      </c>
      <c r="B8" t="s">
        <v>5</v>
      </c>
      <c r="C8" t="s">
        <v>15</v>
      </c>
      <c r="E8" t="s">
        <v>22</v>
      </c>
      <c r="F8" t="s">
        <v>24</v>
      </c>
      <c r="G8" t="s">
        <v>19</v>
      </c>
      <c r="H8" t="s">
        <v>22</v>
      </c>
    </row>
    <row r="9" spans="1:24" x14ac:dyDescent="0.3">
      <c r="A9" t="s">
        <v>25</v>
      </c>
      <c r="B9" t="s">
        <v>5</v>
      </c>
      <c r="C9" t="s">
        <v>15</v>
      </c>
      <c r="E9" t="s">
        <v>26</v>
      </c>
      <c r="G9" t="s">
        <v>17</v>
      </c>
      <c r="H9" t="s">
        <v>26</v>
      </c>
      <c r="M9">
        <v>0</v>
      </c>
      <c r="N9">
        <v>0</v>
      </c>
      <c r="O9">
        <v>0</v>
      </c>
      <c r="P9">
        <f ca="1">0.87*0.02/(0.87*0.02+1*0.98)</f>
        <v>1.7445357930619611E-2</v>
      </c>
      <c r="Q9">
        <f ca="1">0.87*0.04/(0.87*0.04+1*0.96)</f>
        <v>3.4981905910735828E-2</v>
      </c>
      <c r="R9">
        <v>0.13309499999999999</v>
      </c>
      <c r="S9">
        <f ca="1">R9</f>
        <v>0.13309499999999999</v>
      </c>
      <c r="T9">
        <f ca="1">S9</f>
        <v>0.13309499999999999</v>
      </c>
      <c r="U9">
        <f ca="1">T9</f>
        <v>0.13309499999999999</v>
      </c>
    </row>
    <row r="10" spans="1:24" x14ac:dyDescent="0.3">
      <c r="A10" t="s">
        <v>25</v>
      </c>
      <c r="B10" t="s">
        <v>5</v>
      </c>
      <c r="C10" t="s">
        <v>15</v>
      </c>
      <c r="E10" t="s">
        <v>26</v>
      </c>
      <c r="F10" t="s">
        <v>23</v>
      </c>
      <c r="G10" t="s">
        <v>19</v>
      </c>
      <c r="H10" t="s">
        <v>26</v>
      </c>
    </row>
    <row r="11" spans="1:24" x14ac:dyDescent="0.3">
      <c r="A11" t="s">
        <v>25</v>
      </c>
      <c r="B11" t="s">
        <v>5</v>
      </c>
      <c r="C11" t="s">
        <v>15</v>
      </c>
      <c r="E11" t="s">
        <v>26</v>
      </c>
      <c r="F11" t="s">
        <v>24</v>
      </c>
      <c r="G11" t="s">
        <v>19</v>
      </c>
      <c r="H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2025-03-29T03:34:28Z</dcterms:created>
  <dcterms:modified xsi:type="dcterms:W3CDTF">2025-03-29T03:34:29Z</dcterms:modified>
</cp:coreProperties>
</file>