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M:\EmmaS\Upstream\Natural Gas\July 2024 NG Reconstruction\BC Natural Gas\BC_Technologies\"/>
    </mc:Choice>
  </mc:AlternateContent>
  <xr:revisionPtr revIDLastSave="0" documentId="13_ncr:1_{0E5F5CE1-9A22-4BEB-8DED-0912273D5423}" xr6:coauthVersionLast="47" xr6:coauthVersionMax="47" xr10:uidLastSave="{00000000-0000-0000-0000-000000000000}"/>
  <bookViews>
    <workbookView xWindow="-110" yWindow="-110" windowWidth="22620" windowHeight="13500" xr2:uid="{B6B1B566-4B00-4998-9A78-7D4474DA2C99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Sheet1!$A$2:$AA$603</definedName>
    <definedName name="parameters">_xlfn.ANCHORARRAY([1]Parameters!$A$3)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06" i="1" l="1"/>
  <c r="Z604" i="1"/>
  <c r="Z605" i="1"/>
  <c r="Z607" i="1"/>
  <c r="Z608" i="1"/>
  <c r="Z609" i="1"/>
  <c r="Z610" i="1"/>
  <c r="Z611" i="1"/>
  <c r="Z612" i="1"/>
  <c r="Z613" i="1"/>
  <c r="Z614" i="1"/>
  <c r="Z603" i="1"/>
  <c r="O603" i="1"/>
  <c r="P603" i="1" s="1"/>
  <c r="Q603" i="1" s="1"/>
  <c r="R603" i="1" s="1"/>
  <c r="S603" i="1" s="1"/>
  <c r="T603" i="1" s="1"/>
  <c r="U603" i="1" s="1"/>
  <c r="V603" i="1" s="1"/>
  <c r="W603" i="1" s="1"/>
  <c r="X603" i="1" s="1"/>
  <c r="Z602" i="1"/>
  <c r="W602" i="1"/>
  <c r="X602" i="1" s="1"/>
  <c r="P602" i="1"/>
  <c r="Q602" i="1" s="1"/>
  <c r="R602" i="1" s="1"/>
  <c r="S602" i="1" s="1"/>
  <c r="T602" i="1" s="1"/>
  <c r="U602" i="1" s="1"/>
  <c r="V602" i="1" s="1"/>
  <c r="O602" i="1"/>
  <c r="Z601" i="1"/>
  <c r="R601" i="1"/>
  <c r="S601" i="1" s="1"/>
  <c r="T601" i="1" s="1"/>
  <c r="U601" i="1" s="1"/>
  <c r="V601" i="1" s="1"/>
  <c r="W601" i="1" s="1"/>
  <c r="X601" i="1" s="1"/>
  <c r="Q601" i="1"/>
  <c r="P601" i="1"/>
  <c r="O601" i="1"/>
  <c r="Z600" i="1"/>
  <c r="Z599" i="1"/>
  <c r="Q599" i="1"/>
  <c r="R599" i="1" s="1"/>
  <c r="S599" i="1" s="1"/>
  <c r="T599" i="1" s="1"/>
  <c r="U599" i="1" s="1"/>
  <c r="V599" i="1" s="1"/>
  <c r="W599" i="1" s="1"/>
  <c r="X599" i="1" s="1"/>
  <c r="P599" i="1"/>
  <c r="O599" i="1"/>
  <c r="Z598" i="1"/>
  <c r="Q598" i="1"/>
  <c r="R598" i="1" s="1"/>
  <c r="S598" i="1" s="1"/>
  <c r="T598" i="1" s="1"/>
  <c r="U598" i="1" s="1"/>
  <c r="V598" i="1" s="1"/>
  <c r="W598" i="1" s="1"/>
  <c r="X598" i="1" s="1"/>
  <c r="P598" i="1"/>
  <c r="O598" i="1"/>
  <c r="Z597" i="1"/>
  <c r="S597" i="1"/>
  <c r="T597" i="1" s="1"/>
  <c r="U597" i="1" s="1"/>
  <c r="V597" i="1" s="1"/>
  <c r="W597" i="1" s="1"/>
  <c r="X597" i="1" s="1"/>
  <c r="R597" i="1"/>
  <c r="Q597" i="1"/>
  <c r="P597" i="1"/>
  <c r="O597" i="1"/>
  <c r="Z596" i="1"/>
  <c r="P596" i="1"/>
  <c r="Q596" i="1" s="1"/>
  <c r="R596" i="1" s="1"/>
  <c r="S596" i="1" s="1"/>
  <c r="T596" i="1" s="1"/>
  <c r="U596" i="1" s="1"/>
  <c r="V596" i="1" s="1"/>
  <c r="W596" i="1" s="1"/>
  <c r="X596" i="1" s="1"/>
  <c r="O596" i="1"/>
  <c r="Z595" i="1"/>
  <c r="O595" i="1"/>
  <c r="P595" i="1" s="1"/>
  <c r="Q595" i="1" s="1"/>
  <c r="R595" i="1" s="1"/>
  <c r="S595" i="1" s="1"/>
  <c r="T595" i="1" s="1"/>
  <c r="U595" i="1" s="1"/>
  <c r="V595" i="1" s="1"/>
  <c r="W595" i="1" s="1"/>
  <c r="X595" i="1" s="1"/>
  <c r="Z594" i="1"/>
  <c r="R594" i="1"/>
  <c r="S594" i="1" s="1"/>
  <c r="T594" i="1" s="1"/>
  <c r="U594" i="1" s="1"/>
  <c r="V594" i="1" s="1"/>
  <c r="W594" i="1" s="1"/>
  <c r="X594" i="1" s="1"/>
  <c r="Q594" i="1"/>
  <c r="P594" i="1"/>
  <c r="O594" i="1"/>
  <c r="Z593" i="1"/>
  <c r="P593" i="1"/>
  <c r="Q593" i="1" s="1"/>
  <c r="R593" i="1" s="1"/>
  <c r="S593" i="1" s="1"/>
  <c r="T593" i="1" s="1"/>
  <c r="U593" i="1" s="1"/>
  <c r="V593" i="1" s="1"/>
  <c r="W593" i="1" s="1"/>
  <c r="X593" i="1" s="1"/>
  <c r="O593" i="1"/>
  <c r="Z592" i="1"/>
  <c r="T592" i="1"/>
  <c r="U592" i="1" s="1"/>
  <c r="V592" i="1" s="1"/>
  <c r="W592" i="1" s="1"/>
  <c r="X592" i="1" s="1"/>
  <c r="S592" i="1"/>
  <c r="R592" i="1"/>
  <c r="Q592" i="1"/>
  <c r="P592" i="1"/>
  <c r="O592" i="1"/>
  <c r="Z591" i="1"/>
  <c r="Z590" i="1"/>
  <c r="O590" i="1"/>
  <c r="P590" i="1" s="1"/>
  <c r="Q590" i="1" s="1"/>
  <c r="R590" i="1" s="1"/>
  <c r="S590" i="1" s="1"/>
  <c r="T590" i="1" s="1"/>
  <c r="U590" i="1" s="1"/>
  <c r="V590" i="1" s="1"/>
  <c r="W590" i="1" s="1"/>
  <c r="X590" i="1" s="1"/>
  <c r="Z589" i="1"/>
  <c r="Q589" i="1"/>
  <c r="R589" i="1" s="1"/>
  <c r="S589" i="1" s="1"/>
  <c r="T589" i="1" s="1"/>
  <c r="U589" i="1" s="1"/>
  <c r="V589" i="1" s="1"/>
  <c r="W589" i="1" s="1"/>
  <c r="X589" i="1" s="1"/>
  <c r="P589" i="1"/>
  <c r="O589" i="1"/>
  <c r="Z588" i="1"/>
  <c r="Q588" i="1"/>
  <c r="R588" i="1" s="1"/>
  <c r="S588" i="1" s="1"/>
  <c r="T588" i="1" s="1"/>
  <c r="U588" i="1" s="1"/>
  <c r="V588" i="1" s="1"/>
  <c r="W588" i="1" s="1"/>
  <c r="X588" i="1" s="1"/>
  <c r="P588" i="1"/>
  <c r="O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O560" i="1"/>
  <c r="P560" i="1" s="1"/>
  <c r="Q560" i="1" s="1"/>
  <c r="R560" i="1" s="1"/>
  <c r="S560" i="1" s="1"/>
  <c r="T560" i="1" s="1"/>
  <c r="U560" i="1" s="1"/>
  <c r="V560" i="1" s="1"/>
  <c r="W560" i="1" s="1"/>
  <c r="X560" i="1" s="1"/>
  <c r="Z559" i="1"/>
  <c r="Z558" i="1"/>
  <c r="Z557" i="1"/>
  <c r="Z556" i="1"/>
  <c r="Z555" i="1"/>
  <c r="Z554" i="1"/>
  <c r="Z553" i="1"/>
  <c r="Z552" i="1"/>
  <c r="Z551" i="1"/>
  <c r="Z550" i="1"/>
  <c r="X550" i="1" s="1"/>
  <c r="U550" i="1"/>
  <c r="T550" i="1"/>
  <c r="S550" i="1"/>
  <c r="R550" i="1"/>
  <c r="Q550" i="1"/>
  <c r="P550" i="1"/>
  <c r="O550" i="1"/>
  <c r="N550" i="1"/>
  <c r="Z549" i="1"/>
  <c r="N549" i="1" s="1"/>
  <c r="X549" i="1"/>
  <c r="W549" i="1"/>
  <c r="V549" i="1"/>
  <c r="U549" i="1"/>
  <c r="T549" i="1"/>
  <c r="S549" i="1"/>
  <c r="R549" i="1"/>
  <c r="Q549" i="1"/>
  <c r="P549" i="1"/>
  <c r="O549" i="1"/>
  <c r="Z548" i="1"/>
  <c r="R548" i="1" s="1"/>
  <c r="X548" i="1"/>
  <c r="W548" i="1"/>
  <c r="V548" i="1"/>
  <c r="U548" i="1"/>
  <c r="T548" i="1"/>
  <c r="S548" i="1"/>
  <c r="Z547" i="1"/>
  <c r="X547" i="1" s="1"/>
  <c r="V547" i="1"/>
  <c r="U547" i="1"/>
  <c r="Q547" i="1"/>
  <c r="P547" i="1"/>
  <c r="O547" i="1"/>
  <c r="N547" i="1"/>
  <c r="Z546" i="1"/>
  <c r="Z545" i="1"/>
  <c r="Z544" i="1"/>
  <c r="N544" i="1" s="1"/>
  <c r="X544" i="1"/>
  <c r="V544" i="1"/>
  <c r="U544" i="1"/>
  <c r="T544" i="1"/>
  <c r="S544" i="1"/>
  <c r="R544" i="1"/>
  <c r="Q544" i="1"/>
  <c r="P544" i="1"/>
  <c r="O544" i="1"/>
  <c r="Z543" i="1"/>
  <c r="X543" i="1" s="1"/>
  <c r="S543" i="1"/>
  <c r="R543" i="1"/>
  <c r="N543" i="1"/>
  <c r="Z542" i="1"/>
  <c r="X542" i="1" s="1"/>
  <c r="T542" i="1"/>
  <c r="Z541" i="1"/>
  <c r="Z540" i="1"/>
  <c r="T540" i="1" s="1"/>
  <c r="X540" i="1"/>
  <c r="W540" i="1"/>
  <c r="V540" i="1"/>
  <c r="U540" i="1"/>
  <c r="S540" i="1"/>
  <c r="R540" i="1"/>
  <c r="Q540" i="1"/>
  <c r="P540" i="1"/>
  <c r="O540" i="1"/>
  <c r="N540" i="1"/>
  <c r="Z539" i="1"/>
  <c r="Z538" i="1"/>
  <c r="O538" i="1" s="1"/>
  <c r="W538" i="1"/>
  <c r="V538" i="1"/>
  <c r="U538" i="1"/>
  <c r="T538" i="1"/>
  <c r="S538" i="1"/>
  <c r="R538" i="1"/>
  <c r="Q538" i="1"/>
  <c r="P538" i="1"/>
  <c r="Z537" i="1"/>
  <c r="X537" i="1" s="1"/>
  <c r="W537" i="1"/>
  <c r="T537" i="1"/>
  <c r="S537" i="1"/>
  <c r="Q537" i="1"/>
  <c r="O537" i="1"/>
  <c r="N537" i="1"/>
  <c r="Z536" i="1"/>
  <c r="X536" i="1" s="1"/>
  <c r="V536" i="1"/>
  <c r="U536" i="1"/>
  <c r="Z535" i="1"/>
  <c r="Z534" i="1"/>
  <c r="X534" i="1" s="1"/>
  <c r="T534" i="1"/>
  <c r="S534" i="1"/>
  <c r="R534" i="1"/>
  <c r="Q534" i="1"/>
  <c r="P534" i="1"/>
  <c r="O534" i="1"/>
  <c r="N534" i="1"/>
  <c r="Z533" i="1"/>
  <c r="X533" i="1" s="1"/>
  <c r="Q533" i="1"/>
  <c r="P533" i="1"/>
  <c r="Z532" i="1"/>
  <c r="X532" i="1"/>
  <c r="W532" i="1"/>
  <c r="V532" i="1"/>
  <c r="U532" i="1"/>
  <c r="T532" i="1"/>
  <c r="S532" i="1"/>
  <c r="R532" i="1"/>
  <c r="Q532" i="1"/>
  <c r="P532" i="1"/>
  <c r="O532" i="1"/>
  <c r="N532" i="1"/>
  <c r="Z531" i="1"/>
  <c r="Z530" i="1"/>
  <c r="X530" i="1" s="1"/>
  <c r="V530" i="1"/>
  <c r="U530" i="1"/>
  <c r="S530" i="1"/>
  <c r="Q530" i="1"/>
  <c r="P530" i="1"/>
  <c r="O530" i="1"/>
  <c r="N530" i="1"/>
  <c r="Z529" i="1"/>
  <c r="X529" i="1" s="1"/>
  <c r="Z528" i="1"/>
  <c r="N528" i="1" s="1"/>
  <c r="U528" i="1"/>
  <c r="T528" i="1"/>
  <c r="S528" i="1"/>
  <c r="R528" i="1"/>
  <c r="Q528" i="1"/>
  <c r="P528" i="1"/>
  <c r="O528" i="1"/>
  <c r="Z527" i="1"/>
  <c r="N527" i="1" s="1"/>
  <c r="X527" i="1"/>
  <c r="W527" i="1"/>
  <c r="V527" i="1"/>
  <c r="U527" i="1"/>
  <c r="T527" i="1"/>
  <c r="S527" i="1"/>
  <c r="R527" i="1"/>
  <c r="Q527" i="1"/>
  <c r="P527" i="1"/>
  <c r="O527" i="1"/>
  <c r="Z526" i="1"/>
  <c r="R526" i="1" s="1"/>
  <c r="X526" i="1"/>
  <c r="W526" i="1"/>
  <c r="V526" i="1"/>
  <c r="U526" i="1"/>
  <c r="T526" i="1"/>
  <c r="S526" i="1"/>
  <c r="Z525" i="1"/>
  <c r="Z524" i="1"/>
  <c r="X524" i="1" s="1"/>
  <c r="W524" i="1"/>
  <c r="V524" i="1"/>
  <c r="U524" i="1"/>
  <c r="T524" i="1"/>
  <c r="R524" i="1"/>
  <c r="Q524" i="1"/>
  <c r="P524" i="1"/>
  <c r="O524" i="1"/>
  <c r="N524" i="1"/>
  <c r="Z523" i="1"/>
  <c r="X523" i="1" s="1"/>
  <c r="Z522" i="1"/>
  <c r="N522" i="1" s="1"/>
  <c r="X522" i="1"/>
  <c r="V522" i="1"/>
  <c r="U522" i="1"/>
  <c r="T522" i="1"/>
  <c r="S522" i="1"/>
  <c r="R522" i="1"/>
  <c r="Q522" i="1"/>
  <c r="P522" i="1"/>
  <c r="O522" i="1"/>
  <c r="Z521" i="1"/>
  <c r="Z520" i="1"/>
  <c r="X520" i="1" s="1"/>
  <c r="T520" i="1"/>
  <c r="S520" i="1"/>
  <c r="Q520" i="1"/>
  <c r="O520" i="1"/>
  <c r="N520" i="1"/>
  <c r="Z519" i="1"/>
  <c r="U519" i="1" s="1"/>
  <c r="X519" i="1"/>
  <c r="W519" i="1"/>
  <c r="V519" i="1"/>
  <c r="Z518" i="1"/>
  <c r="T518" i="1" s="1"/>
  <c r="X518" i="1"/>
  <c r="W518" i="1"/>
  <c r="V518" i="1"/>
  <c r="U518" i="1"/>
  <c r="S518" i="1"/>
  <c r="R518" i="1"/>
  <c r="Q518" i="1"/>
  <c r="P518" i="1"/>
  <c r="O518" i="1"/>
  <c r="N518" i="1"/>
  <c r="Z517" i="1"/>
  <c r="N517" i="1" s="1"/>
  <c r="Z516" i="1"/>
  <c r="N516" i="1" s="1"/>
  <c r="X516" i="1"/>
  <c r="W516" i="1"/>
  <c r="V516" i="1"/>
  <c r="U516" i="1"/>
  <c r="T516" i="1"/>
  <c r="S516" i="1"/>
  <c r="R516" i="1"/>
  <c r="Q516" i="1"/>
  <c r="P516" i="1"/>
  <c r="O516" i="1"/>
  <c r="Z515" i="1"/>
  <c r="W515" i="1" s="1"/>
  <c r="X515" i="1"/>
  <c r="T515" i="1"/>
  <c r="S515" i="1"/>
  <c r="Z514" i="1"/>
  <c r="X514" i="1" s="1"/>
  <c r="V514" i="1"/>
  <c r="U514" i="1"/>
  <c r="S514" i="1"/>
  <c r="Q514" i="1"/>
  <c r="P514" i="1"/>
  <c r="O514" i="1"/>
  <c r="N514" i="1"/>
  <c r="Z513" i="1"/>
  <c r="Z512" i="1"/>
  <c r="Z511" i="1"/>
  <c r="Z510" i="1"/>
  <c r="Z509" i="1"/>
  <c r="X509" i="1"/>
  <c r="W509" i="1"/>
  <c r="V509" i="1"/>
  <c r="U509" i="1"/>
  <c r="T509" i="1"/>
  <c r="S509" i="1"/>
  <c r="R509" i="1"/>
  <c r="Q509" i="1"/>
  <c r="P509" i="1"/>
  <c r="O509" i="1"/>
  <c r="N509" i="1"/>
  <c r="Z508" i="1"/>
  <c r="X508" i="1"/>
  <c r="W508" i="1"/>
  <c r="V508" i="1"/>
  <c r="U508" i="1"/>
  <c r="T508" i="1"/>
  <c r="S508" i="1"/>
  <c r="R508" i="1"/>
  <c r="Q508" i="1"/>
  <c r="P508" i="1"/>
  <c r="O508" i="1"/>
  <c r="N508" i="1"/>
  <c r="Z507" i="1"/>
  <c r="X507" i="1"/>
  <c r="W507" i="1"/>
  <c r="V507" i="1"/>
  <c r="U507" i="1"/>
  <c r="T507" i="1"/>
  <c r="S507" i="1"/>
  <c r="R507" i="1"/>
  <c r="Q507" i="1"/>
  <c r="P507" i="1"/>
  <c r="O507" i="1"/>
  <c r="N507" i="1"/>
  <c r="M507" i="1"/>
  <c r="Z506" i="1"/>
  <c r="X506" i="1"/>
  <c r="W506" i="1"/>
  <c r="V506" i="1"/>
  <c r="U506" i="1"/>
  <c r="T506" i="1"/>
  <c r="S506" i="1"/>
  <c r="R506" i="1"/>
  <c r="Q506" i="1"/>
  <c r="P506" i="1"/>
  <c r="O506" i="1"/>
  <c r="N506" i="1"/>
  <c r="M506" i="1"/>
  <c r="Z505" i="1"/>
  <c r="Z504" i="1"/>
  <c r="X504" i="1"/>
  <c r="W504" i="1"/>
  <c r="V504" i="1"/>
  <c r="U504" i="1"/>
  <c r="T504" i="1"/>
  <c r="S504" i="1"/>
  <c r="R504" i="1"/>
  <c r="Q504" i="1"/>
  <c r="P504" i="1"/>
  <c r="O504" i="1"/>
  <c r="N504" i="1"/>
  <c r="Z503" i="1"/>
  <c r="X503" i="1"/>
  <c r="W503" i="1"/>
  <c r="V503" i="1"/>
  <c r="U503" i="1"/>
  <c r="T503" i="1"/>
  <c r="S503" i="1"/>
  <c r="R503" i="1"/>
  <c r="Q503" i="1"/>
  <c r="P503" i="1"/>
  <c r="O503" i="1"/>
  <c r="N503" i="1"/>
  <c r="Z502" i="1"/>
  <c r="X502" i="1"/>
  <c r="W502" i="1"/>
  <c r="V502" i="1"/>
  <c r="U502" i="1"/>
  <c r="T502" i="1"/>
  <c r="S502" i="1"/>
  <c r="R502" i="1"/>
  <c r="Q502" i="1"/>
  <c r="P502" i="1"/>
  <c r="O502" i="1"/>
  <c r="N502" i="1"/>
  <c r="Z501" i="1"/>
  <c r="Z500" i="1"/>
  <c r="P500" i="1"/>
  <c r="Q500" i="1" s="1"/>
  <c r="R500" i="1" s="1"/>
  <c r="S500" i="1" s="1"/>
  <c r="T500" i="1" s="1"/>
  <c r="U500" i="1" s="1"/>
  <c r="V500" i="1" s="1"/>
  <c r="W500" i="1" s="1"/>
  <c r="X500" i="1" s="1"/>
  <c r="O500" i="1"/>
  <c r="N500" i="1"/>
  <c r="Z499" i="1"/>
  <c r="O499" i="1"/>
  <c r="P499" i="1" s="1"/>
  <c r="Q499" i="1" s="1"/>
  <c r="R499" i="1" s="1"/>
  <c r="S499" i="1" s="1"/>
  <c r="T499" i="1" s="1"/>
  <c r="U499" i="1" s="1"/>
  <c r="V499" i="1" s="1"/>
  <c r="W499" i="1" s="1"/>
  <c r="X499" i="1" s="1"/>
  <c r="N499" i="1"/>
  <c r="Z498" i="1"/>
  <c r="X498" i="1"/>
  <c r="W498" i="1"/>
  <c r="V498" i="1"/>
  <c r="U498" i="1"/>
  <c r="T498" i="1"/>
  <c r="S498" i="1"/>
  <c r="R498" i="1"/>
  <c r="Q498" i="1"/>
  <c r="P498" i="1"/>
  <c r="O498" i="1"/>
  <c r="N498" i="1"/>
  <c r="Z497" i="1"/>
  <c r="X497" i="1"/>
  <c r="W497" i="1"/>
  <c r="V497" i="1"/>
  <c r="U497" i="1"/>
  <c r="T497" i="1"/>
  <c r="S497" i="1"/>
  <c r="R497" i="1"/>
  <c r="Q497" i="1"/>
  <c r="P497" i="1"/>
  <c r="O497" i="1"/>
  <c r="N497" i="1"/>
  <c r="Z496" i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X496" i="1" s="1"/>
  <c r="Z495" i="1"/>
  <c r="Z494" i="1"/>
  <c r="X494" i="1"/>
  <c r="W494" i="1"/>
  <c r="V494" i="1"/>
  <c r="U494" i="1"/>
  <c r="T494" i="1"/>
  <c r="S494" i="1"/>
  <c r="R494" i="1"/>
  <c r="Q494" i="1"/>
  <c r="P494" i="1"/>
  <c r="O494" i="1"/>
  <c r="N494" i="1"/>
  <c r="Z493" i="1"/>
  <c r="X493" i="1"/>
  <c r="W493" i="1"/>
  <c r="V493" i="1"/>
  <c r="U493" i="1"/>
  <c r="T493" i="1"/>
  <c r="S493" i="1"/>
  <c r="R493" i="1"/>
  <c r="Q493" i="1"/>
  <c r="P493" i="1"/>
  <c r="O493" i="1"/>
  <c r="N493" i="1"/>
  <c r="Z492" i="1"/>
  <c r="X492" i="1"/>
  <c r="W492" i="1"/>
  <c r="V492" i="1"/>
  <c r="U492" i="1"/>
  <c r="T492" i="1"/>
  <c r="S492" i="1"/>
  <c r="R492" i="1"/>
  <c r="Q492" i="1"/>
  <c r="P492" i="1"/>
  <c r="O492" i="1"/>
  <c r="N492" i="1"/>
  <c r="Z491" i="1"/>
  <c r="Z490" i="1"/>
  <c r="N490" i="1"/>
  <c r="N478" i="1" s="1"/>
  <c r="O478" i="1" s="1"/>
  <c r="P478" i="1" s="1"/>
  <c r="Q478" i="1" s="1"/>
  <c r="R478" i="1" s="1"/>
  <c r="S478" i="1" s="1"/>
  <c r="T478" i="1" s="1"/>
  <c r="U478" i="1" s="1"/>
  <c r="V478" i="1" s="1"/>
  <c r="W478" i="1" s="1"/>
  <c r="X478" i="1" s="1"/>
  <c r="Z489" i="1"/>
  <c r="P489" i="1"/>
  <c r="Q489" i="1" s="1"/>
  <c r="R489" i="1" s="1"/>
  <c r="S489" i="1" s="1"/>
  <c r="T489" i="1" s="1"/>
  <c r="U489" i="1" s="1"/>
  <c r="V489" i="1" s="1"/>
  <c r="W489" i="1" s="1"/>
  <c r="X489" i="1" s="1"/>
  <c r="O489" i="1"/>
  <c r="N489" i="1"/>
  <c r="Z488" i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X488" i="1" s="1"/>
  <c r="Z487" i="1"/>
  <c r="Z486" i="1"/>
  <c r="X486" i="1"/>
  <c r="W486" i="1"/>
  <c r="V486" i="1"/>
  <c r="U486" i="1"/>
  <c r="T486" i="1"/>
  <c r="S486" i="1"/>
  <c r="R486" i="1"/>
  <c r="Q486" i="1"/>
  <c r="P486" i="1"/>
  <c r="O486" i="1"/>
  <c r="N486" i="1"/>
  <c r="Z485" i="1"/>
  <c r="X485" i="1"/>
  <c r="W485" i="1"/>
  <c r="V485" i="1"/>
  <c r="U485" i="1"/>
  <c r="T485" i="1"/>
  <c r="S485" i="1"/>
  <c r="R485" i="1"/>
  <c r="Q485" i="1"/>
  <c r="P485" i="1"/>
  <c r="O485" i="1"/>
  <c r="N485" i="1"/>
  <c r="Z484" i="1"/>
  <c r="X484" i="1"/>
  <c r="W484" i="1"/>
  <c r="V484" i="1"/>
  <c r="U484" i="1"/>
  <c r="T484" i="1"/>
  <c r="S484" i="1"/>
  <c r="R484" i="1"/>
  <c r="Q484" i="1"/>
  <c r="P484" i="1"/>
  <c r="O484" i="1"/>
  <c r="N484" i="1"/>
  <c r="Z483" i="1"/>
  <c r="Z482" i="1"/>
  <c r="Z481" i="1"/>
  <c r="Z480" i="1"/>
  <c r="Z479" i="1"/>
  <c r="O479" i="1"/>
  <c r="P479" i="1" s="1"/>
  <c r="Q479" i="1" s="1"/>
  <c r="R479" i="1" s="1"/>
  <c r="S479" i="1" s="1"/>
  <c r="T479" i="1" s="1"/>
  <c r="U479" i="1" s="1"/>
  <c r="V479" i="1" s="1"/>
  <c r="W479" i="1" s="1"/>
  <c r="X479" i="1" s="1"/>
  <c r="N479" i="1"/>
  <c r="Z478" i="1"/>
  <c r="Z477" i="1"/>
  <c r="P477" i="1"/>
  <c r="Q477" i="1" s="1"/>
  <c r="R477" i="1" s="1"/>
  <c r="S477" i="1" s="1"/>
  <c r="T477" i="1" s="1"/>
  <c r="U477" i="1" s="1"/>
  <c r="V477" i="1" s="1"/>
  <c r="W477" i="1" s="1"/>
  <c r="X477" i="1" s="1"/>
  <c r="O477" i="1"/>
  <c r="Z476" i="1"/>
  <c r="Z475" i="1"/>
  <c r="Q475" i="1"/>
  <c r="R475" i="1" s="1"/>
  <c r="S475" i="1" s="1"/>
  <c r="T475" i="1" s="1"/>
  <c r="U475" i="1" s="1"/>
  <c r="V475" i="1" s="1"/>
  <c r="W475" i="1" s="1"/>
  <c r="X475" i="1" s="1"/>
  <c r="P475" i="1"/>
  <c r="O475" i="1"/>
  <c r="Z474" i="1"/>
  <c r="Q474" i="1"/>
  <c r="R474" i="1" s="1"/>
  <c r="S474" i="1" s="1"/>
  <c r="T474" i="1" s="1"/>
  <c r="U474" i="1" s="1"/>
  <c r="V474" i="1" s="1"/>
  <c r="W474" i="1" s="1"/>
  <c r="X474" i="1" s="1"/>
  <c r="P474" i="1"/>
  <c r="O474" i="1"/>
  <c r="Z473" i="1"/>
  <c r="P473" i="1"/>
  <c r="Q473" i="1" s="1"/>
  <c r="R473" i="1" s="1"/>
  <c r="S473" i="1" s="1"/>
  <c r="T473" i="1" s="1"/>
  <c r="U473" i="1" s="1"/>
  <c r="V473" i="1" s="1"/>
  <c r="W473" i="1" s="1"/>
  <c r="X473" i="1" s="1"/>
  <c r="O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P431" i="1"/>
  <c r="Q431" i="1" s="1"/>
  <c r="R431" i="1" s="1"/>
  <c r="S431" i="1" s="1"/>
  <c r="T431" i="1" s="1"/>
  <c r="U431" i="1" s="1"/>
  <c r="V431" i="1" s="1"/>
  <c r="W431" i="1" s="1"/>
  <c r="X431" i="1" s="1"/>
  <c r="O431" i="1"/>
  <c r="Z430" i="1"/>
  <c r="O430" i="1"/>
  <c r="P430" i="1" s="1"/>
  <c r="Q430" i="1" s="1"/>
  <c r="R430" i="1" s="1"/>
  <c r="S430" i="1" s="1"/>
  <c r="T430" i="1" s="1"/>
  <c r="U430" i="1" s="1"/>
  <c r="V430" i="1" s="1"/>
  <c r="W430" i="1" s="1"/>
  <c r="X430" i="1" s="1"/>
  <c r="Z429" i="1"/>
  <c r="V429" i="1"/>
  <c r="W429" i="1" s="1"/>
  <c r="X429" i="1" s="1"/>
  <c r="P429" i="1"/>
  <c r="Q429" i="1" s="1"/>
  <c r="R429" i="1" s="1"/>
  <c r="S429" i="1" s="1"/>
  <c r="T429" i="1" s="1"/>
  <c r="U429" i="1" s="1"/>
  <c r="O429" i="1"/>
  <c r="Z428" i="1"/>
  <c r="Q428" i="1"/>
  <c r="R428" i="1" s="1"/>
  <c r="S428" i="1" s="1"/>
  <c r="T428" i="1" s="1"/>
  <c r="U428" i="1" s="1"/>
  <c r="V428" i="1" s="1"/>
  <c r="W428" i="1" s="1"/>
  <c r="X428" i="1" s="1"/>
  <c r="P428" i="1"/>
  <c r="O428" i="1"/>
  <c r="Z427" i="1"/>
  <c r="O427" i="1"/>
  <c r="P427" i="1" s="1"/>
  <c r="Q427" i="1" s="1"/>
  <c r="R427" i="1" s="1"/>
  <c r="S427" i="1" s="1"/>
  <c r="T427" i="1" s="1"/>
  <c r="U427" i="1" s="1"/>
  <c r="V427" i="1" s="1"/>
  <c r="W427" i="1" s="1"/>
  <c r="X427" i="1" s="1"/>
  <c r="Z426" i="1"/>
  <c r="Z425" i="1"/>
  <c r="Z424" i="1"/>
  <c r="Z423" i="1"/>
  <c r="Z422" i="1"/>
  <c r="O422" i="1"/>
  <c r="P422" i="1" s="1"/>
  <c r="Q422" i="1" s="1"/>
  <c r="R422" i="1" s="1"/>
  <c r="S422" i="1" s="1"/>
  <c r="T422" i="1" s="1"/>
  <c r="U422" i="1" s="1"/>
  <c r="V422" i="1" s="1"/>
  <c r="W422" i="1" s="1"/>
  <c r="X422" i="1" s="1"/>
  <c r="Z421" i="1"/>
  <c r="O421" i="1"/>
  <c r="P421" i="1" s="1"/>
  <c r="Q421" i="1" s="1"/>
  <c r="R421" i="1" s="1"/>
  <c r="S421" i="1" s="1"/>
  <c r="T421" i="1" s="1"/>
  <c r="U421" i="1" s="1"/>
  <c r="V421" i="1" s="1"/>
  <c r="W421" i="1" s="1"/>
  <c r="X421" i="1" s="1"/>
  <c r="Z420" i="1"/>
  <c r="O420" i="1"/>
  <c r="P420" i="1" s="1"/>
  <c r="Q420" i="1" s="1"/>
  <c r="R420" i="1" s="1"/>
  <c r="S420" i="1" s="1"/>
  <c r="T420" i="1" s="1"/>
  <c r="U420" i="1" s="1"/>
  <c r="V420" i="1" s="1"/>
  <c r="W420" i="1" s="1"/>
  <c r="X420" i="1" s="1"/>
  <c r="Z419" i="1"/>
  <c r="P419" i="1"/>
  <c r="Q419" i="1" s="1"/>
  <c r="R419" i="1" s="1"/>
  <c r="S419" i="1" s="1"/>
  <c r="T419" i="1" s="1"/>
  <c r="U419" i="1" s="1"/>
  <c r="V419" i="1" s="1"/>
  <c r="W419" i="1" s="1"/>
  <c r="X419" i="1" s="1"/>
  <c r="O419" i="1"/>
  <c r="Z418" i="1"/>
  <c r="W418" i="1"/>
  <c r="X418" i="1" s="1"/>
  <c r="Q418" i="1"/>
  <c r="R418" i="1" s="1"/>
  <c r="S418" i="1" s="1"/>
  <c r="T418" i="1" s="1"/>
  <c r="U418" i="1" s="1"/>
  <c r="V418" i="1" s="1"/>
  <c r="P418" i="1"/>
  <c r="O418" i="1"/>
  <c r="Z417" i="1"/>
  <c r="O417" i="1"/>
  <c r="P417" i="1" s="1"/>
  <c r="Q417" i="1" s="1"/>
  <c r="R417" i="1" s="1"/>
  <c r="S417" i="1" s="1"/>
  <c r="T417" i="1" s="1"/>
  <c r="U417" i="1" s="1"/>
  <c r="V417" i="1" s="1"/>
  <c r="W417" i="1" s="1"/>
  <c r="X417" i="1" s="1"/>
  <c r="Z416" i="1"/>
  <c r="P416" i="1"/>
  <c r="Q416" i="1" s="1"/>
  <c r="R416" i="1" s="1"/>
  <c r="S416" i="1" s="1"/>
  <c r="T416" i="1" s="1"/>
  <c r="U416" i="1" s="1"/>
  <c r="V416" i="1" s="1"/>
  <c r="W416" i="1" s="1"/>
  <c r="X416" i="1" s="1"/>
  <c r="O416" i="1"/>
  <c r="Z415" i="1"/>
  <c r="Z414" i="1"/>
  <c r="Q414" i="1"/>
  <c r="R414" i="1" s="1"/>
  <c r="S414" i="1" s="1"/>
  <c r="T414" i="1" s="1"/>
  <c r="U414" i="1" s="1"/>
  <c r="V414" i="1" s="1"/>
  <c r="W414" i="1" s="1"/>
  <c r="X414" i="1" s="1"/>
  <c r="P414" i="1"/>
  <c r="O414" i="1"/>
  <c r="Z413" i="1"/>
  <c r="P413" i="1"/>
  <c r="Q413" i="1" s="1"/>
  <c r="R413" i="1" s="1"/>
  <c r="S413" i="1" s="1"/>
  <c r="T413" i="1" s="1"/>
  <c r="U413" i="1" s="1"/>
  <c r="V413" i="1" s="1"/>
  <c r="W413" i="1" s="1"/>
  <c r="X413" i="1" s="1"/>
  <c r="O413" i="1"/>
  <c r="Z412" i="1"/>
  <c r="U412" i="1"/>
  <c r="V412" i="1" s="1"/>
  <c r="W412" i="1" s="1"/>
  <c r="X412" i="1" s="1"/>
  <c r="T412" i="1"/>
  <c r="S412" i="1"/>
  <c r="P412" i="1"/>
  <c r="Q412" i="1" s="1"/>
  <c r="R412" i="1" s="1"/>
  <c r="O412" i="1"/>
  <c r="Z411" i="1"/>
  <c r="P411" i="1"/>
  <c r="Q411" i="1" s="1"/>
  <c r="R411" i="1" s="1"/>
  <c r="S411" i="1" s="1"/>
  <c r="T411" i="1" s="1"/>
  <c r="U411" i="1" s="1"/>
  <c r="V411" i="1" s="1"/>
  <c r="W411" i="1" s="1"/>
  <c r="X411" i="1" s="1"/>
  <c r="O411" i="1"/>
  <c r="Z410" i="1"/>
  <c r="U410" i="1"/>
  <c r="V410" i="1" s="1"/>
  <c r="W410" i="1" s="1"/>
  <c r="X410" i="1" s="1"/>
  <c r="O410" i="1"/>
  <c r="P410" i="1" s="1"/>
  <c r="Q410" i="1" s="1"/>
  <c r="R410" i="1" s="1"/>
  <c r="S410" i="1" s="1"/>
  <c r="T410" i="1" s="1"/>
  <c r="Z409" i="1"/>
  <c r="O409" i="1"/>
  <c r="P409" i="1" s="1"/>
  <c r="Q409" i="1" s="1"/>
  <c r="R409" i="1" s="1"/>
  <c r="S409" i="1" s="1"/>
  <c r="T409" i="1" s="1"/>
  <c r="U409" i="1" s="1"/>
  <c r="V409" i="1" s="1"/>
  <c r="W409" i="1" s="1"/>
  <c r="X409" i="1" s="1"/>
  <c r="Z408" i="1"/>
  <c r="X408" i="1"/>
  <c r="W408" i="1"/>
  <c r="Q408" i="1"/>
  <c r="R408" i="1" s="1"/>
  <c r="S408" i="1" s="1"/>
  <c r="T408" i="1" s="1"/>
  <c r="U408" i="1" s="1"/>
  <c r="V408" i="1" s="1"/>
  <c r="P408" i="1"/>
  <c r="O408" i="1"/>
  <c r="Z407" i="1"/>
  <c r="Z406" i="1"/>
  <c r="Z405" i="1"/>
  <c r="Z404" i="1"/>
  <c r="Z403" i="1"/>
  <c r="O403" i="1"/>
  <c r="P403" i="1" s="1"/>
  <c r="Q403" i="1" s="1"/>
  <c r="R403" i="1" s="1"/>
  <c r="S403" i="1" s="1"/>
  <c r="T403" i="1" s="1"/>
  <c r="U403" i="1" s="1"/>
  <c r="V403" i="1" s="1"/>
  <c r="W403" i="1" s="1"/>
  <c r="X403" i="1" s="1"/>
  <c r="Z402" i="1"/>
  <c r="O402" i="1"/>
  <c r="P402" i="1" s="1"/>
  <c r="Q402" i="1" s="1"/>
  <c r="R402" i="1" s="1"/>
  <c r="S402" i="1" s="1"/>
  <c r="T402" i="1" s="1"/>
  <c r="U402" i="1" s="1"/>
  <c r="V402" i="1" s="1"/>
  <c r="W402" i="1" s="1"/>
  <c r="X402" i="1" s="1"/>
  <c r="Z401" i="1"/>
  <c r="P401" i="1"/>
  <c r="Q401" i="1" s="1"/>
  <c r="R401" i="1" s="1"/>
  <c r="S401" i="1" s="1"/>
  <c r="T401" i="1" s="1"/>
  <c r="U401" i="1" s="1"/>
  <c r="V401" i="1" s="1"/>
  <c r="W401" i="1" s="1"/>
  <c r="X401" i="1" s="1"/>
  <c r="O401" i="1"/>
  <c r="Z400" i="1"/>
  <c r="O400" i="1"/>
  <c r="P400" i="1" s="1"/>
  <c r="Q400" i="1" s="1"/>
  <c r="R400" i="1" s="1"/>
  <c r="S400" i="1" s="1"/>
  <c r="T400" i="1" s="1"/>
  <c r="U400" i="1" s="1"/>
  <c r="V400" i="1" s="1"/>
  <c r="W400" i="1" s="1"/>
  <c r="X400" i="1" s="1"/>
  <c r="Z399" i="1"/>
  <c r="W399" i="1"/>
  <c r="X399" i="1" s="1"/>
  <c r="V399" i="1"/>
  <c r="P399" i="1"/>
  <c r="Q399" i="1" s="1"/>
  <c r="R399" i="1" s="1"/>
  <c r="S399" i="1" s="1"/>
  <c r="T399" i="1" s="1"/>
  <c r="U399" i="1" s="1"/>
  <c r="O399" i="1"/>
  <c r="Z398" i="1"/>
  <c r="R398" i="1"/>
  <c r="S398" i="1" s="1"/>
  <c r="T398" i="1" s="1"/>
  <c r="U398" i="1" s="1"/>
  <c r="V398" i="1" s="1"/>
  <c r="W398" i="1" s="1"/>
  <c r="X398" i="1" s="1"/>
  <c r="Q398" i="1"/>
  <c r="P398" i="1"/>
  <c r="O398" i="1"/>
  <c r="Z397" i="1"/>
  <c r="O397" i="1"/>
  <c r="P397" i="1" s="1"/>
  <c r="Q397" i="1" s="1"/>
  <c r="R397" i="1" s="1"/>
  <c r="S397" i="1" s="1"/>
  <c r="T397" i="1" s="1"/>
  <c r="U397" i="1" s="1"/>
  <c r="V397" i="1" s="1"/>
  <c r="W397" i="1" s="1"/>
  <c r="X397" i="1" s="1"/>
  <c r="Z396" i="1"/>
  <c r="Z395" i="1"/>
  <c r="Q395" i="1"/>
  <c r="R395" i="1" s="1"/>
  <c r="S395" i="1" s="1"/>
  <c r="T395" i="1" s="1"/>
  <c r="U395" i="1" s="1"/>
  <c r="V395" i="1" s="1"/>
  <c r="W395" i="1" s="1"/>
  <c r="X395" i="1" s="1"/>
  <c r="P395" i="1"/>
  <c r="O395" i="1"/>
  <c r="Z394" i="1"/>
  <c r="O394" i="1"/>
  <c r="P394" i="1" s="1"/>
  <c r="Q394" i="1" s="1"/>
  <c r="R394" i="1" s="1"/>
  <c r="S394" i="1" s="1"/>
  <c r="T394" i="1" s="1"/>
  <c r="U394" i="1" s="1"/>
  <c r="V394" i="1" s="1"/>
  <c r="W394" i="1" s="1"/>
  <c r="X394" i="1" s="1"/>
  <c r="Z393" i="1"/>
  <c r="R393" i="1"/>
  <c r="S393" i="1" s="1"/>
  <c r="T393" i="1" s="1"/>
  <c r="U393" i="1" s="1"/>
  <c r="V393" i="1" s="1"/>
  <c r="W393" i="1" s="1"/>
  <c r="X393" i="1" s="1"/>
  <c r="O393" i="1"/>
  <c r="P393" i="1" s="1"/>
  <c r="Q393" i="1" s="1"/>
  <c r="Z392" i="1"/>
  <c r="O392" i="1"/>
  <c r="P392" i="1" s="1"/>
  <c r="Q392" i="1" s="1"/>
  <c r="R392" i="1" s="1"/>
  <c r="S392" i="1" s="1"/>
  <c r="T392" i="1" s="1"/>
  <c r="U392" i="1" s="1"/>
  <c r="V392" i="1" s="1"/>
  <c r="W392" i="1" s="1"/>
  <c r="X392" i="1" s="1"/>
  <c r="Z391" i="1"/>
  <c r="U391" i="1"/>
  <c r="V391" i="1" s="1"/>
  <c r="W391" i="1" s="1"/>
  <c r="X391" i="1" s="1"/>
  <c r="T391" i="1"/>
  <c r="P391" i="1"/>
  <c r="Q391" i="1" s="1"/>
  <c r="R391" i="1" s="1"/>
  <c r="S391" i="1" s="1"/>
  <c r="O391" i="1"/>
  <c r="Z390" i="1"/>
  <c r="P390" i="1"/>
  <c r="Q390" i="1" s="1"/>
  <c r="R390" i="1" s="1"/>
  <c r="S390" i="1" s="1"/>
  <c r="T390" i="1" s="1"/>
  <c r="U390" i="1" s="1"/>
  <c r="V390" i="1" s="1"/>
  <c r="W390" i="1" s="1"/>
  <c r="X390" i="1" s="1"/>
  <c r="O390" i="1"/>
  <c r="Z389" i="1"/>
  <c r="P389" i="1"/>
  <c r="Q389" i="1" s="1"/>
  <c r="R389" i="1" s="1"/>
  <c r="S389" i="1" s="1"/>
  <c r="T389" i="1" s="1"/>
  <c r="U389" i="1" s="1"/>
  <c r="V389" i="1" s="1"/>
  <c r="W389" i="1" s="1"/>
  <c r="X389" i="1" s="1"/>
  <c r="O389" i="1"/>
  <c r="Z388" i="1"/>
  <c r="Z387" i="1"/>
  <c r="P387" i="1"/>
  <c r="Q387" i="1" s="1"/>
  <c r="R387" i="1" s="1"/>
  <c r="S387" i="1" s="1"/>
  <c r="T387" i="1" s="1"/>
  <c r="U387" i="1" s="1"/>
  <c r="V387" i="1" s="1"/>
  <c r="W387" i="1" s="1"/>
  <c r="X387" i="1" s="1"/>
  <c r="O387" i="1"/>
  <c r="Z386" i="1"/>
  <c r="O386" i="1"/>
  <c r="P386" i="1" s="1"/>
  <c r="Q386" i="1" s="1"/>
  <c r="R386" i="1" s="1"/>
  <c r="S386" i="1" s="1"/>
  <c r="T386" i="1" s="1"/>
  <c r="U386" i="1" s="1"/>
  <c r="V386" i="1" s="1"/>
  <c r="W386" i="1" s="1"/>
  <c r="X386" i="1" s="1"/>
  <c r="Z385" i="1"/>
  <c r="Q385" i="1"/>
  <c r="R385" i="1" s="1"/>
  <c r="S385" i="1" s="1"/>
  <c r="T385" i="1" s="1"/>
  <c r="U385" i="1" s="1"/>
  <c r="V385" i="1" s="1"/>
  <c r="W385" i="1" s="1"/>
  <c r="X385" i="1" s="1"/>
  <c r="P385" i="1"/>
  <c r="O385" i="1"/>
  <c r="Z384" i="1"/>
  <c r="O384" i="1"/>
  <c r="P384" i="1" s="1"/>
  <c r="Q384" i="1" s="1"/>
  <c r="R384" i="1" s="1"/>
  <c r="S384" i="1" s="1"/>
  <c r="T384" i="1" s="1"/>
  <c r="U384" i="1" s="1"/>
  <c r="V384" i="1" s="1"/>
  <c r="W384" i="1" s="1"/>
  <c r="X384" i="1" s="1"/>
  <c r="Z383" i="1"/>
  <c r="O383" i="1"/>
  <c r="P383" i="1" s="1"/>
  <c r="Q383" i="1" s="1"/>
  <c r="R383" i="1" s="1"/>
  <c r="S383" i="1" s="1"/>
  <c r="T383" i="1" s="1"/>
  <c r="U383" i="1" s="1"/>
  <c r="V383" i="1" s="1"/>
  <c r="W383" i="1" s="1"/>
  <c r="X383" i="1" s="1"/>
  <c r="Z382" i="1"/>
  <c r="O382" i="1"/>
  <c r="P382" i="1" s="1"/>
  <c r="Q382" i="1" s="1"/>
  <c r="R382" i="1" s="1"/>
  <c r="S382" i="1" s="1"/>
  <c r="T382" i="1" s="1"/>
  <c r="U382" i="1" s="1"/>
  <c r="V382" i="1" s="1"/>
  <c r="W382" i="1" s="1"/>
  <c r="X382" i="1" s="1"/>
  <c r="Z381" i="1"/>
  <c r="P381" i="1"/>
  <c r="Q381" i="1" s="1"/>
  <c r="R381" i="1" s="1"/>
  <c r="S381" i="1" s="1"/>
  <c r="T381" i="1" s="1"/>
  <c r="U381" i="1" s="1"/>
  <c r="V381" i="1" s="1"/>
  <c r="W381" i="1" s="1"/>
  <c r="X381" i="1" s="1"/>
  <c r="O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N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X321" i="1"/>
  <c r="W321" i="1"/>
  <c r="V321" i="1"/>
  <c r="U321" i="1"/>
  <c r="T321" i="1"/>
  <c r="S321" i="1"/>
  <c r="R321" i="1"/>
  <c r="Q321" i="1"/>
  <c r="P321" i="1"/>
  <c r="O321" i="1"/>
  <c r="N321" i="1"/>
  <c r="Z320" i="1"/>
  <c r="X320" i="1"/>
  <c r="W320" i="1"/>
  <c r="V320" i="1"/>
  <c r="U320" i="1"/>
  <c r="T320" i="1"/>
  <c r="S320" i="1"/>
  <c r="R320" i="1"/>
  <c r="Q320" i="1"/>
  <c r="P320" i="1"/>
  <c r="O320" i="1"/>
  <c r="N320" i="1"/>
  <c r="Z319" i="1"/>
  <c r="X319" i="1"/>
  <c r="W319" i="1"/>
  <c r="V319" i="1"/>
  <c r="U319" i="1"/>
  <c r="T319" i="1"/>
  <c r="S319" i="1"/>
  <c r="R319" i="1"/>
  <c r="Q319" i="1"/>
  <c r="P319" i="1"/>
  <c r="O319" i="1"/>
  <c r="N319" i="1"/>
  <c r="Z318" i="1"/>
  <c r="X318" i="1"/>
  <c r="W318" i="1"/>
  <c r="V318" i="1"/>
  <c r="U318" i="1"/>
  <c r="T318" i="1"/>
  <c r="S318" i="1"/>
  <c r="R318" i="1"/>
  <c r="Q318" i="1"/>
  <c r="P318" i="1"/>
  <c r="O318" i="1"/>
  <c r="N318" i="1"/>
  <c r="Z317" i="1"/>
  <c r="X317" i="1"/>
  <c r="W317" i="1"/>
  <c r="V317" i="1"/>
  <c r="U317" i="1"/>
  <c r="T317" i="1"/>
  <c r="S317" i="1"/>
  <c r="R317" i="1"/>
  <c r="Q317" i="1"/>
  <c r="P317" i="1"/>
  <c r="O317" i="1"/>
  <c r="N317" i="1"/>
  <c r="Z316" i="1"/>
  <c r="X316" i="1"/>
  <c r="W316" i="1"/>
  <c r="V316" i="1"/>
  <c r="U316" i="1"/>
  <c r="T316" i="1"/>
  <c r="S316" i="1"/>
  <c r="R316" i="1"/>
  <c r="Q316" i="1"/>
  <c r="P316" i="1"/>
  <c r="O316" i="1"/>
  <c r="N316" i="1"/>
  <c r="Z315" i="1"/>
  <c r="X315" i="1"/>
  <c r="W315" i="1"/>
  <c r="V315" i="1"/>
  <c r="U315" i="1"/>
  <c r="T315" i="1"/>
  <c r="S315" i="1"/>
  <c r="R315" i="1"/>
  <c r="Q315" i="1"/>
  <c r="P315" i="1"/>
  <c r="O315" i="1"/>
  <c r="N315" i="1"/>
  <c r="Z314" i="1"/>
  <c r="Z313" i="1"/>
  <c r="X313" i="1"/>
  <c r="W313" i="1"/>
  <c r="V313" i="1"/>
  <c r="U313" i="1"/>
  <c r="T313" i="1"/>
  <c r="S313" i="1"/>
  <c r="R313" i="1"/>
  <c r="Q313" i="1"/>
  <c r="P313" i="1"/>
  <c r="O313" i="1"/>
  <c r="N313" i="1"/>
  <c r="Z312" i="1"/>
  <c r="X312" i="1"/>
  <c r="W312" i="1"/>
  <c r="V312" i="1"/>
  <c r="U312" i="1"/>
  <c r="T312" i="1"/>
  <c r="S312" i="1"/>
  <c r="R312" i="1"/>
  <c r="Q312" i="1"/>
  <c r="P312" i="1"/>
  <c r="O312" i="1"/>
  <c r="N312" i="1"/>
  <c r="Z311" i="1"/>
  <c r="X311" i="1"/>
  <c r="W311" i="1"/>
  <c r="V311" i="1"/>
  <c r="U311" i="1"/>
  <c r="T311" i="1"/>
  <c r="S311" i="1"/>
  <c r="R311" i="1"/>
  <c r="Q311" i="1"/>
  <c r="P311" i="1"/>
  <c r="O311" i="1"/>
  <c r="N311" i="1"/>
  <c r="Z310" i="1"/>
  <c r="X310" i="1"/>
  <c r="W310" i="1"/>
  <c r="V310" i="1"/>
  <c r="U310" i="1"/>
  <c r="T310" i="1"/>
  <c r="S310" i="1"/>
  <c r="R310" i="1"/>
  <c r="Q310" i="1"/>
  <c r="P310" i="1"/>
  <c r="O310" i="1"/>
  <c r="N310" i="1"/>
  <c r="Z309" i="1"/>
  <c r="X309" i="1"/>
  <c r="W309" i="1"/>
  <c r="V309" i="1"/>
  <c r="U309" i="1"/>
  <c r="T309" i="1"/>
  <c r="S309" i="1"/>
  <c r="R309" i="1"/>
  <c r="Q309" i="1"/>
  <c r="P309" i="1"/>
  <c r="O309" i="1"/>
  <c r="N309" i="1"/>
  <c r="Z308" i="1"/>
  <c r="X308" i="1"/>
  <c r="W308" i="1"/>
  <c r="V308" i="1"/>
  <c r="U308" i="1"/>
  <c r="T308" i="1"/>
  <c r="S308" i="1"/>
  <c r="R308" i="1"/>
  <c r="Q308" i="1"/>
  <c r="P308" i="1"/>
  <c r="O308" i="1"/>
  <c r="N308" i="1"/>
  <c r="Z307" i="1"/>
  <c r="X307" i="1"/>
  <c r="W307" i="1"/>
  <c r="V307" i="1"/>
  <c r="U307" i="1"/>
  <c r="T307" i="1"/>
  <c r="S307" i="1"/>
  <c r="R307" i="1"/>
  <c r="Q307" i="1"/>
  <c r="P307" i="1"/>
  <c r="O307" i="1"/>
  <c r="N307" i="1"/>
  <c r="Z306" i="1"/>
  <c r="Z305" i="1"/>
  <c r="X305" i="1"/>
  <c r="W305" i="1"/>
  <c r="V305" i="1"/>
  <c r="U305" i="1"/>
  <c r="T305" i="1"/>
  <c r="S305" i="1"/>
  <c r="R305" i="1"/>
  <c r="Q305" i="1"/>
  <c r="P305" i="1"/>
  <c r="O305" i="1"/>
  <c r="N305" i="1"/>
  <c r="Z304" i="1"/>
  <c r="X304" i="1"/>
  <c r="W304" i="1"/>
  <c r="V304" i="1"/>
  <c r="U304" i="1"/>
  <c r="T304" i="1"/>
  <c r="S304" i="1"/>
  <c r="R304" i="1"/>
  <c r="Q304" i="1"/>
  <c r="P304" i="1"/>
  <c r="O304" i="1"/>
  <c r="N304" i="1"/>
  <c r="Z303" i="1"/>
  <c r="X303" i="1"/>
  <c r="W303" i="1"/>
  <c r="V303" i="1"/>
  <c r="U303" i="1"/>
  <c r="T303" i="1"/>
  <c r="S303" i="1"/>
  <c r="R303" i="1"/>
  <c r="Q303" i="1"/>
  <c r="P303" i="1"/>
  <c r="O303" i="1"/>
  <c r="N303" i="1"/>
  <c r="Z302" i="1"/>
  <c r="X302" i="1"/>
  <c r="W302" i="1"/>
  <c r="V302" i="1"/>
  <c r="U302" i="1"/>
  <c r="T302" i="1"/>
  <c r="S302" i="1"/>
  <c r="R302" i="1"/>
  <c r="Q302" i="1"/>
  <c r="P302" i="1"/>
  <c r="O302" i="1"/>
  <c r="N302" i="1"/>
  <c r="Z301" i="1"/>
  <c r="X301" i="1"/>
  <c r="W301" i="1"/>
  <c r="V301" i="1"/>
  <c r="U301" i="1"/>
  <c r="T301" i="1"/>
  <c r="S301" i="1"/>
  <c r="R301" i="1"/>
  <c r="Q301" i="1"/>
  <c r="P301" i="1"/>
  <c r="O301" i="1"/>
  <c r="N301" i="1"/>
  <c r="Z300" i="1"/>
  <c r="X300" i="1"/>
  <c r="W300" i="1"/>
  <c r="V300" i="1"/>
  <c r="U300" i="1"/>
  <c r="T300" i="1"/>
  <c r="S300" i="1"/>
  <c r="R300" i="1"/>
  <c r="Q300" i="1"/>
  <c r="P300" i="1"/>
  <c r="O300" i="1"/>
  <c r="N300" i="1"/>
  <c r="Z299" i="1"/>
  <c r="X299" i="1"/>
  <c r="W299" i="1"/>
  <c r="V299" i="1"/>
  <c r="U299" i="1"/>
  <c r="T299" i="1"/>
  <c r="S299" i="1"/>
  <c r="R299" i="1"/>
  <c r="Q299" i="1"/>
  <c r="P299" i="1"/>
  <c r="O299" i="1"/>
  <c r="N299" i="1"/>
  <c r="Z298" i="1"/>
  <c r="Z297" i="1"/>
  <c r="X297" i="1"/>
  <c r="W297" i="1"/>
  <c r="V297" i="1"/>
  <c r="U297" i="1"/>
  <c r="T297" i="1"/>
  <c r="S297" i="1"/>
  <c r="R297" i="1"/>
  <c r="Q297" i="1"/>
  <c r="P297" i="1"/>
  <c r="O297" i="1"/>
  <c r="N297" i="1"/>
  <c r="Z296" i="1"/>
  <c r="X296" i="1"/>
  <c r="W296" i="1"/>
  <c r="V296" i="1"/>
  <c r="U296" i="1"/>
  <c r="T296" i="1"/>
  <c r="S296" i="1"/>
  <c r="R296" i="1"/>
  <c r="Q296" i="1"/>
  <c r="P296" i="1"/>
  <c r="O296" i="1"/>
  <c r="N296" i="1"/>
  <c r="Z295" i="1"/>
  <c r="X295" i="1"/>
  <c r="W295" i="1"/>
  <c r="V295" i="1"/>
  <c r="U295" i="1"/>
  <c r="T295" i="1"/>
  <c r="S295" i="1"/>
  <c r="R295" i="1"/>
  <c r="Q295" i="1"/>
  <c r="P295" i="1"/>
  <c r="O295" i="1"/>
  <c r="N295" i="1"/>
  <c r="Z294" i="1"/>
  <c r="X294" i="1"/>
  <c r="W294" i="1"/>
  <c r="V294" i="1"/>
  <c r="U294" i="1"/>
  <c r="T294" i="1"/>
  <c r="S294" i="1"/>
  <c r="R294" i="1"/>
  <c r="Q294" i="1"/>
  <c r="P294" i="1"/>
  <c r="O294" i="1"/>
  <c r="N294" i="1"/>
  <c r="Z293" i="1"/>
  <c r="X293" i="1"/>
  <c r="W293" i="1"/>
  <c r="V293" i="1"/>
  <c r="U293" i="1"/>
  <c r="T293" i="1"/>
  <c r="S293" i="1"/>
  <c r="R293" i="1"/>
  <c r="Q293" i="1"/>
  <c r="P293" i="1"/>
  <c r="O293" i="1"/>
  <c r="N293" i="1"/>
  <c r="Z292" i="1"/>
  <c r="X292" i="1"/>
  <c r="W292" i="1"/>
  <c r="V292" i="1"/>
  <c r="U292" i="1"/>
  <c r="T292" i="1"/>
  <c r="S292" i="1"/>
  <c r="R292" i="1"/>
  <c r="Q292" i="1"/>
  <c r="P292" i="1"/>
  <c r="O292" i="1"/>
  <c r="N292" i="1"/>
  <c r="Z291" i="1"/>
  <c r="X291" i="1"/>
  <c r="W291" i="1"/>
  <c r="V291" i="1"/>
  <c r="U291" i="1"/>
  <c r="T291" i="1"/>
  <c r="S291" i="1"/>
  <c r="R291" i="1"/>
  <c r="Q291" i="1"/>
  <c r="P291" i="1"/>
  <c r="O291" i="1"/>
  <c r="N291" i="1"/>
  <c r="Z290" i="1"/>
  <c r="Z289" i="1"/>
  <c r="X289" i="1"/>
  <c r="W289" i="1"/>
  <c r="V289" i="1"/>
  <c r="U289" i="1"/>
  <c r="T289" i="1"/>
  <c r="S289" i="1"/>
  <c r="R289" i="1"/>
  <c r="Q289" i="1"/>
  <c r="P289" i="1"/>
  <c r="O289" i="1"/>
  <c r="N289" i="1"/>
  <c r="Z288" i="1"/>
  <c r="X288" i="1"/>
  <c r="W288" i="1"/>
  <c r="V288" i="1"/>
  <c r="U288" i="1"/>
  <c r="T288" i="1"/>
  <c r="S288" i="1"/>
  <c r="R288" i="1"/>
  <c r="Q288" i="1"/>
  <c r="P288" i="1"/>
  <c r="O288" i="1"/>
  <c r="N288" i="1"/>
  <c r="Z287" i="1"/>
  <c r="X287" i="1"/>
  <c r="W287" i="1"/>
  <c r="V287" i="1"/>
  <c r="U287" i="1"/>
  <c r="T287" i="1"/>
  <c r="S287" i="1"/>
  <c r="R287" i="1"/>
  <c r="Q287" i="1"/>
  <c r="P287" i="1"/>
  <c r="O287" i="1"/>
  <c r="N287" i="1"/>
  <c r="Z286" i="1"/>
  <c r="X286" i="1"/>
  <c r="W286" i="1"/>
  <c r="V286" i="1"/>
  <c r="U286" i="1"/>
  <c r="T286" i="1"/>
  <c r="S286" i="1"/>
  <c r="R286" i="1"/>
  <c r="Q286" i="1"/>
  <c r="P286" i="1"/>
  <c r="O286" i="1"/>
  <c r="N286" i="1"/>
  <c r="Z285" i="1"/>
  <c r="X285" i="1"/>
  <c r="W285" i="1"/>
  <c r="V285" i="1"/>
  <c r="U285" i="1"/>
  <c r="T285" i="1"/>
  <c r="S285" i="1"/>
  <c r="R285" i="1"/>
  <c r="Q285" i="1"/>
  <c r="P285" i="1"/>
  <c r="O285" i="1"/>
  <c r="N285" i="1"/>
  <c r="Z284" i="1"/>
  <c r="X284" i="1"/>
  <c r="W284" i="1"/>
  <c r="V284" i="1"/>
  <c r="U284" i="1"/>
  <c r="T284" i="1"/>
  <c r="S284" i="1"/>
  <c r="R284" i="1"/>
  <c r="Q284" i="1"/>
  <c r="P284" i="1"/>
  <c r="O284" i="1"/>
  <c r="N284" i="1"/>
  <c r="Z283" i="1"/>
  <c r="X283" i="1"/>
  <c r="W283" i="1"/>
  <c r="V283" i="1"/>
  <c r="U283" i="1"/>
  <c r="T283" i="1"/>
  <c r="S283" i="1"/>
  <c r="R283" i="1"/>
  <c r="Q283" i="1"/>
  <c r="P283" i="1"/>
  <c r="O283" i="1"/>
  <c r="N283" i="1"/>
  <c r="Z282" i="1"/>
  <c r="Z281" i="1"/>
  <c r="X281" i="1"/>
  <c r="W281" i="1"/>
  <c r="V281" i="1"/>
  <c r="U281" i="1"/>
  <c r="T281" i="1"/>
  <c r="S281" i="1"/>
  <c r="R281" i="1"/>
  <c r="Q281" i="1"/>
  <c r="P281" i="1"/>
  <c r="O281" i="1"/>
  <c r="N281" i="1"/>
  <c r="Z280" i="1"/>
  <c r="X280" i="1"/>
  <c r="W280" i="1"/>
  <c r="V280" i="1"/>
  <c r="U280" i="1"/>
  <c r="T280" i="1"/>
  <c r="S280" i="1"/>
  <c r="R280" i="1"/>
  <c r="Q280" i="1"/>
  <c r="P280" i="1"/>
  <c r="O280" i="1"/>
  <c r="N280" i="1"/>
  <c r="Z279" i="1"/>
  <c r="X279" i="1"/>
  <c r="W279" i="1"/>
  <c r="V279" i="1"/>
  <c r="U279" i="1"/>
  <c r="T279" i="1"/>
  <c r="S279" i="1"/>
  <c r="R279" i="1"/>
  <c r="Q279" i="1"/>
  <c r="P279" i="1"/>
  <c r="O279" i="1"/>
  <c r="N279" i="1"/>
  <c r="Z278" i="1"/>
  <c r="X278" i="1"/>
  <c r="W278" i="1"/>
  <c r="V278" i="1"/>
  <c r="U278" i="1"/>
  <c r="T278" i="1"/>
  <c r="S278" i="1"/>
  <c r="R278" i="1"/>
  <c r="Q278" i="1"/>
  <c r="P278" i="1"/>
  <c r="O278" i="1"/>
  <c r="N278" i="1"/>
  <c r="Z277" i="1"/>
  <c r="X277" i="1"/>
  <c r="W277" i="1"/>
  <c r="V277" i="1"/>
  <c r="U277" i="1"/>
  <c r="T277" i="1"/>
  <c r="S277" i="1"/>
  <c r="R277" i="1"/>
  <c r="Q277" i="1"/>
  <c r="P277" i="1"/>
  <c r="O277" i="1"/>
  <c r="N277" i="1"/>
  <c r="Z276" i="1"/>
  <c r="X276" i="1"/>
  <c r="W276" i="1"/>
  <c r="V276" i="1"/>
  <c r="U276" i="1"/>
  <c r="T276" i="1"/>
  <c r="S276" i="1"/>
  <c r="R276" i="1"/>
  <c r="Q276" i="1"/>
  <c r="P276" i="1"/>
  <c r="O276" i="1"/>
  <c r="N276" i="1"/>
  <c r="Z275" i="1"/>
  <c r="X275" i="1"/>
  <c r="W275" i="1"/>
  <c r="V275" i="1"/>
  <c r="U275" i="1"/>
  <c r="T275" i="1"/>
  <c r="S275" i="1"/>
  <c r="R275" i="1"/>
  <c r="Q275" i="1"/>
  <c r="P275" i="1"/>
  <c r="O275" i="1"/>
  <c r="N275" i="1"/>
  <c r="Z274" i="1"/>
  <c r="Z273" i="1"/>
  <c r="Z272" i="1"/>
  <c r="Z271" i="1"/>
  <c r="Z270" i="1"/>
  <c r="X270" i="1"/>
  <c r="W270" i="1"/>
  <c r="V270" i="1"/>
  <c r="U270" i="1"/>
  <c r="T270" i="1"/>
  <c r="S270" i="1"/>
  <c r="R270" i="1"/>
  <c r="Q270" i="1"/>
  <c r="P270" i="1"/>
  <c r="O270" i="1"/>
  <c r="N270" i="1"/>
  <c r="Z269" i="1"/>
  <c r="X269" i="1"/>
  <c r="W269" i="1"/>
  <c r="V269" i="1"/>
  <c r="U269" i="1"/>
  <c r="T269" i="1"/>
  <c r="S269" i="1"/>
  <c r="R269" i="1"/>
  <c r="Q269" i="1"/>
  <c r="P269" i="1"/>
  <c r="O269" i="1"/>
  <c r="N269" i="1"/>
  <c r="Z268" i="1"/>
  <c r="X268" i="1"/>
  <c r="W268" i="1"/>
  <c r="V268" i="1"/>
  <c r="U268" i="1"/>
  <c r="T268" i="1"/>
  <c r="S268" i="1"/>
  <c r="R268" i="1"/>
  <c r="Q268" i="1"/>
  <c r="P268" i="1"/>
  <c r="O268" i="1"/>
  <c r="N268" i="1"/>
  <c r="Z267" i="1"/>
  <c r="X267" i="1"/>
  <c r="W267" i="1"/>
  <c r="V267" i="1"/>
  <c r="U267" i="1"/>
  <c r="T267" i="1"/>
  <c r="S267" i="1"/>
  <c r="R267" i="1"/>
  <c r="Q267" i="1"/>
  <c r="P267" i="1"/>
  <c r="O267" i="1"/>
  <c r="N267" i="1"/>
  <c r="Z266" i="1"/>
  <c r="X266" i="1"/>
  <c r="W266" i="1"/>
  <c r="V266" i="1"/>
  <c r="U266" i="1"/>
  <c r="T266" i="1"/>
  <c r="S266" i="1"/>
  <c r="R266" i="1"/>
  <c r="Q266" i="1"/>
  <c r="P266" i="1"/>
  <c r="O266" i="1"/>
  <c r="N266" i="1"/>
  <c r="Z265" i="1"/>
  <c r="X265" i="1"/>
  <c r="W265" i="1"/>
  <c r="V265" i="1"/>
  <c r="U265" i="1"/>
  <c r="T265" i="1"/>
  <c r="S265" i="1"/>
  <c r="R265" i="1"/>
  <c r="Q265" i="1"/>
  <c r="P265" i="1"/>
  <c r="O265" i="1"/>
  <c r="N265" i="1"/>
  <c r="Z264" i="1"/>
  <c r="X264" i="1"/>
  <c r="W264" i="1"/>
  <c r="V264" i="1"/>
  <c r="U264" i="1"/>
  <c r="T264" i="1"/>
  <c r="S264" i="1"/>
  <c r="R264" i="1"/>
  <c r="Q264" i="1"/>
  <c r="P264" i="1"/>
  <c r="O264" i="1"/>
  <c r="N264" i="1"/>
  <c r="Z263" i="1"/>
  <c r="Z262" i="1"/>
  <c r="O262" i="1"/>
  <c r="P262" i="1" s="1"/>
  <c r="Q262" i="1" s="1"/>
  <c r="R262" i="1" s="1"/>
  <c r="S262" i="1" s="1"/>
  <c r="T262" i="1" s="1"/>
  <c r="U262" i="1" s="1"/>
  <c r="V262" i="1" s="1"/>
  <c r="W262" i="1" s="1"/>
  <c r="X262" i="1" s="1"/>
  <c r="N262" i="1"/>
  <c r="Z261" i="1"/>
  <c r="U261" i="1"/>
  <c r="V261" i="1" s="1"/>
  <c r="W261" i="1" s="1"/>
  <c r="X261" i="1" s="1"/>
  <c r="O261" i="1"/>
  <c r="P261" i="1" s="1"/>
  <c r="Q261" i="1" s="1"/>
  <c r="R261" i="1" s="1"/>
  <c r="S261" i="1" s="1"/>
  <c r="T261" i="1" s="1"/>
  <c r="Z260" i="1"/>
  <c r="O260" i="1"/>
  <c r="P260" i="1" s="1"/>
  <c r="Q260" i="1" s="1"/>
  <c r="R260" i="1" s="1"/>
  <c r="S260" i="1" s="1"/>
  <c r="T260" i="1" s="1"/>
  <c r="U260" i="1" s="1"/>
  <c r="V260" i="1" s="1"/>
  <c r="W260" i="1" s="1"/>
  <c r="X260" i="1" s="1"/>
  <c r="N260" i="1"/>
  <c r="Z259" i="1"/>
  <c r="Z258" i="1"/>
  <c r="O258" i="1"/>
  <c r="P258" i="1" s="1"/>
  <c r="Q258" i="1" s="1"/>
  <c r="R258" i="1" s="1"/>
  <c r="S258" i="1" s="1"/>
  <c r="T258" i="1" s="1"/>
  <c r="U258" i="1" s="1"/>
  <c r="V258" i="1" s="1"/>
  <c r="W258" i="1" s="1"/>
  <c r="X258" i="1" s="1"/>
  <c r="Z257" i="1"/>
  <c r="Z256" i="1"/>
  <c r="P256" i="1"/>
  <c r="Q256" i="1" s="1"/>
  <c r="R256" i="1" s="1"/>
  <c r="S256" i="1" s="1"/>
  <c r="T256" i="1" s="1"/>
  <c r="U256" i="1" s="1"/>
  <c r="V256" i="1" s="1"/>
  <c r="W256" i="1" s="1"/>
  <c r="X256" i="1" s="1"/>
  <c r="O256" i="1"/>
  <c r="Z255" i="1"/>
  <c r="Z254" i="1"/>
  <c r="X254" i="1"/>
  <c r="W254" i="1"/>
  <c r="V254" i="1"/>
  <c r="U254" i="1"/>
  <c r="T254" i="1"/>
  <c r="S254" i="1"/>
  <c r="R254" i="1"/>
  <c r="Q254" i="1"/>
  <c r="P254" i="1"/>
  <c r="O254" i="1"/>
  <c r="N254" i="1"/>
  <c r="Z253" i="1"/>
  <c r="O253" i="1"/>
  <c r="P253" i="1" s="1"/>
  <c r="Q253" i="1" s="1"/>
  <c r="R253" i="1" s="1"/>
  <c r="S253" i="1" s="1"/>
  <c r="T253" i="1" s="1"/>
  <c r="U253" i="1" s="1"/>
  <c r="V253" i="1" s="1"/>
  <c r="W253" i="1" s="1"/>
  <c r="X253" i="1" s="1"/>
  <c r="Z252" i="1"/>
  <c r="X252" i="1"/>
  <c r="W252" i="1"/>
  <c r="V252" i="1"/>
  <c r="U252" i="1"/>
  <c r="T252" i="1"/>
  <c r="S252" i="1"/>
  <c r="R252" i="1"/>
  <c r="Q252" i="1"/>
  <c r="P252" i="1"/>
  <c r="O252" i="1"/>
  <c r="N252" i="1"/>
  <c r="Z251" i="1"/>
  <c r="N251" i="1"/>
  <c r="Z250" i="1"/>
  <c r="X250" i="1"/>
  <c r="W250" i="1"/>
  <c r="V250" i="1"/>
  <c r="U250" i="1"/>
  <c r="T250" i="1"/>
  <c r="S250" i="1"/>
  <c r="R250" i="1"/>
  <c r="Q250" i="1"/>
  <c r="P250" i="1"/>
  <c r="O250" i="1"/>
  <c r="Z249" i="1"/>
  <c r="X249" i="1"/>
  <c r="W249" i="1"/>
  <c r="V249" i="1"/>
  <c r="U249" i="1"/>
  <c r="T249" i="1"/>
  <c r="S249" i="1"/>
  <c r="R249" i="1"/>
  <c r="Q249" i="1"/>
  <c r="P249" i="1"/>
  <c r="O249" i="1"/>
  <c r="N249" i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X257" i="1" s="1"/>
  <c r="Z248" i="1"/>
  <c r="P248" i="1"/>
  <c r="Q248" i="1" s="1"/>
  <c r="R248" i="1" s="1"/>
  <c r="S248" i="1" s="1"/>
  <c r="T248" i="1" s="1"/>
  <c r="U248" i="1" s="1"/>
  <c r="V248" i="1" s="1"/>
  <c r="W248" i="1" s="1"/>
  <c r="X248" i="1" s="1"/>
  <c r="O248" i="1"/>
  <c r="Z247" i="1"/>
  <c r="Z246" i="1"/>
  <c r="X246" i="1"/>
  <c r="W246" i="1"/>
  <c r="V246" i="1"/>
  <c r="U246" i="1"/>
  <c r="T246" i="1"/>
  <c r="S246" i="1"/>
  <c r="R246" i="1"/>
  <c r="Q246" i="1"/>
  <c r="P246" i="1"/>
  <c r="O246" i="1"/>
  <c r="N246" i="1"/>
  <c r="Z245" i="1"/>
  <c r="X245" i="1"/>
  <c r="W245" i="1"/>
  <c r="V245" i="1"/>
  <c r="U245" i="1"/>
  <c r="T245" i="1"/>
  <c r="S245" i="1"/>
  <c r="R245" i="1"/>
  <c r="Q245" i="1"/>
  <c r="P245" i="1"/>
  <c r="O245" i="1"/>
  <c r="N245" i="1"/>
  <c r="Z244" i="1"/>
  <c r="X244" i="1"/>
  <c r="W244" i="1"/>
  <c r="V244" i="1"/>
  <c r="U244" i="1"/>
  <c r="T244" i="1"/>
  <c r="S244" i="1"/>
  <c r="R244" i="1"/>
  <c r="Q244" i="1"/>
  <c r="P244" i="1"/>
  <c r="O244" i="1"/>
  <c r="N244" i="1"/>
  <c r="Z243" i="1"/>
  <c r="N243" i="1"/>
  <c r="Z242" i="1"/>
  <c r="X242" i="1"/>
  <c r="W242" i="1"/>
  <c r="V242" i="1"/>
  <c r="U242" i="1"/>
  <c r="T242" i="1"/>
  <c r="S242" i="1"/>
  <c r="R242" i="1"/>
  <c r="Q242" i="1"/>
  <c r="P242" i="1"/>
  <c r="O242" i="1"/>
  <c r="Z241" i="1"/>
  <c r="X241" i="1"/>
  <c r="W241" i="1"/>
  <c r="V241" i="1"/>
  <c r="U241" i="1"/>
  <c r="T241" i="1"/>
  <c r="S241" i="1"/>
  <c r="R241" i="1"/>
  <c r="Q241" i="1"/>
  <c r="P241" i="1"/>
  <c r="O241" i="1"/>
  <c r="N241" i="1"/>
  <c r="Z240" i="1"/>
  <c r="O240" i="1"/>
  <c r="P240" i="1" s="1"/>
  <c r="Q240" i="1" s="1"/>
  <c r="R240" i="1" s="1"/>
  <c r="S240" i="1" s="1"/>
  <c r="T240" i="1" s="1"/>
  <c r="U240" i="1" s="1"/>
  <c r="V240" i="1" s="1"/>
  <c r="W240" i="1" s="1"/>
  <c r="X240" i="1" s="1"/>
  <c r="Z239" i="1"/>
  <c r="Z238" i="1"/>
  <c r="Z237" i="1"/>
  <c r="Z236" i="1"/>
  <c r="Z235" i="1"/>
  <c r="X235" i="1"/>
  <c r="W235" i="1"/>
  <c r="V235" i="1"/>
  <c r="U235" i="1"/>
  <c r="T235" i="1"/>
  <c r="S235" i="1"/>
  <c r="R235" i="1"/>
  <c r="Q235" i="1"/>
  <c r="P235" i="1"/>
  <c r="O235" i="1"/>
  <c r="N235" i="1"/>
  <c r="Z234" i="1"/>
  <c r="X234" i="1"/>
  <c r="W234" i="1"/>
  <c r="V234" i="1"/>
  <c r="U234" i="1"/>
  <c r="T234" i="1"/>
  <c r="S234" i="1"/>
  <c r="R234" i="1"/>
  <c r="Q234" i="1"/>
  <c r="P234" i="1"/>
  <c r="O234" i="1"/>
  <c r="N234" i="1"/>
  <c r="Z233" i="1"/>
  <c r="X233" i="1"/>
  <c r="W233" i="1"/>
  <c r="V233" i="1"/>
  <c r="U233" i="1"/>
  <c r="T233" i="1"/>
  <c r="S233" i="1"/>
  <c r="R233" i="1"/>
  <c r="Q233" i="1"/>
  <c r="P233" i="1"/>
  <c r="O233" i="1"/>
  <c r="N233" i="1"/>
  <c r="Z232" i="1"/>
  <c r="X232" i="1"/>
  <c r="W232" i="1"/>
  <c r="V232" i="1"/>
  <c r="U232" i="1"/>
  <c r="T232" i="1"/>
  <c r="S232" i="1"/>
  <c r="R232" i="1"/>
  <c r="Q232" i="1"/>
  <c r="P232" i="1"/>
  <c r="O232" i="1"/>
  <c r="N232" i="1"/>
  <c r="Z231" i="1"/>
  <c r="X231" i="1"/>
  <c r="W231" i="1"/>
  <c r="V231" i="1"/>
  <c r="U231" i="1"/>
  <c r="T231" i="1"/>
  <c r="S231" i="1"/>
  <c r="R231" i="1"/>
  <c r="Q231" i="1"/>
  <c r="P231" i="1"/>
  <c r="O231" i="1"/>
  <c r="N231" i="1"/>
  <c r="Z230" i="1"/>
  <c r="X230" i="1"/>
  <c r="W230" i="1"/>
  <c r="V230" i="1"/>
  <c r="U230" i="1"/>
  <c r="T230" i="1"/>
  <c r="S230" i="1"/>
  <c r="R230" i="1"/>
  <c r="Q230" i="1"/>
  <c r="P230" i="1"/>
  <c r="O230" i="1"/>
  <c r="N230" i="1"/>
  <c r="Z229" i="1"/>
  <c r="X229" i="1"/>
  <c r="W229" i="1"/>
  <c r="V229" i="1"/>
  <c r="U229" i="1"/>
  <c r="T229" i="1"/>
  <c r="S229" i="1"/>
  <c r="R229" i="1"/>
  <c r="Q229" i="1"/>
  <c r="P229" i="1"/>
  <c r="O229" i="1"/>
  <c r="N229" i="1"/>
  <c r="Z228" i="1"/>
  <c r="Z227" i="1"/>
  <c r="O227" i="1"/>
  <c r="P227" i="1" s="1"/>
  <c r="Q227" i="1" s="1"/>
  <c r="R227" i="1" s="1"/>
  <c r="S227" i="1" s="1"/>
  <c r="T227" i="1" s="1"/>
  <c r="U227" i="1" s="1"/>
  <c r="V227" i="1" s="1"/>
  <c r="W227" i="1" s="1"/>
  <c r="X227" i="1" s="1"/>
  <c r="N227" i="1"/>
  <c r="Z226" i="1"/>
  <c r="O226" i="1"/>
  <c r="P226" i="1" s="1"/>
  <c r="Q226" i="1" s="1"/>
  <c r="R226" i="1" s="1"/>
  <c r="S226" i="1" s="1"/>
  <c r="T226" i="1" s="1"/>
  <c r="U226" i="1" s="1"/>
  <c r="V226" i="1" s="1"/>
  <c r="W226" i="1" s="1"/>
  <c r="X226" i="1" s="1"/>
  <c r="N226" i="1"/>
  <c r="Z225" i="1"/>
  <c r="Q225" i="1"/>
  <c r="R225" i="1" s="1"/>
  <c r="S225" i="1" s="1"/>
  <c r="T225" i="1" s="1"/>
  <c r="U225" i="1" s="1"/>
  <c r="V225" i="1" s="1"/>
  <c r="W225" i="1" s="1"/>
  <c r="X225" i="1" s="1"/>
  <c r="Z224" i="1"/>
  <c r="Z223" i="1"/>
  <c r="O223" i="1"/>
  <c r="P223" i="1" s="1"/>
  <c r="Q223" i="1" s="1"/>
  <c r="R223" i="1" s="1"/>
  <c r="S223" i="1" s="1"/>
  <c r="T223" i="1" s="1"/>
  <c r="U223" i="1" s="1"/>
  <c r="V223" i="1" s="1"/>
  <c r="W223" i="1" s="1"/>
  <c r="X223" i="1" s="1"/>
  <c r="N223" i="1"/>
  <c r="Z222" i="1"/>
  <c r="Z221" i="1"/>
  <c r="O221" i="1"/>
  <c r="P221" i="1" s="1"/>
  <c r="Q221" i="1" s="1"/>
  <c r="R221" i="1" s="1"/>
  <c r="S221" i="1" s="1"/>
  <c r="T221" i="1" s="1"/>
  <c r="U221" i="1" s="1"/>
  <c r="V221" i="1" s="1"/>
  <c r="W221" i="1" s="1"/>
  <c r="X221" i="1" s="1"/>
  <c r="N221" i="1"/>
  <c r="Z220" i="1"/>
  <c r="Z219" i="1"/>
  <c r="X219" i="1"/>
  <c r="W219" i="1"/>
  <c r="V219" i="1"/>
  <c r="U219" i="1"/>
  <c r="T219" i="1"/>
  <c r="S219" i="1"/>
  <c r="R219" i="1"/>
  <c r="Q219" i="1"/>
  <c r="P219" i="1"/>
  <c r="O219" i="1"/>
  <c r="N219" i="1"/>
  <c r="Z218" i="1"/>
  <c r="X218" i="1"/>
  <c r="W218" i="1"/>
  <c r="V218" i="1"/>
  <c r="U218" i="1"/>
  <c r="T218" i="1"/>
  <c r="S218" i="1"/>
  <c r="R218" i="1"/>
  <c r="Q218" i="1"/>
  <c r="P218" i="1"/>
  <c r="O218" i="1"/>
  <c r="N218" i="1"/>
  <c r="Z217" i="1"/>
  <c r="X217" i="1"/>
  <c r="W217" i="1"/>
  <c r="V217" i="1"/>
  <c r="U217" i="1"/>
  <c r="T217" i="1"/>
  <c r="S217" i="1"/>
  <c r="R217" i="1"/>
  <c r="Q217" i="1"/>
  <c r="P217" i="1"/>
  <c r="O217" i="1"/>
  <c r="N217" i="1"/>
  <c r="N225" i="1" s="1"/>
  <c r="O225" i="1" s="1"/>
  <c r="P225" i="1" s="1"/>
  <c r="Z216" i="1"/>
  <c r="X216" i="1"/>
  <c r="W216" i="1"/>
  <c r="V216" i="1"/>
  <c r="U216" i="1"/>
  <c r="T216" i="1"/>
  <c r="S216" i="1"/>
  <c r="R216" i="1"/>
  <c r="Q216" i="1"/>
  <c r="P216" i="1"/>
  <c r="O216" i="1"/>
  <c r="N216" i="1"/>
  <c r="N224" i="1" s="1"/>
  <c r="Z215" i="1"/>
  <c r="X215" i="1"/>
  <c r="W215" i="1"/>
  <c r="V215" i="1"/>
  <c r="U215" i="1"/>
  <c r="T215" i="1"/>
  <c r="S215" i="1"/>
  <c r="R215" i="1"/>
  <c r="Q215" i="1"/>
  <c r="P215" i="1"/>
  <c r="O215" i="1"/>
  <c r="N215" i="1"/>
  <c r="Z214" i="1"/>
  <c r="X214" i="1"/>
  <c r="W214" i="1"/>
  <c r="V214" i="1"/>
  <c r="U214" i="1"/>
  <c r="T214" i="1"/>
  <c r="S214" i="1"/>
  <c r="R214" i="1"/>
  <c r="Q214" i="1"/>
  <c r="P214" i="1"/>
  <c r="O214" i="1"/>
  <c r="N214" i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X222" i="1" s="1"/>
  <c r="Z213" i="1"/>
  <c r="X213" i="1"/>
  <c r="W213" i="1"/>
  <c r="V213" i="1"/>
  <c r="U213" i="1"/>
  <c r="T213" i="1"/>
  <c r="S213" i="1"/>
  <c r="R213" i="1"/>
  <c r="Q213" i="1"/>
  <c r="P213" i="1"/>
  <c r="O213" i="1"/>
  <c r="N213" i="1"/>
  <c r="Z212" i="1"/>
  <c r="Z211" i="1"/>
  <c r="X211" i="1"/>
  <c r="W211" i="1"/>
  <c r="V211" i="1"/>
  <c r="U211" i="1"/>
  <c r="T211" i="1"/>
  <c r="S211" i="1"/>
  <c r="R211" i="1"/>
  <c r="Q211" i="1"/>
  <c r="P211" i="1"/>
  <c r="O211" i="1"/>
  <c r="N211" i="1"/>
  <c r="Z210" i="1"/>
  <c r="X210" i="1"/>
  <c r="W210" i="1"/>
  <c r="V210" i="1"/>
  <c r="U210" i="1"/>
  <c r="T210" i="1"/>
  <c r="S210" i="1"/>
  <c r="R210" i="1"/>
  <c r="Q210" i="1"/>
  <c r="P210" i="1"/>
  <c r="O210" i="1"/>
  <c r="N210" i="1"/>
  <c r="Z209" i="1"/>
  <c r="X209" i="1"/>
  <c r="W209" i="1"/>
  <c r="V209" i="1"/>
  <c r="U209" i="1"/>
  <c r="T209" i="1"/>
  <c r="S209" i="1"/>
  <c r="R209" i="1"/>
  <c r="Q209" i="1"/>
  <c r="P209" i="1"/>
  <c r="O209" i="1"/>
  <c r="N209" i="1"/>
  <c r="Z208" i="1"/>
  <c r="X208" i="1"/>
  <c r="W208" i="1"/>
  <c r="V208" i="1"/>
  <c r="U208" i="1"/>
  <c r="T208" i="1"/>
  <c r="S208" i="1"/>
  <c r="R208" i="1"/>
  <c r="Q208" i="1"/>
  <c r="P208" i="1"/>
  <c r="O208" i="1"/>
  <c r="N208" i="1"/>
  <c r="Z207" i="1"/>
  <c r="X207" i="1"/>
  <c r="W207" i="1"/>
  <c r="V207" i="1"/>
  <c r="U207" i="1"/>
  <c r="T207" i="1"/>
  <c r="S207" i="1"/>
  <c r="R207" i="1"/>
  <c r="Q207" i="1"/>
  <c r="P207" i="1"/>
  <c r="O207" i="1"/>
  <c r="N207" i="1"/>
  <c r="Z206" i="1"/>
  <c r="X206" i="1"/>
  <c r="W206" i="1"/>
  <c r="V206" i="1"/>
  <c r="U206" i="1"/>
  <c r="T206" i="1"/>
  <c r="S206" i="1"/>
  <c r="R206" i="1"/>
  <c r="Q206" i="1"/>
  <c r="P206" i="1"/>
  <c r="O206" i="1"/>
  <c r="N206" i="1"/>
  <c r="Z205" i="1"/>
  <c r="X205" i="1"/>
  <c r="W205" i="1"/>
  <c r="V205" i="1"/>
  <c r="U205" i="1"/>
  <c r="T205" i="1"/>
  <c r="S205" i="1"/>
  <c r="R205" i="1"/>
  <c r="Q205" i="1"/>
  <c r="P205" i="1"/>
  <c r="O205" i="1"/>
  <c r="N205" i="1"/>
  <c r="Z204" i="1"/>
  <c r="Z203" i="1"/>
  <c r="Z202" i="1"/>
  <c r="Z201" i="1"/>
  <c r="Z200" i="1"/>
  <c r="O200" i="1"/>
  <c r="P200" i="1" s="1"/>
  <c r="Q200" i="1" s="1"/>
  <c r="R200" i="1" s="1"/>
  <c r="S200" i="1" s="1"/>
  <c r="T200" i="1" s="1"/>
  <c r="U200" i="1" s="1"/>
  <c r="V200" i="1" s="1"/>
  <c r="W200" i="1" s="1"/>
  <c r="X200" i="1" s="1"/>
  <c r="N200" i="1"/>
  <c r="Z199" i="1"/>
  <c r="O199" i="1"/>
  <c r="P199" i="1" s="1"/>
  <c r="Q199" i="1" s="1"/>
  <c r="R199" i="1" s="1"/>
  <c r="S199" i="1" s="1"/>
  <c r="T199" i="1" s="1"/>
  <c r="U199" i="1" s="1"/>
  <c r="V199" i="1" s="1"/>
  <c r="W199" i="1" s="1"/>
  <c r="X199" i="1" s="1"/>
  <c r="N199" i="1"/>
  <c r="Z198" i="1"/>
  <c r="Z197" i="1"/>
  <c r="Z196" i="1"/>
  <c r="O196" i="1"/>
  <c r="P196" i="1" s="1"/>
  <c r="Q196" i="1" s="1"/>
  <c r="R196" i="1" s="1"/>
  <c r="S196" i="1" s="1"/>
  <c r="T196" i="1" s="1"/>
  <c r="U196" i="1" s="1"/>
  <c r="V196" i="1" s="1"/>
  <c r="W196" i="1" s="1"/>
  <c r="X196" i="1" s="1"/>
  <c r="Z195" i="1"/>
  <c r="Z194" i="1"/>
  <c r="Z193" i="1"/>
  <c r="Z192" i="1"/>
  <c r="O192" i="1"/>
  <c r="P192" i="1" s="1"/>
  <c r="Q192" i="1" s="1"/>
  <c r="R192" i="1" s="1"/>
  <c r="S192" i="1" s="1"/>
  <c r="T192" i="1" s="1"/>
  <c r="U192" i="1" s="1"/>
  <c r="V192" i="1" s="1"/>
  <c r="W192" i="1" s="1"/>
  <c r="X192" i="1" s="1"/>
  <c r="N192" i="1"/>
  <c r="Z191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X191" i="1" s="1"/>
  <c r="Z190" i="1"/>
  <c r="Z189" i="1"/>
  <c r="Z188" i="1"/>
  <c r="O188" i="1"/>
  <c r="P188" i="1" s="1"/>
  <c r="Q188" i="1" s="1"/>
  <c r="R188" i="1" s="1"/>
  <c r="S188" i="1" s="1"/>
  <c r="T188" i="1" s="1"/>
  <c r="U188" i="1" s="1"/>
  <c r="V188" i="1" s="1"/>
  <c r="W188" i="1" s="1"/>
  <c r="X188" i="1" s="1"/>
  <c r="Z187" i="1"/>
  <c r="Z186" i="1"/>
  <c r="Z185" i="1"/>
  <c r="Z184" i="1"/>
  <c r="Z183" i="1"/>
  <c r="Z182" i="1"/>
  <c r="Z181" i="1"/>
  <c r="Z180" i="1"/>
  <c r="P180" i="1"/>
  <c r="Q180" i="1" s="1"/>
  <c r="R180" i="1" s="1"/>
  <c r="S180" i="1" s="1"/>
  <c r="T180" i="1" s="1"/>
  <c r="U180" i="1" s="1"/>
  <c r="V180" i="1" s="1"/>
  <c r="W180" i="1" s="1"/>
  <c r="X180" i="1" s="1"/>
  <c r="O180" i="1"/>
  <c r="Z179" i="1"/>
  <c r="Z178" i="1"/>
  <c r="N178" i="1"/>
  <c r="Z177" i="1"/>
  <c r="R177" i="1"/>
  <c r="S177" i="1" s="1"/>
  <c r="T177" i="1" s="1"/>
  <c r="U177" i="1" s="1"/>
  <c r="V177" i="1" s="1"/>
  <c r="W177" i="1" s="1"/>
  <c r="X177" i="1" s="1"/>
  <c r="P177" i="1"/>
  <c r="Q177" i="1" s="1"/>
  <c r="O177" i="1"/>
  <c r="Z176" i="1"/>
  <c r="U176" i="1"/>
  <c r="V176" i="1" s="1"/>
  <c r="W176" i="1" s="1"/>
  <c r="X176" i="1" s="1"/>
  <c r="O176" i="1"/>
  <c r="P176" i="1" s="1"/>
  <c r="Q176" i="1" s="1"/>
  <c r="R176" i="1" s="1"/>
  <c r="S176" i="1" s="1"/>
  <c r="T176" i="1" s="1"/>
  <c r="Z175" i="1"/>
  <c r="O175" i="1"/>
  <c r="P175" i="1" s="1"/>
  <c r="Q175" i="1" s="1"/>
  <c r="R175" i="1" s="1"/>
  <c r="S175" i="1" s="1"/>
  <c r="T175" i="1" s="1"/>
  <c r="U175" i="1" s="1"/>
  <c r="V175" i="1" s="1"/>
  <c r="W175" i="1" s="1"/>
  <c r="X175" i="1" s="1"/>
  <c r="Z174" i="1"/>
  <c r="Z173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X173" i="1" s="1"/>
  <c r="Z172" i="1"/>
  <c r="Q172" i="1"/>
  <c r="R172" i="1" s="1"/>
  <c r="S172" i="1" s="1"/>
  <c r="T172" i="1" s="1"/>
  <c r="U172" i="1" s="1"/>
  <c r="V172" i="1" s="1"/>
  <c r="W172" i="1" s="1"/>
  <c r="X172" i="1" s="1"/>
  <c r="P172" i="1"/>
  <c r="O172" i="1"/>
  <c r="Z171" i="1"/>
  <c r="Q171" i="1"/>
  <c r="R171" i="1" s="1"/>
  <c r="S171" i="1" s="1"/>
  <c r="T171" i="1" s="1"/>
  <c r="U171" i="1" s="1"/>
  <c r="V171" i="1" s="1"/>
  <c r="W171" i="1" s="1"/>
  <c r="X171" i="1" s="1"/>
  <c r="O171" i="1"/>
  <c r="P171" i="1" s="1"/>
  <c r="N171" i="1"/>
  <c r="Z170" i="1"/>
  <c r="N170" i="1"/>
  <c r="Z169" i="1"/>
  <c r="X169" i="1"/>
  <c r="W169" i="1"/>
  <c r="V169" i="1"/>
  <c r="U169" i="1"/>
  <c r="T169" i="1"/>
  <c r="S169" i="1"/>
  <c r="R169" i="1"/>
  <c r="Q169" i="1"/>
  <c r="P169" i="1"/>
  <c r="O169" i="1"/>
  <c r="Z168" i="1"/>
  <c r="X168" i="1"/>
  <c r="W168" i="1"/>
  <c r="V168" i="1"/>
  <c r="U168" i="1"/>
  <c r="T168" i="1"/>
  <c r="S168" i="1"/>
  <c r="R168" i="1"/>
  <c r="Q168" i="1"/>
  <c r="P168" i="1"/>
  <c r="O168" i="1"/>
  <c r="N168" i="1"/>
  <c r="Z167" i="1"/>
  <c r="X167" i="1"/>
  <c r="W167" i="1"/>
  <c r="V167" i="1"/>
  <c r="U167" i="1"/>
  <c r="T167" i="1"/>
  <c r="S167" i="1"/>
  <c r="R167" i="1"/>
  <c r="Q167" i="1"/>
  <c r="P167" i="1"/>
  <c r="O167" i="1"/>
  <c r="N167" i="1"/>
  <c r="Z166" i="1"/>
  <c r="Z165" i="1"/>
  <c r="X165" i="1"/>
  <c r="W165" i="1"/>
  <c r="V165" i="1"/>
  <c r="U165" i="1"/>
  <c r="T165" i="1"/>
  <c r="S165" i="1"/>
  <c r="R165" i="1"/>
  <c r="Q165" i="1"/>
  <c r="P165" i="1"/>
  <c r="O165" i="1"/>
  <c r="N165" i="1"/>
  <c r="Z164" i="1"/>
  <c r="X164" i="1"/>
  <c r="W164" i="1"/>
  <c r="V164" i="1"/>
  <c r="U164" i="1"/>
  <c r="T164" i="1"/>
  <c r="S164" i="1"/>
  <c r="R164" i="1"/>
  <c r="Q164" i="1"/>
  <c r="P164" i="1"/>
  <c r="O164" i="1"/>
  <c r="N164" i="1"/>
  <c r="Z163" i="1"/>
  <c r="X163" i="1"/>
  <c r="W163" i="1"/>
  <c r="V163" i="1"/>
  <c r="U163" i="1"/>
  <c r="T163" i="1"/>
  <c r="S163" i="1"/>
  <c r="R163" i="1"/>
  <c r="Q163" i="1"/>
  <c r="P163" i="1"/>
  <c r="O163" i="1"/>
  <c r="N163" i="1"/>
  <c r="Z162" i="1"/>
  <c r="N162" i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X179" i="1" s="1"/>
  <c r="Z161" i="1"/>
  <c r="X161" i="1"/>
  <c r="W161" i="1"/>
  <c r="V161" i="1"/>
  <c r="U161" i="1"/>
  <c r="T161" i="1"/>
  <c r="S161" i="1"/>
  <c r="R161" i="1"/>
  <c r="Q161" i="1"/>
  <c r="P161" i="1"/>
  <c r="O161" i="1"/>
  <c r="N161" i="1"/>
  <c r="Z160" i="1"/>
  <c r="Q160" i="1"/>
  <c r="R160" i="1" s="1"/>
  <c r="S160" i="1" s="1"/>
  <c r="T160" i="1" s="1"/>
  <c r="U160" i="1" s="1"/>
  <c r="V160" i="1" s="1"/>
  <c r="W160" i="1" s="1"/>
  <c r="X160" i="1" s="1"/>
  <c r="O160" i="1"/>
  <c r="P160" i="1" s="1"/>
  <c r="Z159" i="1"/>
  <c r="X159" i="1"/>
  <c r="W159" i="1"/>
  <c r="V159" i="1"/>
  <c r="U159" i="1"/>
  <c r="T159" i="1"/>
  <c r="S159" i="1"/>
  <c r="R159" i="1"/>
  <c r="Q159" i="1"/>
  <c r="P159" i="1"/>
  <c r="O159" i="1"/>
  <c r="N159" i="1"/>
  <c r="Z158" i="1"/>
  <c r="X158" i="1"/>
  <c r="W158" i="1"/>
  <c r="V158" i="1"/>
  <c r="U158" i="1"/>
  <c r="T158" i="1"/>
  <c r="S158" i="1"/>
  <c r="R158" i="1"/>
  <c r="Q158" i="1"/>
  <c r="P158" i="1"/>
  <c r="O158" i="1"/>
  <c r="N158" i="1"/>
  <c r="Z157" i="1"/>
  <c r="Z156" i="1"/>
  <c r="Z155" i="1"/>
  <c r="Z154" i="1"/>
  <c r="Z153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X153" i="1" s="1"/>
  <c r="Z152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X152" i="1" s="1"/>
  <c r="Z151" i="1"/>
  <c r="Z150" i="1"/>
  <c r="Z149" i="1"/>
  <c r="P149" i="1"/>
  <c r="Q149" i="1" s="1"/>
  <c r="R149" i="1" s="1"/>
  <c r="S149" i="1" s="1"/>
  <c r="T149" i="1" s="1"/>
  <c r="U149" i="1" s="1"/>
  <c r="V149" i="1" s="1"/>
  <c r="W149" i="1" s="1"/>
  <c r="X149" i="1" s="1"/>
  <c r="O149" i="1"/>
  <c r="Z148" i="1"/>
  <c r="Z147" i="1"/>
  <c r="Z146" i="1"/>
  <c r="Z145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X145" i="1" s="1"/>
  <c r="Z144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X144" i="1" s="1"/>
  <c r="Z143" i="1"/>
  <c r="Z142" i="1"/>
  <c r="Z141" i="1"/>
  <c r="O141" i="1"/>
  <c r="P141" i="1" s="1"/>
  <c r="Q141" i="1" s="1"/>
  <c r="R141" i="1" s="1"/>
  <c r="S141" i="1" s="1"/>
  <c r="T141" i="1" s="1"/>
  <c r="U141" i="1" s="1"/>
  <c r="V141" i="1" s="1"/>
  <c r="W141" i="1" s="1"/>
  <c r="X141" i="1" s="1"/>
  <c r="Z140" i="1"/>
  <c r="Z139" i="1"/>
  <c r="Z138" i="1"/>
  <c r="Z137" i="1"/>
  <c r="Z136" i="1"/>
  <c r="Z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X134" i="1" s="1"/>
  <c r="Z133" i="1"/>
  <c r="T133" i="1"/>
  <c r="U133" i="1" s="1"/>
  <c r="V133" i="1" s="1"/>
  <c r="W133" i="1" s="1"/>
  <c r="X133" i="1" s="1"/>
  <c r="N133" i="1"/>
  <c r="O133" i="1" s="1"/>
  <c r="P133" i="1" s="1"/>
  <c r="Q133" i="1" s="1"/>
  <c r="R133" i="1" s="1"/>
  <c r="S133" i="1" s="1"/>
  <c r="Z132" i="1"/>
  <c r="Z131" i="1"/>
  <c r="Z130" i="1"/>
  <c r="O130" i="1"/>
  <c r="P130" i="1" s="1"/>
  <c r="Q130" i="1" s="1"/>
  <c r="R130" i="1" s="1"/>
  <c r="S130" i="1" s="1"/>
  <c r="T130" i="1" s="1"/>
  <c r="U130" i="1" s="1"/>
  <c r="V130" i="1" s="1"/>
  <c r="W130" i="1" s="1"/>
  <c r="X130" i="1" s="1"/>
  <c r="Z129" i="1"/>
  <c r="Z128" i="1"/>
  <c r="Z127" i="1"/>
  <c r="Z126" i="1"/>
  <c r="P126" i="1"/>
  <c r="Q126" i="1" s="1"/>
  <c r="R126" i="1" s="1"/>
  <c r="S126" i="1" s="1"/>
  <c r="T126" i="1" s="1"/>
  <c r="U126" i="1" s="1"/>
  <c r="V126" i="1" s="1"/>
  <c r="W126" i="1" s="1"/>
  <c r="X126" i="1" s="1"/>
  <c r="N126" i="1"/>
  <c r="O126" i="1" s="1"/>
  <c r="Z125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X125" i="1" s="1"/>
  <c r="Z124" i="1"/>
  <c r="Z123" i="1"/>
  <c r="Z122" i="1"/>
  <c r="O122" i="1"/>
  <c r="P122" i="1" s="1"/>
  <c r="Q122" i="1" s="1"/>
  <c r="R122" i="1" s="1"/>
  <c r="S122" i="1" s="1"/>
  <c r="T122" i="1" s="1"/>
  <c r="U122" i="1" s="1"/>
  <c r="V122" i="1" s="1"/>
  <c r="W122" i="1" s="1"/>
  <c r="X122" i="1" s="1"/>
  <c r="Z121" i="1"/>
  <c r="Z120" i="1"/>
  <c r="Z119" i="1"/>
  <c r="Z118" i="1"/>
  <c r="Z117" i="1"/>
  <c r="Z116" i="1"/>
  <c r="Z115" i="1"/>
  <c r="Z114" i="1"/>
  <c r="O114" i="1"/>
  <c r="P114" i="1" s="1"/>
  <c r="Q114" i="1" s="1"/>
  <c r="R114" i="1" s="1"/>
  <c r="S114" i="1" s="1"/>
  <c r="T114" i="1" s="1"/>
  <c r="U114" i="1" s="1"/>
  <c r="V114" i="1" s="1"/>
  <c r="W114" i="1" s="1"/>
  <c r="X114" i="1" s="1"/>
  <c r="N114" i="1"/>
  <c r="Z113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Z112" i="1"/>
  <c r="Z111" i="1"/>
  <c r="Z110" i="1"/>
  <c r="O110" i="1"/>
  <c r="P110" i="1" s="1"/>
  <c r="Q110" i="1" s="1"/>
  <c r="R110" i="1" s="1"/>
  <c r="S110" i="1" s="1"/>
  <c r="T110" i="1" s="1"/>
  <c r="U110" i="1" s="1"/>
  <c r="V110" i="1" s="1"/>
  <c r="W110" i="1" s="1"/>
  <c r="X110" i="1" s="1"/>
  <c r="Z109" i="1"/>
  <c r="Z108" i="1"/>
  <c r="Z107" i="1"/>
  <c r="Z106" i="1"/>
  <c r="O106" i="1"/>
  <c r="P106" i="1" s="1"/>
  <c r="Q106" i="1" s="1"/>
  <c r="R106" i="1" s="1"/>
  <c r="S106" i="1" s="1"/>
  <c r="T106" i="1" s="1"/>
  <c r="U106" i="1" s="1"/>
  <c r="V106" i="1" s="1"/>
  <c r="W106" i="1" s="1"/>
  <c r="X106" i="1" s="1"/>
  <c r="N106" i="1"/>
  <c r="Z105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Z104" i="1"/>
  <c r="O104" i="1"/>
  <c r="P104" i="1" s="1"/>
  <c r="Q104" i="1" s="1"/>
  <c r="R104" i="1" s="1"/>
  <c r="S104" i="1" s="1"/>
  <c r="T104" i="1" s="1"/>
  <c r="U104" i="1" s="1"/>
  <c r="V104" i="1" s="1"/>
  <c r="W104" i="1" s="1"/>
  <c r="X104" i="1" s="1"/>
  <c r="Z103" i="1"/>
  <c r="Z102" i="1"/>
  <c r="R102" i="1"/>
  <c r="S102" i="1" s="1"/>
  <c r="T102" i="1" s="1"/>
  <c r="U102" i="1" s="1"/>
  <c r="V102" i="1" s="1"/>
  <c r="W102" i="1" s="1"/>
  <c r="X102" i="1" s="1"/>
  <c r="P102" i="1"/>
  <c r="Q102" i="1" s="1"/>
  <c r="O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X76" i="1"/>
  <c r="W76" i="1"/>
  <c r="V76" i="1"/>
  <c r="U76" i="1"/>
  <c r="T76" i="1"/>
  <c r="S76" i="1"/>
  <c r="R76" i="1"/>
  <c r="Q76" i="1"/>
  <c r="P76" i="1"/>
  <c r="O76" i="1"/>
  <c r="N76" i="1"/>
  <c r="Z75" i="1"/>
  <c r="X75" i="1"/>
  <c r="W75" i="1"/>
  <c r="V75" i="1"/>
  <c r="U75" i="1"/>
  <c r="T75" i="1"/>
  <c r="S75" i="1"/>
  <c r="R75" i="1"/>
  <c r="Q75" i="1"/>
  <c r="P75" i="1"/>
  <c r="O75" i="1"/>
  <c r="N75" i="1"/>
  <c r="Z74" i="1"/>
  <c r="Z73" i="1"/>
  <c r="Z72" i="1"/>
  <c r="Z71" i="1"/>
  <c r="Z70" i="1"/>
  <c r="Z69" i="1"/>
  <c r="Z68" i="1"/>
  <c r="N68" i="1"/>
  <c r="Z67" i="1"/>
  <c r="Z66" i="1"/>
  <c r="Z65" i="1"/>
  <c r="Z64" i="1"/>
  <c r="Z63" i="1"/>
  <c r="Z62" i="1"/>
  <c r="Z61" i="1"/>
  <c r="Z60" i="1"/>
  <c r="Z59" i="1"/>
  <c r="Z58" i="1"/>
  <c r="X58" i="1"/>
  <c r="W58" i="1"/>
  <c r="V58" i="1"/>
  <c r="U58" i="1"/>
  <c r="T58" i="1"/>
  <c r="S58" i="1"/>
  <c r="R58" i="1"/>
  <c r="Q58" i="1"/>
  <c r="P58" i="1"/>
  <c r="O58" i="1"/>
  <c r="N58" i="1"/>
  <c r="Z57" i="1"/>
  <c r="X57" i="1"/>
  <c r="W57" i="1"/>
  <c r="V57" i="1"/>
  <c r="U57" i="1"/>
  <c r="T57" i="1"/>
  <c r="S57" i="1"/>
  <c r="R57" i="1"/>
  <c r="Q57" i="1"/>
  <c r="P57" i="1"/>
  <c r="O57" i="1"/>
  <c r="N57" i="1"/>
  <c r="Z56" i="1"/>
  <c r="Z55" i="1"/>
  <c r="Z54" i="1"/>
  <c r="Z53" i="1"/>
  <c r="Z52" i="1"/>
  <c r="Z51" i="1"/>
  <c r="Z50" i="1"/>
  <c r="N50" i="1"/>
  <c r="Z49" i="1"/>
  <c r="Z48" i="1"/>
  <c r="Z47" i="1"/>
  <c r="Z46" i="1"/>
  <c r="Z45" i="1"/>
  <c r="Z44" i="1"/>
  <c r="Z43" i="1"/>
  <c r="X43" i="1"/>
  <c r="W43" i="1"/>
  <c r="V43" i="1"/>
  <c r="U43" i="1"/>
  <c r="T43" i="1"/>
  <c r="S43" i="1"/>
  <c r="R43" i="1"/>
  <c r="Q43" i="1"/>
  <c r="P43" i="1"/>
  <c r="O43" i="1"/>
  <c r="N43" i="1"/>
  <c r="Z42" i="1"/>
  <c r="X42" i="1"/>
  <c r="W42" i="1"/>
  <c r="V42" i="1"/>
  <c r="U42" i="1"/>
  <c r="T42" i="1"/>
  <c r="S42" i="1"/>
  <c r="R42" i="1"/>
  <c r="Q42" i="1"/>
  <c r="P42" i="1"/>
  <c r="O42" i="1"/>
  <c r="N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X15" i="1"/>
  <c r="W15" i="1"/>
  <c r="V15" i="1"/>
  <c r="U15" i="1"/>
  <c r="T15" i="1"/>
  <c r="S15" i="1"/>
  <c r="R15" i="1"/>
  <c r="Q15" i="1"/>
  <c r="P15" i="1"/>
  <c r="O15" i="1"/>
  <c r="N15" i="1"/>
  <c r="Z14" i="1"/>
  <c r="X14" i="1"/>
  <c r="W14" i="1"/>
  <c r="V14" i="1"/>
  <c r="U14" i="1"/>
  <c r="T14" i="1"/>
  <c r="S14" i="1"/>
  <c r="R14" i="1"/>
  <c r="Q14" i="1"/>
  <c r="P14" i="1"/>
  <c r="O14" i="1"/>
  <c r="N14" i="1"/>
  <c r="Z13" i="1"/>
  <c r="Z12" i="1"/>
  <c r="Z11" i="1"/>
  <c r="Z10" i="1"/>
  <c r="S10" i="1"/>
  <c r="T10" i="1" s="1"/>
  <c r="U10" i="1" s="1"/>
  <c r="V10" i="1" s="1"/>
  <c r="W10" i="1" s="1"/>
  <c r="X10" i="1" s="1"/>
  <c r="P10" i="1"/>
  <c r="Q10" i="1" s="1"/>
  <c r="R10" i="1" s="1"/>
  <c r="O10" i="1"/>
  <c r="Z9" i="1"/>
  <c r="P9" i="1"/>
  <c r="Q9" i="1" s="1"/>
  <c r="R9" i="1" s="1"/>
  <c r="S9" i="1" s="1"/>
  <c r="T9" i="1" s="1"/>
  <c r="U9" i="1" s="1"/>
  <c r="V9" i="1" s="1"/>
  <c r="W9" i="1" s="1"/>
  <c r="X9" i="1" s="1"/>
  <c r="O9" i="1"/>
  <c r="Z8" i="1"/>
  <c r="P8" i="1"/>
  <c r="Q8" i="1" s="1"/>
  <c r="R8" i="1" s="1"/>
  <c r="S8" i="1" s="1"/>
  <c r="T8" i="1" s="1"/>
  <c r="U8" i="1" s="1"/>
  <c r="V8" i="1" s="1"/>
  <c r="W8" i="1" s="1"/>
  <c r="X8" i="1" s="1"/>
  <c r="O8" i="1"/>
  <c r="Z7" i="1"/>
  <c r="X7" i="1"/>
  <c r="W7" i="1"/>
  <c r="V7" i="1"/>
  <c r="U7" i="1"/>
  <c r="T7" i="1"/>
  <c r="S7" i="1"/>
  <c r="R7" i="1"/>
  <c r="Q7" i="1"/>
  <c r="P7" i="1"/>
  <c r="O7" i="1"/>
  <c r="N7" i="1"/>
  <c r="Z6" i="1"/>
  <c r="X6" i="1"/>
  <c r="W6" i="1"/>
  <c r="V6" i="1"/>
  <c r="U6" i="1"/>
  <c r="T6" i="1"/>
  <c r="S6" i="1"/>
  <c r="R6" i="1"/>
  <c r="Q6" i="1"/>
  <c r="P6" i="1"/>
  <c r="O6" i="1"/>
  <c r="N6" i="1"/>
  <c r="Z5" i="1"/>
  <c r="X5" i="1"/>
  <c r="W5" i="1"/>
  <c r="V5" i="1"/>
  <c r="U5" i="1"/>
  <c r="T5" i="1"/>
  <c r="S5" i="1"/>
  <c r="R5" i="1"/>
  <c r="Q5" i="1"/>
  <c r="P5" i="1"/>
  <c r="O5" i="1"/>
  <c r="N5" i="1"/>
  <c r="Z4" i="1"/>
  <c r="X4" i="1"/>
  <c r="W4" i="1"/>
  <c r="V4" i="1"/>
  <c r="U4" i="1"/>
  <c r="T4" i="1"/>
  <c r="S4" i="1"/>
  <c r="R4" i="1"/>
  <c r="Q4" i="1"/>
  <c r="P4" i="1"/>
  <c r="O4" i="1"/>
  <c r="N4" i="1"/>
  <c r="Z3" i="1"/>
  <c r="Z2" i="1" a="1"/>
  <c r="Z2" i="1" s="1"/>
  <c r="W542" i="1" l="1"/>
  <c r="V546" i="1"/>
  <c r="U546" i="1"/>
  <c r="T546" i="1"/>
  <c r="S546" i="1"/>
  <c r="R546" i="1"/>
  <c r="Q546" i="1"/>
  <c r="P546" i="1"/>
  <c r="O546" i="1"/>
  <c r="N546" i="1"/>
  <c r="R515" i="1"/>
  <c r="Q515" i="1"/>
  <c r="P515" i="1"/>
  <c r="O515" i="1"/>
  <c r="N515" i="1"/>
  <c r="S542" i="1"/>
  <c r="R542" i="1"/>
  <c r="Q542" i="1"/>
  <c r="P542" i="1"/>
  <c r="O542" i="1"/>
  <c r="N542" i="1"/>
  <c r="W536" i="1"/>
  <c r="X539" i="1"/>
  <c r="W539" i="1"/>
  <c r="V539" i="1"/>
  <c r="U539" i="1"/>
  <c r="T539" i="1"/>
  <c r="S539" i="1"/>
  <c r="R539" i="1"/>
  <c r="Q539" i="1"/>
  <c r="P539" i="1"/>
  <c r="O539" i="1"/>
  <c r="N539" i="1"/>
  <c r="W529" i="1"/>
  <c r="T536" i="1"/>
  <c r="S536" i="1"/>
  <c r="R536" i="1"/>
  <c r="Q536" i="1"/>
  <c r="P536" i="1"/>
  <c r="O536" i="1"/>
  <c r="N536" i="1"/>
  <c r="W523" i="1"/>
  <c r="V523" i="1"/>
  <c r="U523" i="1"/>
  <c r="T523" i="1"/>
  <c r="S523" i="1"/>
  <c r="R523" i="1"/>
  <c r="Q523" i="1"/>
  <c r="O523" i="1"/>
  <c r="P523" i="1"/>
  <c r="N523" i="1"/>
  <c r="V529" i="1"/>
  <c r="U529" i="1"/>
  <c r="T529" i="1"/>
  <c r="S529" i="1"/>
  <c r="R529" i="1"/>
  <c r="Q529" i="1"/>
  <c r="P529" i="1"/>
  <c r="O529" i="1"/>
  <c r="N529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X181" i="1" s="1"/>
  <c r="T519" i="1"/>
  <c r="S519" i="1"/>
  <c r="R519" i="1"/>
  <c r="Q519" i="1"/>
  <c r="P519" i="1"/>
  <c r="O519" i="1"/>
  <c r="N519" i="1"/>
  <c r="O490" i="1"/>
  <c r="P490" i="1" s="1"/>
  <c r="Q490" i="1" s="1"/>
  <c r="R490" i="1" s="1"/>
  <c r="S490" i="1" s="1"/>
  <c r="T490" i="1" s="1"/>
  <c r="U490" i="1" s="1"/>
  <c r="V490" i="1" s="1"/>
  <c r="W490" i="1" s="1"/>
  <c r="X490" i="1" s="1"/>
  <c r="U515" i="1"/>
  <c r="U542" i="1"/>
  <c r="W546" i="1"/>
  <c r="V515" i="1"/>
  <c r="V542" i="1"/>
  <c r="X546" i="1"/>
  <c r="R514" i="1"/>
  <c r="P520" i="1"/>
  <c r="W522" i="1"/>
  <c r="S524" i="1"/>
  <c r="V528" i="1"/>
  <c r="R530" i="1"/>
  <c r="U534" i="1"/>
  <c r="P537" i="1"/>
  <c r="X538" i="1"/>
  <c r="O543" i="1"/>
  <c r="W544" i="1"/>
  <c r="R547" i="1"/>
  <c r="V550" i="1"/>
  <c r="W528" i="1"/>
  <c r="N533" i="1"/>
  <c r="V534" i="1"/>
  <c r="P543" i="1"/>
  <c r="S547" i="1"/>
  <c r="W550" i="1"/>
  <c r="T514" i="1"/>
  <c r="R520" i="1"/>
  <c r="X528" i="1"/>
  <c r="T530" i="1"/>
  <c r="O533" i="1"/>
  <c r="W534" i="1"/>
  <c r="R537" i="1"/>
  <c r="Q543" i="1"/>
  <c r="T547" i="1"/>
  <c r="W514" i="1"/>
  <c r="U520" i="1"/>
  <c r="W530" i="1"/>
  <c r="R533" i="1"/>
  <c r="U537" i="1"/>
  <c r="T543" i="1"/>
  <c r="W547" i="1"/>
  <c r="V520" i="1"/>
  <c r="S533" i="1"/>
  <c r="V537" i="1"/>
  <c r="U543" i="1"/>
  <c r="W520" i="1"/>
  <c r="T533" i="1"/>
  <c r="V543" i="1"/>
  <c r="N526" i="1"/>
  <c r="U533" i="1"/>
  <c r="W543" i="1"/>
  <c r="N548" i="1"/>
  <c r="O526" i="1"/>
  <c r="V533" i="1"/>
  <c r="O548" i="1"/>
  <c r="P526" i="1"/>
  <c r="W533" i="1"/>
  <c r="N538" i="1"/>
  <c r="P548" i="1"/>
  <c r="Q526" i="1"/>
  <c r="Q54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<sst xmlns="http://schemas.openxmlformats.org/spreadsheetml/2006/main" count="5871" uniqueCount="195">
  <si>
    <t>Sector</t>
  </si>
  <si>
    <t>Natural Gas Production</t>
  </si>
  <si>
    <t>Biodiesel</t>
  </si>
  <si>
    <t>Diesel</t>
  </si>
  <si>
    <t>Natural Gas</t>
  </si>
  <si>
    <t>Service</t>
  </si>
  <si>
    <t>Competition type</t>
  </si>
  <si>
    <t>Fixed Ratio</t>
  </si>
  <si>
    <t/>
  </si>
  <si>
    <t>LCC_financial</t>
  </si>
  <si>
    <t>$/GJ</t>
  </si>
  <si>
    <t>Emissions</t>
  </si>
  <si>
    <t>CO2</t>
  </si>
  <si>
    <t>tCO2</t>
  </si>
  <si>
    <t>Natural Gas Supply</t>
  </si>
  <si>
    <t>Extraction</t>
  </si>
  <si>
    <t>Conventional Production</t>
  </si>
  <si>
    <t>Tech Compete</t>
  </si>
  <si>
    <t>Discount rate_financial</t>
  </si>
  <si>
    <t>%</t>
  </si>
  <si>
    <t>Heterogeneity</t>
  </si>
  <si>
    <t>Raw NG</t>
  </si>
  <si>
    <t>Technology</t>
  </si>
  <si>
    <t>Available</t>
  </si>
  <si>
    <t>Year</t>
  </si>
  <si>
    <t>Unavailable</t>
  </si>
  <si>
    <t>Lifetime</t>
  </si>
  <si>
    <t>Years</t>
  </si>
  <si>
    <t>Market share</t>
  </si>
  <si>
    <t>Output</t>
  </si>
  <si>
    <t>1000 m3</t>
  </si>
  <si>
    <t>FOM</t>
  </si>
  <si>
    <t>$</t>
  </si>
  <si>
    <t>Coal Bed Methane</t>
  </si>
  <si>
    <t>Raw NG prod from coal bed methane</t>
  </si>
  <si>
    <t>Testing and Maintenance</t>
  </si>
  <si>
    <t>GJ</t>
  </si>
  <si>
    <t>Fugitive</t>
  </si>
  <si>
    <t>tCO2e</t>
  </si>
  <si>
    <t>Raw NG prod from coal bed methane Eff</t>
  </si>
  <si>
    <t>FCC</t>
  </si>
  <si>
    <t>Shale</t>
  </si>
  <si>
    <t>Raw NG prod from Shale</t>
  </si>
  <si>
    <t>Raw NG prod from Shale Eff</t>
  </si>
  <si>
    <t>Tight</t>
  </si>
  <si>
    <t>Raw NG prod from Tight</t>
  </si>
  <si>
    <t>Raw NG prod from Tight Eff</t>
  </si>
  <si>
    <t>Drilling</t>
  </si>
  <si>
    <t>Exploration and drilling of new wells</t>
  </si>
  <si>
    <t>Capital recovery</t>
  </si>
  <si>
    <t>Exploration and drilling of new wells Eff</t>
  </si>
  <si>
    <t>Compression</t>
  </si>
  <si>
    <t>Extraction Compression</t>
  </si>
  <si>
    <t>Extraction Compression Eff</t>
  </si>
  <si>
    <t>Processing</t>
  </si>
  <si>
    <t>Processing Plants</t>
  </si>
  <si>
    <t>Processing Eff</t>
  </si>
  <si>
    <t>Processing Compression</t>
  </si>
  <si>
    <t>Processing Compression Eff</t>
  </si>
  <si>
    <t>Transmission</t>
  </si>
  <si>
    <t>Transmission Eff</t>
  </si>
  <si>
    <t>Transmission Compression</t>
  </si>
  <si>
    <t>Transmission Compression Eff</t>
  </si>
  <si>
    <t>Direct Heat</t>
  </si>
  <si>
    <t>Boilers</t>
  </si>
  <si>
    <t>Boilers improved thermal eff</t>
  </si>
  <si>
    <t>Boilers improved thermal eff CCS</t>
  </si>
  <si>
    <t>Direct Drive Small</t>
  </si>
  <si>
    <t>Reciprocating compressor</t>
  </si>
  <si>
    <t>Reciprocating compressor lean burn retro</t>
  </si>
  <si>
    <t>Reciprocating compressor electric</t>
  </si>
  <si>
    <t>Direct Drive Large</t>
  </si>
  <si>
    <t>Natural Gas turbine</t>
  </si>
  <si>
    <t>Natural Gas turbine Eff 2010</t>
  </si>
  <si>
    <t>Natural Gas turbine Eff 2020</t>
  </si>
  <si>
    <t>Natural Gas turbine Eff 2030</t>
  </si>
  <si>
    <t>Std AC motor 500 hp</t>
  </si>
  <si>
    <t>Eff AC motor 500 hp</t>
  </si>
  <si>
    <t>Controls</t>
  </si>
  <si>
    <t>High bleed</t>
  </si>
  <si>
    <t>Med bleed</t>
  </si>
  <si>
    <t>Low bleed</t>
  </si>
  <si>
    <t>Electric</t>
  </si>
  <si>
    <t>Pumping</t>
  </si>
  <si>
    <t>Pneumatic</t>
  </si>
  <si>
    <t>Electric Motor</t>
  </si>
  <si>
    <t>Blowdowns</t>
  </si>
  <si>
    <t>Existing</t>
  </si>
  <si>
    <t>Liquid Unloading</t>
  </si>
  <si>
    <t>Plunger Install</t>
  </si>
  <si>
    <t>SCVF</t>
  </si>
  <si>
    <t>Formation CO2</t>
  </si>
  <si>
    <t>No Formation CCS</t>
  </si>
  <si>
    <t>Process</t>
  </si>
  <si>
    <t>Formation CCS</t>
  </si>
  <si>
    <t>Flaring</t>
  </si>
  <si>
    <t>No CCS</t>
  </si>
  <si>
    <t>Flaring CCS</t>
  </si>
  <si>
    <t>CCS</t>
  </si>
  <si>
    <t>Venting</t>
  </si>
  <si>
    <t>Diffuse Venting</t>
  </si>
  <si>
    <t>CH4</t>
  </si>
  <si>
    <t>Point Venting</t>
  </si>
  <si>
    <t>No VRU</t>
  </si>
  <si>
    <t>VRU</t>
  </si>
  <si>
    <t>Flare Install</t>
  </si>
  <si>
    <t>No LDAR</t>
  </si>
  <si>
    <t>tCH4</t>
  </si>
  <si>
    <t>Low LDAR</t>
  </si>
  <si>
    <t>Med LDAR</t>
  </si>
  <si>
    <t>High LDAR</t>
  </si>
  <si>
    <t>CCS_Natural Gas</t>
  </si>
  <si>
    <t>Emissions_removal</t>
  </si>
  <si>
    <t>&lt;-- Navigate by typing to search</t>
  </si>
  <si>
    <t>Navigate</t>
  </si>
  <si>
    <t>Branch</t>
  </si>
  <si>
    <t>Type</t>
  </si>
  <si>
    <t>Region</t>
  </si>
  <si>
    <t>Parameter</t>
  </si>
  <si>
    <t>Context</t>
  </si>
  <si>
    <t>Sub_Context</t>
  </si>
  <si>
    <t>Target</t>
  </si>
  <si>
    <t>Source</t>
  </si>
  <si>
    <t>Unit</t>
  </si>
  <si>
    <t>Comments</t>
  </si>
  <si>
    <t>Good to go?</t>
  </si>
  <si>
    <t>Combustion</t>
  </si>
  <si>
    <t>N2O</t>
  </si>
  <si>
    <t>tN2O</t>
  </si>
  <si>
    <t>CIMS BASE</t>
  </si>
  <si>
    <t>Y</t>
  </si>
  <si>
    <t>CIMS.CAN.AB.Natural Gas Production.Natural Gas Supply.FugitiveABFugitiveHigh LDARFOM</t>
  </si>
  <si>
    <t>Service requested</t>
  </si>
  <si>
    <t>Distribution</t>
  </si>
  <si>
    <t>ES PLACEHOLDER</t>
  </si>
  <si>
    <t>IEA Methane Abatement</t>
  </si>
  <si>
    <t>LDAR TECHS</t>
  </si>
  <si>
    <t>ES</t>
  </si>
  <si>
    <t>Blowdown capture low</t>
  </si>
  <si>
    <t>Blowdown capture high</t>
  </si>
  <si>
    <t>CompressionTechs_07.23.24.xlsx</t>
  </si>
  <si>
    <t xml:space="preserve">ES PLACE HOLDER </t>
  </si>
  <si>
    <t>Boilers cogen</t>
  </si>
  <si>
    <t>BC</t>
  </si>
  <si>
    <t>CIMS.CAN.BC.Natural Gas Production.Natural Gas</t>
  </si>
  <si>
    <t>CIMS.CAN.BC.Natural Gas Production.Natural Gas.Distribution</t>
  </si>
  <si>
    <t>CIMS.CAN.BC.Natural Gas Production.Natural Gas Supply</t>
  </si>
  <si>
    <t>CIMS.CAN.BC.Natural Gas Production.Natural Gas Supply.Extraction</t>
  </si>
  <si>
    <t>CIMS.CAN.BC.Natural Gas Production.Natural Gas Supply.Extraction.Conventional Production</t>
  </si>
  <si>
    <t>CIMS.CAN.BC.Natural Gas Production.Natural Gas Supply.Extraction.Coal Bed Methane</t>
  </si>
  <si>
    <t>CIMS.CAN.BC.Natural Gas Production.Natural Gas Supply.Extraction.Shale</t>
  </si>
  <si>
    <t>CIMS.CAN.BC.Natural Gas Production.Natural Gas Supply.Extraction.Tight</t>
  </si>
  <si>
    <t>CIMS.CAN.BC.Natural Gas Production.Natural Gas Supply.Extraction.Drilling</t>
  </si>
  <si>
    <t>CIMS.CAN.BC.Natural Gas Production.Natural Gas Supply.Extraction.Compression</t>
  </si>
  <si>
    <t>CIMS.CAN.BC.Natural Gas Production.Natural Gas Supply.Processing</t>
  </si>
  <si>
    <t>CIMS.CAN.BC.Natural Gas Production.Natural Gas Supply.Processing.Processing Plants</t>
  </si>
  <si>
    <t>CIMS.CAN.BC.Natural Gas Production.Natural Gas Supply.Processing.Compression</t>
  </si>
  <si>
    <t>CIMS.CAN.BC.Natural Gas Production.Natural Gas Supply.Transmission</t>
  </si>
  <si>
    <t>CIMS.CAN.BC.Natural Gas Production.Natural Gas Supply.Transmission.Compression</t>
  </si>
  <si>
    <t>CIMS.CAN.BC.Natural Gas Production.Natural Gas Supply.Direct Heat</t>
  </si>
  <si>
    <t>CIMS.CAN.BC.Natural Gas Production.Natural Gas Supply.Direct Drive Small</t>
  </si>
  <si>
    <t>CIMS.CAN.BC.Natural Gas Production.Natural Gas Supply.Direct Drive Large</t>
  </si>
  <si>
    <t>CIMS.CAN.BC.Natural Gas Production.Natural Gas Supply.Controls</t>
  </si>
  <si>
    <t>CIMS.CAN.BC.Natural Gas Production.Natural Gas Supply.Pumping</t>
  </si>
  <si>
    <t>CIMS.CAN.BC.Natural Gas Production.Natural Gas Supply.Testing and Maintenance</t>
  </si>
  <si>
    <t>CIMS.CAN.BC.Natural Gas Production.Natural Gas Supply.Testing and Maintenance.Blowdowns</t>
  </si>
  <si>
    <t>CIMS.CAN.BC.Natural Gas Production.Natural Gas Supply.Testing and Maintenance.Liquid Unloading</t>
  </si>
  <si>
    <t>CIMS.CAN.BC.Natural Gas Production.Natural Gas Supply.Testing and Maintenance.SCVF</t>
  </si>
  <si>
    <t>CIMS.CAN.BC.Natural Gas Production.Natural Gas Supply.Formation CO2</t>
  </si>
  <si>
    <t>CIMS.CAN.BC.Natural Gas Production.Natural Gas Supply.Flaring</t>
  </si>
  <si>
    <t>CIMS.CAN.BC.Natural Gas Production.Natural Gas Supply.Venting</t>
  </si>
  <si>
    <t>CIMS.CAN.BC.Natural Gas Production.Natural Gas Supply.Venting.Diffuse Venting</t>
  </si>
  <si>
    <t>CIMS.CAN.BC.Natural Gas Production.Natural Gas Supply.Venting.Point Venting</t>
  </si>
  <si>
    <t>CIMS.CAN.BC.Natural Gas Production.Natural Gas Supply.Fugitive</t>
  </si>
  <si>
    <t>CIMS.CAN.BC.Natural Gas Production.Natural Gas Supply.CCS_Natural Gas</t>
  </si>
  <si>
    <t>CIMS.CAN.BC.Natural Gas Production.OG Liquid Fuel Blend.Gasoline Blend</t>
  </si>
  <si>
    <t>Gasoline Blend</t>
  </si>
  <si>
    <t>Gasoline</t>
  </si>
  <si>
    <t>Ethanol</t>
  </si>
  <si>
    <t>CIMS.CAN.BC.Natural Gas Production.Natural Gas Supply.Extraction.Off road transport</t>
  </si>
  <si>
    <t>Off road transport</t>
  </si>
  <si>
    <t>Extraction Off road transport</t>
  </si>
  <si>
    <t>Extraction Off road transport Eff</t>
  </si>
  <si>
    <t>CIMS.CAN.BC.Natural Gas Production.OG Liquid Fuel Blend.Diesel Blend</t>
  </si>
  <si>
    <t>Diesel Blend</t>
  </si>
  <si>
    <t>Reciprocating compressor lean burn retro NG</t>
  </si>
  <si>
    <t>ES Calibration</t>
  </si>
  <si>
    <t>Units</t>
  </si>
  <si>
    <t>Transmission HFO</t>
  </si>
  <si>
    <t>ES CALIBRATION</t>
  </si>
  <si>
    <t>LNG Compression</t>
  </si>
  <si>
    <t>Service provided</t>
  </si>
  <si>
    <t>LNG Compression Elec</t>
  </si>
  <si>
    <t>CIMS.CAN.BC.Electricity</t>
  </si>
  <si>
    <t>CIMS.CAN.BC.Natural Gas Production.Natural Gas Supply.LNG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</si>
</sst>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#,##0.0"/>
    <numFmt numFmtId="166" formatCode="#,##0.0000"/>
    <numFmt numFmtId="167" formatCode="0.00000E+00"/>
    <numFmt numFmtId="168" formatCode="_-* #,##0_-;\-* #,##0_-;_-* &quot;-&quot;??_-;_-@_-"/>
    <numFmt numFmtId="169" formatCode="#,##0.0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sz val="11"/>
      <color rgb="FF00B0F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7030A0"/>
      <name val="Aptos Narrow"/>
      <family val="2"/>
      <scheme val="minor"/>
    </font>
    <font>
      <b/>
      <sz val="11"/>
      <color rgb="FF7030A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/>
    </xf>
    <xf numFmtId="4" fontId="5" fillId="2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0" fontId="5" fillId="3" borderId="0" xfId="0" applyFont="1" applyFill="1"/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  <xf numFmtId="0" fontId="5" fillId="2" borderId="0" xfId="0" applyFont="1" applyFill="1"/>
    <xf numFmtId="164" fontId="5" fillId="2" borderId="0" xfId="0" applyNumberFormat="1" applyFont="1" applyFill="1"/>
    <xf numFmtId="3" fontId="5" fillId="2" borderId="0" xfId="0" applyNumberFormat="1" applyFont="1" applyFill="1"/>
    <xf numFmtId="1" fontId="5" fillId="2" borderId="0" xfId="0" applyNumberFormat="1" applyFont="1" applyFill="1"/>
    <xf numFmtId="165" fontId="5" fillId="2" borderId="0" xfId="0" applyNumberFormat="1" applyFont="1" applyFill="1"/>
    <xf numFmtId="4" fontId="5" fillId="2" borderId="0" xfId="0" applyNumberFormat="1" applyFont="1" applyFill="1"/>
    <xf numFmtId="0" fontId="5" fillId="0" borderId="0" xfId="0" applyFont="1" applyAlignment="1">
      <alignment vertical="center"/>
    </xf>
    <xf numFmtId="0" fontId="2" fillId="4" borderId="0" xfId="0" applyFont="1" applyFill="1" applyAlignment="1">
      <alignment horizontal="left" indent="1"/>
    </xf>
    <xf numFmtId="0" fontId="7" fillId="5" borderId="0" xfId="0" applyFont="1" applyFill="1" applyAlignment="1">
      <alignment horizontal="left"/>
    </xf>
    <xf numFmtId="0" fontId="8" fillId="5" borderId="0" xfId="0" applyFont="1" applyFill="1" applyAlignment="1">
      <alignment horizontal="left" indent="1"/>
    </xf>
    <xf numFmtId="0" fontId="5" fillId="5" borderId="0" xfId="0" applyFont="1" applyFill="1" applyAlignment="1">
      <alignment horizontal="left" indent="1"/>
    </xf>
    <xf numFmtId="0" fontId="6" fillId="5" borderId="0" xfId="0" applyFont="1" applyFill="1" applyAlignment="1">
      <alignment horizontal="left" indent="1"/>
    </xf>
    <xf numFmtId="0" fontId="9" fillId="2" borderId="0" xfId="0" applyFont="1" applyFill="1" applyAlignment="1">
      <alignment horizontal="right" indent="2"/>
    </xf>
    <xf numFmtId="0" fontId="4" fillId="5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6" fillId="5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4" fillId="0" borderId="0" xfId="0" applyFont="1" applyAlignment="1">
      <alignment horizontal="left" wrapText="1"/>
    </xf>
    <xf numFmtId="0" fontId="6" fillId="6" borderId="0" xfId="0" applyFont="1" applyFill="1"/>
    <xf numFmtId="167" fontId="5" fillId="2" borderId="0" xfId="0" applyNumberFormat="1" applyFont="1" applyFill="1" applyAlignment="1">
      <alignment horizontal="right"/>
    </xf>
    <xf numFmtId="9" fontId="5" fillId="2" borderId="0" xfId="2" applyFont="1" applyFill="1" applyAlignment="1">
      <alignment horizontal="right"/>
    </xf>
    <xf numFmtId="168" fontId="5" fillId="2" borderId="0" xfId="1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4" fontId="3" fillId="2" borderId="0" xfId="0" applyNumberFormat="1" applyFont="1" applyFill="1" applyAlignment="1">
      <alignment horizontal="right"/>
    </xf>
    <xf numFmtId="0" fontId="3" fillId="3" borderId="0" xfId="0" applyFont="1" applyFill="1"/>
    <xf numFmtId="2" fontId="5" fillId="2" borderId="0" xfId="0" applyNumberFormat="1" applyFont="1" applyFill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/>
    </xf>
    <xf numFmtId="2" fontId="11" fillId="2" borderId="2" xfId="0" applyNumberFormat="1" applyFont="1" applyFill="1" applyBorder="1" applyAlignment="1">
      <alignment horizontal="right"/>
    </xf>
    <xf numFmtId="0" fontId="11" fillId="3" borderId="2" xfId="0" applyFont="1" applyFill="1" applyBorder="1"/>
    <xf numFmtId="0" fontId="11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1" fontId="11" fillId="2" borderId="0" xfId="0" applyNumberFormat="1" applyFont="1" applyFill="1" applyAlignment="1">
      <alignment horizontal="right"/>
    </xf>
    <xf numFmtId="0" fontId="11" fillId="3" borderId="0" xfId="0" applyFont="1" applyFill="1"/>
    <xf numFmtId="2" fontId="11" fillId="2" borderId="0" xfId="0" applyNumberFormat="1" applyFont="1" applyFill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2" fontId="11" fillId="2" borderId="1" xfId="0" applyNumberFormat="1" applyFont="1" applyFill="1" applyBorder="1" applyAlignment="1">
      <alignment horizontal="right"/>
    </xf>
    <xf numFmtId="0" fontId="11" fillId="3" borderId="1" xfId="0" applyFont="1" applyFill="1" applyBorder="1"/>
    <xf numFmtId="168" fontId="5" fillId="0" borderId="0" xfId="1" applyNumberFormat="1" applyFont="1" applyFill="1" applyAlignment="1">
      <alignment horizontal="right"/>
    </xf>
    <xf numFmtId="165" fontId="12" fillId="2" borderId="0" xfId="0" applyNumberFormat="1" applyFont="1" applyFill="1"/>
    <xf numFmtId="4" fontId="12" fillId="2" borderId="0" xfId="0" applyNumberFormat="1" applyFont="1" applyFill="1"/>
    <xf numFmtId="0" fontId="4" fillId="0" borderId="0" xfId="0" applyFont="1"/>
    <xf numFmtId="4" fontId="12" fillId="2" borderId="0" xfId="0" applyNumberFormat="1" applyFont="1" applyFill="1" applyAlignment="1">
      <alignment horizontal="right"/>
    </xf>
    <xf numFmtId="165" fontId="12" fillId="2" borderId="0" xfId="0" applyNumberFormat="1" applyFont="1" applyFill="1" applyAlignment="1">
      <alignment horizontal="right"/>
    </xf>
    <xf numFmtId="3" fontId="12" fillId="2" borderId="0" xfId="0" applyNumberFormat="1" applyFont="1" applyFill="1" applyAlignment="1">
      <alignment horizontal="right"/>
    </xf>
    <xf numFmtId="9" fontId="12" fillId="2" borderId="0" xfId="2" applyFont="1" applyFill="1" applyAlignment="1">
      <alignment horizontal="right"/>
    </xf>
    <xf numFmtId="168" fontId="5" fillId="2" borderId="0" xfId="1" applyNumberFormat="1" applyFont="1" applyFill="1"/>
    <xf numFmtId="0" fontId="13" fillId="0" borderId="0" xfId="3"/>
    <xf numFmtId="0" fontId="5" fillId="7" borderId="0" xfId="0" applyFont="1" applyFill="1"/>
    <xf numFmtId="9" fontId="11" fillId="2" borderId="0" xfId="2" applyFont="1" applyFill="1" applyAlignment="1">
      <alignment horizontal="right"/>
    </xf>
    <xf numFmtId="165" fontId="5" fillId="8" borderId="0" xfId="0" applyNumberFormat="1" applyFont="1" applyFill="1" applyAlignment="1">
      <alignment horizontal="right"/>
    </xf>
    <xf numFmtId="2" fontId="5" fillId="8" borderId="0" xfId="0" applyNumberFormat="1" applyFont="1" applyFill="1" applyAlignment="1">
      <alignment horizontal="right"/>
    </xf>
    <xf numFmtId="0" fontId="5" fillId="8" borderId="0" xfId="0" applyFont="1" applyFill="1"/>
    <xf numFmtId="1" fontId="12" fillId="2" borderId="0" xfId="0" applyNumberFormat="1" applyFont="1" applyFill="1" applyAlignment="1">
      <alignment horizontal="right"/>
    </xf>
    <xf numFmtId="9" fontId="0" fillId="0" borderId="0" xfId="2" applyFont="1"/>
    <xf numFmtId="43" fontId="0" fillId="0" borderId="0" xfId="1" applyFont="1"/>
    <xf numFmtId="1" fontId="5" fillId="8" borderId="0" xfId="0" applyNumberFormat="1" applyFont="1" applyFill="1" applyAlignment="1">
      <alignment horizontal="right"/>
    </xf>
    <xf numFmtId="0" fontId="6" fillId="8" borderId="0" xfId="0" applyFont="1" applyFill="1"/>
    <xf numFmtId="1" fontId="5" fillId="8" borderId="0" xfId="0" applyNumberFormat="1" applyFont="1" applyFill="1"/>
    <xf numFmtId="0" fontId="0" fillId="8" borderId="0" xfId="0" applyFill="1"/>
    <xf numFmtId="169" fontId="5" fillId="2" borderId="0" xfId="0" applyNumberFormat="1" applyFont="1" applyFill="1" applyAlignment="1">
      <alignment horizontal="right"/>
    </xf>
    <xf numFmtId="43" fontId="5" fillId="2" borderId="0" xfId="2" applyNumberFormat="1" applyFont="1" applyFill="1" applyAlignment="1">
      <alignment horizontal="right"/>
    </xf>
    <xf numFmtId="0" fontId="14" fillId="0" borderId="0" xfId="0" applyFont="1"/>
    <xf numFmtId="0" fontId="15" fillId="0" borderId="0" xfId="0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85">
    <dxf>
      <font>
        <color rgb="FF00B0F0"/>
      </font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B0F0"/>
      </font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color rgb="FF00B0F0"/>
      </font>
    </dxf>
    <dxf>
      <font>
        <color rgb="FF00B0F0"/>
      </font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color rgb="FF00B0F0"/>
      </font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</font>
      <fill>
        <patternFill>
          <fgColor indexed="64"/>
          <bgColor theme="7" tint="0.79995117038483843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color rgb="FF00B0F0"/>
      </font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0"/>
      </font>
      <fill>
        <patternFill>
          <fgColor indexed="64"/>
          <bgColor theme="8" tint="-0.499984740745262"/>
        </patternFill>
      </fill>
    </dxf>
    <dxf>
      <font>
        <b/>
        <i val="0"/>
        <color theme="1"/>
      </font>
      <fill>
        <patternFill>
          <fgColor indexed="64"/>
          <bgColor theme="8" tint="0.59999389629810485"/>
        </patternFill>
      </fill>
    </dxf>
    <dxf>
      <font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Natural%20Gas\July%202024%20NG%20Reconstruction\Models\NewNGnode_base%20model_07.23.24.xlsb" TargetMode="External"/><Relationship Id="rId1" Type="http://schemas.openxmlformats.org/officeDocument/2006/relationships/externalLinkPath" Target="/EmmaS/Natural%20Gas/July%202024%20NG%20Reconstruction/Models/NewNGnode_base%20model_07.23.24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Natural%20Gas\July%202024%20NG%20Reconstruction\CIMS_base%20model.xlsb" TargetMode="External"/><Relationship Id="rId1" Type="http://schemas.openxmlformats.org/officeDocument/2006/relationships/externalLinkPath" Target="/EmmaS/Natural%20Gas/July%202024%20NG%20Reconstruction/CIMS_base%20model.xlsb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Natural%20Gas\July%202024%20NG%20Reconstruction\Technologies\CompressionTechs_09.0124.xlsx" TargetMode="External"/><Relationship Id="rId1" Type="http://schemas.openxmlformats.org/officeDocument/2006/relationships/externalLinkPath" Target="/EmmaS/Natural%20Gas/July%202024%20NG%20Reconstruction/Technologies/CompressionTechs_09.0124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Upstream\Natural%20Gas\July%202024%20NG%20Reconstruction\BC%20Natural%20Gas\BC_Calibration\BC_Fuel%20SR%20Adjustments_10.04.24.xlsx" TargetMode="External"/><Relationship Id="rId1" Type="http://schemas.openxmlformats.org/officeDocument/2006/relationships/externalLinkPath" Target="/EmmaS/Upstream/Natural%20Gas/July%202024%20NG%20Reconstruction/BC%20Natural%20Gas/BC_Calibration/BC_Fuel%20SR%20Adjustments_10.04.24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Natural%20Gas\July%202024%20NG%20Reconstruction\Technologies\Cogen%20techs_08.29.24.xlsx" TargetMode="External"/><Relationship Id="rId1" Type="http://schemas.openxmlformats.org/officeDocument/2006/relationships/externalLinkPath" Target="/EmmaS/Natural%20Gas/July%202024%20NG%20Reconstruction/Technologies/Cogen%20techs_08.29.24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Natural%20Gas\July%202024%20NG%20Reconstruction\Technologies\IEA-methane-abatement-OILGASdata_07.21.24.xlsx" TargetMode="External"/><Relationship Id="rId1" Type="http://schemas.openxmlformats.org/officeDocument/2006/relationships/externalLinkPath" Target="/EmmaS/Natural%20Gas/July%202024%20NG%20Reconstruction/Technologies/IEA-methane-abatement-OILGASdata_07.21.24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EmmaS\Natural%20Gas\July%202024%20NG%20Reconstruction\Technologies\BC_LDAR%20Techs_09.01.24.xlsx" TargetMode="External"/><Relationship Id="rId1" Type="http://schemas.openxmlformats.org/officeDocument/2006/relationships/externalLinkPath" Target="/EmmaS/Natural%20Gas/July%202024%20NG%20Reconstruction/Technologies/BC_LDAR%20Techs_09.01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CIMS"/>
      <sheetName val="CAN"/>
      <sheetName val="BC"/>
      <sheetName val="AB"/>
      <sheetName val="Sheet1"/>
      <sheetName val="SK"/>
      <sheetName val="MB"/>
      <sheetName val="ON"/>
      <sheetName val="QC"/>
      <sheetName val="AT"/>
    </sheetNames>
    <sheetDataSet>
      <sheetData sheetId="0">
        <row r="3">
          <cell r="A3" t="str">
            <v>Service provided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>
        <row r="83">
          <cell r="M83">
            <v>11.99</v>
          </cell>
          <cell r="N83">
            <v>11.99</v>
          </cell>
          <cell r="O83">
            <v>5.14</v>
          </cell>
          <cell r="P83">
            <v>2.9</v>
          </cell>
          <cell r="Q83">
            <v>1.73</v>
          </cell>
          <cell r="R83">
            <v>3.01</v>
          </cell>
          <cell r="S83">
            <v>3.4</v>
          </cell>
          <cell r="T83">
            <v>3.6</v>
          </cell>
          <cell r="U83">
            <v>3.78</v>
          </cell>
          <cell r="V83">
            <v>3.78</v>
          </cell>
          <cell r="W83">
            <v>3.78</v>
          </cell>
        </row>
        <row r="84">
          <cell r="M84">
            <v>5.0659506393256851E-2</v>
          </cell>
          <cell r="N84">
            <v>5.0269095405659998E-2</v>
          </cell>
          <cell r="O84">
            <v>4.9926715324116293E-2</v>
          </cell>
          <cell r="P84">
            <v>4.9020411139724628E-2</v>
          </cell>
          <cell r="Q84">
            <v>4.8970518393498863E-2</v>
          </cell>
          <cell r="R84">
            <v>4.8970518393498863E-2</v>
          </cell>
          <cell r="S84">
            <v>4.8970518393498863E-2</v>
          </cell>
          <cell r="T84">
            <v>4.8970518393498863E-2</v>
          </cell>
          <cell r="U84">
            <v>4.8970518393498863E-2</v>
          </cell>
          <cell r="V84">
            <v>4.8970518393498863E-2</v>
          </cell>
          <cell r="W84">
            <v>4.8970518393498863E-2</v>
          </cell>
        </row>
        <row r="85">
          <cell r="M85">
            <v>9.7394051232794818E-7</v>
          </cell>
          <cell r="N85">
            <v>9.6706745968712354E-7</v>
          </cell>
          <cell r="O85">
            <v>9.6053998074030376E-7</v>
          </cell>
          <cell r="P85">
            <v>9.4291540484527353E-7</v>
          </cell>
          <cell r="Q85">
            <v>9.4195570993630577E-7</v>
          </cell>
          <cell r="R85">
            <v>9.4195570993630577E-7</v>
          </cell>
          <cell r="S85">
            <v>9.4195570993630577E-7</v>
          </cell>
          <cell r="T85">
            <v>9.4195570993630577E-7</v>
          </cell>
          <cell r="U85">
            <v>9.4195570993630577E-7</v>
          </cell>
          <cell r="V85">
            <v>9.4195570993630577E-7</v>
          </cell>
          <cell r="W85">
            <v>9.4195570993630577E-7</v>
          </cell>
        </row>
        <row r="86">
          <cell r="M86">
            <v>8.6864964613033235E-7</v>
          </cell>
          <cell r="N86">
            <v>8.6251962620743449E-7</v>
          </cell>
          <cell r="O86">
            <v>8.5669782066027099E-7</v>
          </cell>
          <cell r="P86">
            <v>8.409786043214603E-7</v>
          </cell>
          <cell r="Q86">
            <v>8.4012266021346199E-7</v>
          </cell>
          <cell r="R86">
            <v>8.4012266021346199E-7</v>
          </cell>
          <cell r="S86">
            <v>8.4012266021346199E-7</v>
          </cell>
          <cell r="T86">
            <v>8.4012266021346199E-7</v>
          </cell>
          <cell r="U86">
            <v>8.4012266021346199E-7</v>
          </cell>
          <cell r="V86">
            <v>8.4012266021346199E-7</v>
          </cell>
          <cell r="W86">
            <v>8.4012266021346199E-7</v>
          </cell>
        </row>
      </sheetData>
      <sheetData sheetId="2"/>
      <sheetData sheetId="3">
        <row r="1201">
          <cell r="M1201">
            <v>0.35</v>
          </cell>
          <cell r="N1201">
            <v>0.35</v>
          </cell>
          <cell r="O1201">
            <v>0.35</v>
          </cell>
          <cell r="P1201">
            <v>0.35</v>
          </cell>
          <cell r="Q1201">
            <v>0.35</v>
          </cell>
          <cell r="R1201">
            <v>0.35</v>
          </cell>
          <cell r="S1201">
            <v>0.35</v>
          </cell>
          <cell r="T1201">
            <v>0.35</v>
          </cell>
          <cell r="U1201">
            <v>0.35</v>
          </cell>
          <cell r="V1201">
            <v>0.35</v>
          </cell>
          <cell r="W1201">
            <v>0.35</v>
          </cell>
        </row>
        <row r="1202">
          <cell r="M1202">
            <v>25</v>
          </cell>
          <cell r="N1202">
            <v>25</v>
          </cell>
          <cell r="O1202">
            <v>25</v>
          </cell>
          <cell r="P1202">
            <v>25</v>
          </cell>
          <cell r="Q1202">
            <v>25</v>
          </cell>
          <cell r="R1202">
            <v>25</v>
          </cell>
          <cell r="S1202">
            <v>25</v>
          </cell>
          <cell r="T1202">
            <v>25</v>
          </cell>
          <cell r="U1202">
            <v>25</v>
          </cell>
          <cell r="V1202">
            <v>25</v>
          </cell>
          <cell r="W1202">
            <v>25</v>
          </cell>
        </row>
        <row r="1209">
          <cell r="M1209">
            <v>36.99</v>
          </cell>
        </row>
        <row r="1235">
          <cell r="M1235">
            <v>2.6852603414579401</v>
          </cell>
          <cell r="N1235">
            <v>2.6852603414579401</v>
          </cell>
          <cell r="O1235">
            <v>2.6852603414579401</v>
          </cell>
          <cell r="P1235">
            <v>2.6852603414579401</v>
          </cell>
          <cell r="Q1235">
            <v>2.6852603414579401</v>
          </cell>
          <cell r="R1235">
            <v>2.6852603414579401</v>
          </cell>
          <cell r="S1235">
            <v>2.6852603414579401</v>
          </cell>
          <cell r="T1235">
            <v>2.6852603414579401</v>
          </cell>
          <cell r="U1235">
            <v>2.6852603414579401</v>
          </cell>
          <cell r="V1235">
            <v>2.6852603414579401</v>
          </cell>
          <cell r="W1235">
            <v>2.6852603414579401</v>
          </cell>
        </row>
        <row r="1236">
          <cell r="M1236">
            <v>36.99</v>
          </cell>
          <cell r="N1236">
            <v>36.99</v>
          </cell>
          <cell r="O1236">
            <v>36.99</v>
          </cell>
          <cell r="P1236">
            <v>36.99</v>
          </cell>
          <cell r="Q1236">
            <v>36.99</v>
          </cell>
          <cell r="R1236">
            <v>36.99</v>
          </cell>
          <cell r="S1236">
            <v>36.99</v>
          </cell>
          <cell r="T1236">
            <v>36.99</v>
          </cell>
          <cell r="U1236">
            <v>36.99</v>
          </cell>
          <cell r="V1236">
            <v>36.99</v>
          </cell>
          <cell r="W1236">
            <v>36.99</v>
          </cell>
        </row>
        <row r="1267">
          <cell r="M1267">
            <v>36.99</v>
          </cell>
        </row>
        <row r="1293">
          <cell r="M1293">
            <v>2.6852603414579401</v>
          </cell>
          <cell r="N1293">
            <v>2.6852603414579401</v>
          </cell>
          <cell r="O1293">
            <v>2.6852603414579401</v>
          </cell>
          <cell r="P1293">
            <v>2.6852603414579401</v>
          </cell>
          <cell r="Q1293">
            <v>2.6852603414579401</v>
          </cell>
          <cell r="R1293">
            <v>2.6852603414579401</v>
          </cell>
          <cell r="S1293">
            <v>2.6852603414579401</v>
          </cell>
          <cell r="T1293">
            <v>2.6852603414579401</v>
          </cell>
          <cell r="U1293">
            <v>2.6852603414579401</v>
          </cell>
          <cell r="V1293">
            <v>2.6852603414579401</v>
          </cell>
          <cell r="W1293">
            <v>2.6852603414579401</v>
          </cell>
        </row>
        <row r="1294">
          <cell r="M1294">
            <v>36.99</v>
          </cell>
          <cell r="N1294">
            <v>36.99</v>
          </cell>
          <cell r="O1294">
            <v>36.99</v>
          </cell>
          <cell r="P1294">
            <v>36.99</v>
          </cell>
          <cell r="Q1294">
            <v>36.99</v>
          </cell>
          <cell r="R1294">
            <v>36.99</v>
          </cell>
          <cell r="S1294">
            <v>36.99</v>
          </cell>
          <cell r="T1294">
            <v>36.99</v>
          </cell>
          <cell r="U1294">
            <v>36.99</v>
          </cell>
          <cell r="V1294">
            <v>36.99</v>
          </cell>
          <cell r="W1294">
            <v>36.99</v>
          </cell>
        </row>
      </sheetData>
      <sheetData sheetId="4">
        <row r="1072">
          <cell r="M1072">
            <v>0.35</v>
          </cell>
          <cell r="N1072">
            <v>0.35</v>
          </cell>
          <cell r="O1072">
            <v>0.35</v>
          </cell>
          <cell r="P1072">
            <v>0.35</v>
          </cell>
          <cell r="Q1072">
            <v>0.35</v>
          </cell>
          <cell r="R1072">
            <v>0.35</v>
          </cell>
          <cell r="S1072">
            <v>0.35</v>
          </cell>
          <cell r="T1072">
            <v>0.35</v>
          </cell>
          <cell r="U1072">
            <v>0.35</v>
          </cell>
          <cell r="V1072">
            <v>0.35</v>
          </cell>
          <cell r="W1072">
            <v>0.35</v>
          </cell>
        </row>
        <row r="1073">
          <cell r="M1073">
            <v>25</v>
          </cell>
          <cell r="N1073">
            <v>25</v>
          </cell>
          <cell r="O1073">
            <v>25</v>
          </cell>
          <cell r="P1073">
            <v>25</v>
          </cell>
          <cell r="Q1073">
            <v>25</v>
          </cell>
          <cell r="R1073">
            <v>25</v>
          </cell>
          <cell r="S1073">
            <v>25</v>
          </cell>
          <cell r="T1073">
            <v>25</v>
          </cell>
          <cell r="U1073">
            <v>25</v>
          </cell>
          <cell r="V1073">
            <v>25</v>
          </cell>
          <cell r="W1073">
            <v>25</v>
          </cell>
        </row>
        <row r="1168">
          <cell r="M1168">
            <v>146.115403191589</v>
          </cell>
        </row>
        <row r="1169">
          <cell r="M1169">
            <v>8.5601713111308406</v>
          </cell>
        </row>
        <row r="1196">
          <cell r="M1196">
            <v>159.88527063084101</v>
          </cell>
        </row>
        <row r="1197">
          <cell r="M1197">
            <v>8.5601713111308406</v>
          </cell>
        </row>
        <row r="1237">
          <cell r="M1237">
            <v>2000</v>
          </cell>
          <cell r="N1237">
            <v>2000</v>
          </cell>
          <cell r="O1237">
            <v>2000</v>
          </cell>
          <cell r="P1237">
            <v>2000</v>
          </cell>
          <cell r="Q1237">
            <v>2000</v>
          </cell>
          <cell r="R1237">
            <v>2000</v>
          </cell>
          <cell r="S1237">
            <v>2000</v>
          </cell>
          <cell r="T1237">
            <v>2000</v>
          </cell>
          <cell r="U1237">
            <v>2000</v>
          </cell>
          <cell r="V1237">
            <v>2000</v>
          </cell>
          <cell r="W1237">
            <v>2000</v>
          </cell>
        </row>
        <row r="1238">
          <cell r="M1238">
            <v>2101</v>
          </cell>
          <cell r="N1238">
            <v>2101</v>
          </cell>
          <cell r="O1238">
            <v>2101</v>
          </cell>
          <cell r="P1238">
            <v>2101</v>
          </cell>
          <cell r="Q1238">
            <v>2101</v>
          </cell>
          <cell r="R1238">
            <v>2101</v>
          </cell>
          <cell r="S1238">
            <v>2101</v>
          </cell>
          <cell r="T1238">
            <v>2101</v>
          </cell>
          <cell r="U1238">
            <v>2101</v>
          </cell>
          <cell r="V1238">
            <v>2101</v>
          </cell>
          <cell r="W1238">
            <v>2101</v>
          </cell>
        </row>
        <row r="1239">
          <cell r="M1239">
            <v>50</v>
          </cell>
          <cell r="N1239">
            <v>50</v>
          </cell>
          <cell r="O1239">
            <v>50</v>
          </cell>
          <cell r="P1239">
            <v>50</v>
          </cell>
          <cell r="Q1239">
            <v>50</v>
          </cell>
          <cell r="R1239">
            <v>50</v>
          </cell>
          <cell r="S1239">
            <v>50</v>
          </cell>
          <cell r="T1239">
            <v>50</v>
          </cell>
          <cell r="U1239">
            <v>50</v>
          </cell>
          <cell r="V1239">
            <v>50</v>
          </cell>
          <cell r="W1239">
            <v>50</v>
          </cell>
        </row>
        <row r="1241">
          <cell r="M1241">
            <v>1</v>
          </cell>
          <cell r="N1241">
            <v>1</v>
          </cell>
          <cell r="O1241">
            <v>1</v>
          </cell>
          <cell r="P1241">
            <v>1</v>
          </cell>
          <cell r="Q1241">
            <v>1</v>
          </cell>
          <cell r="R1241">
            <v>1</v>
          </cell>
          <cell r="S1241">
            <v>1</v>
          </cell>
          <cell r="T1241">
            <v>1</v>
          </cell>
          <cell r="U1241">
            <v>1</v>
          </cell>
          <cell r="V1241">
            <v>1</v>
          </cell>
          <cell r="W1241">
            <v>1</v>
          </cell>
        </row>
        <row r="1242">
          <cell r="M1242">
            <v>108.15393073719601</v>
          </cell>
          <cell r="N1242">
            <v>108.15393073719601</v>
          </cell>
          <cell r="O1242">
            <v>108.15393073719601</v>
          </cell>
          <cell r="P1242">
            <v>108.15393073719601</v>
          </cell>
          <cell r="Q1242">
            <v>108.15393073719601</v>
          </cell>
          <cell r="R1242">
            <v>108.15393073719601</v>
          </cell>
          <cell r="S1242">
            <v>108.15393073719601</v>
          </cell>
          <cell r="T1242">
            <v>108.15393073719601</v>
          </cell>
          <cell r="U1242">
            <v>108.15393073719601</v>
          </cell>
          <cell r="V1242">
            <v>108.15393073719601</v>
          </cell>
          <cell r="W1242">
            <v>108.15393073719601</v>
          </cell>
        </row>
        <row r="1243">
          <cell r="M1243">
            <v>1.08153930685981</v>
          </cell>
          <cell r="N1243">
            <v>1.08153930685981</v>
          </cell>
          <cell r="O1243">
            <v>1.08153930685981</v>
          </cell>
          <cell r="P1243">
            <v>1.08153930685981</v>
          </cell>
          <cell r="Q1243">
            <v>1.08153930685981</v>
          </cell>
          <cell r="R1243">
            <v>1.08153930685981</v>
          </cell>
          <cell r="S1243">
            <v>1.08153930685981</v>
          </cell>
          <cell r="T1243">
            <v>1.08153930685981</v>
          </cell>
          <cell r="U1243">
            <v>1.08153930685981</v>
          </cell>
          <cell r="V1243">
            <v>1.08153930685981</v>
          </cell>
          <cell r="W1243">
            <v>1.08153930685981</v>
          </cell>
        </row>
        <row r="1249">
          <cell r="M1249">
            <v>2010</v>
          </cell>
          <cell r="N1249">
            <v>2010</v>
          </cell>
          <cell r="O1249">
            <v>2010</v>
          </cell>
          <cell r="P1249">
            <v>2010</v>
          </cell>
          <cell r="Q1249">
            <v>2010</v>
          </cell>
          <cell r="R1249">
            <v>2010</v>
          </cell>
          <cell r="S1249">
            <v>2010</v>
          </cell>
          <cell r="T1249">
            <v>2010</v>
          </cell>
          <cell r="U1249">
            <v>2010</v>
          </cell>
          <cell r="V1249">
            <v>2010</v>
          </cell>
          <cell r="W1249">
            <v>2010</v>
          </cell>
        </row>
        <row r="1250">
          <cell r="M1250">
            <v>2101</v>
          </cell>
          <cell r="N1250">
            <v>2101</v>
          </cell>
          <cell r="O1250">
            <v>2101</v>
          </cell>
          <cell r="P1250">
            <v>2101</v>
          </cell>
          <cell r="Q1250">
            <v>2101</v>
          </cell>
          <cell r="R1250">
            <v>2101</v>
          </cell>
          <cell r="S1250">
            <v>2101</v>
          </cell>
          <cell r="T1250">
            <v>2101</v>
          </cell>
          <cell r="U1250">
            <v>2101</v>
          </cell>
          <cell r="V1250">
            <v>2101</v>
          </cell>
          <cell r="W1250">
            <v>2101</v>
          </cell>
        </row>
        <row r="1251">
          <cell r="N1251">
            <v>50</v>
          </cell>
          <cell r="O1251">
            <v>50</v>
          </cell>
          <cell r="P1251">
            <v>50</v>
          </cell>
          <cell r="Q1251">
            <v>50</v>
          </cell>
          <cell r="R1251">
            <v>50</v>
          </cell>
          <cell r="S1251">
            <v>50</v>
          </cell>
          <cell r="T1251">
            <v>50</v>
          </cell>
          <cell r="U1251">
            <v>50</v>
          </cell>
          <cell r="V1251">
            <v>50</v>
          </cell>
          <cell r="W1251">
            <v>50</v>
          </cell>
        </row>
        <row r="1253">
          <cell r="M1253">
            <v>1</v>
          </cell>
        </row>
        <row r="1255">
          <cell r="M1255">
            <v>1.08153930685981</v>
          </cell>
        </row>
        <row r="1288">
          <cell r="M1288">
            <v>2000</v>
          </cell>
          <cell r="N1288">
            <v>2000</v>
          </cell>
          <cell r="O1288">
            <v>2000</v>
          </cell>
          <cell r="P1288">
            <v>2000</v>
          </cell>
          <cell r="Q1288">
            <v>2000</v>
          </cell>
          <cell r="R1288">
            <v>2000</v>
          </cell>
          <cell r="S1288">
            <v>2000</v>
          </cell>
          <cell r="T1288">
            <v>2000</v>
          </cell>
          <cell r="U1288">
            <v>2000</v>
          </cell>
          <cell r="V1288">
            <v>2000</v>
          </cell>
          <cell r="W1288">
            <v>2000</v>
          </cell>
        </row>
        <row r="1289">
          <cell r="M1289">
            <v>2101</v>
          </cell>
          <cell r="N1289">
            <v>2101</v>
          </cell>
          <cell r="O1289">
            <v>2101</v>
          </cell>
          <cell r="P1289">
            <v>2101</v>
          </cell>
          <cell r="Q1289">
            <v>2101</v>
          </cell>
          <cell r="R1289">
            <v>2101</v>
          </cell>
          <cell r="S1289">
            <v>2101</v>
          </cell>
          <cell r="T1289">
            <v>2101</v>
          </cell>
          <cell r="U1289">
            <v>2101</v>
          </cell>
          <cell r="V1289">
            <v>2101</v>
          </cell>
          <cell r="W1289">
            <v>2101</v>
          </cell>
        </row>
        <row r="1290">
          <cell r="M1290">
            <v>25</v>
          </cell>
          <cell r="N1290">
            <v>25</v>
          </cell>
          <cell r="O1290">
            <v>25</v>
          </cell>
          <cell r="P1290">
            <v>25</v>
          </cell>
          <cell r="Q1290">
            <v>25</v>
          </cell>
          <cell r="R1290">
            <v>25</v>
          </cell>
          <cell r="S1290">
            <v>25</v>
          </cell>
          <cell r="T1290">
            <v>25</v>
          </cell>
          <cell r="U1290">
            <v>25</v>
          </cell>
          <cell r="V1290">
            <v>25</v>
          </cell>
          <cell r="W1290">
            <v>25</v>
          </cell>
        </row>
        <row r="1291">
          <cell r="M1291">
            <v>1</v>
          </cell>
        </row>
        <row r="1292">
          <cell r="M1292">
            <v>200000</v>
          </cell>
          <cell r="N1292">
            <v>200000</v>
          </cell>
          <cell r="O1292">
            <v>200000</v>
          </cell>
          <cell r="P1292">
            <v>200000</v>
          </cell>
          <cell r="Q1292">
            <v>200000</v>
          </cell>
          <cell r="R1292">
            <v>200000</v>
          </cell>
          <cell r="S1292">
            <v>200000</v>
          </cell>
          <cell r="T1292">
            <v>200000</v>
          </cell>
          <cell r="U1292">
            <v>200000</v>
          </cell>
          <cell r="V1292">
            <v>200000</v>
          </cell>
          <cell r="W1292">
            <v>200000</v>
          </cell>
        </row>
        <row r="1293">
          <cell r="M1293">
            <v>3236524.9170358898</v>
          </cell>
          <cell r="N1293">
            <v>3236524.9170358898</v>
          </cell>
          <cell r="O1293">
            <v>3236524.9170358898</v>
          </cell>
          <cell r="P1293">
            <v>3236524.9170358898</v>
          </cell>
          <cell r="Q1293">
            <v>3236524.9170358898</v>
          </cell>
          <cell r="R1293">
            <v>3236524.9170358898</v>
          </cell>
          <cell r="S1293">
            <v>3236524.9170358898</v>
          </cell>
          <cell r="T1293">
            <v>3236524.9170358898</v>
          </cell>
          <cell r="U1293">
            <v>3236524.9170358898</v>
          </cell>
          <cell r="V1293">
            <v>3236524.9170358898</v>
          </cell>
          <cell r="W1293">
            <v>3236524.9170358898</v>
          </cell>
        </row>
        <row r="1294">
          <cell r="M1294">
            <v>323652.49170358898</v>
          </cell>
          <cell r="N1294">
            <v>323652.49170358898</v>
          </cell>
          <cell r="O1294">
            <v>323652.49170358898</v>
          </cell>
          <cell r="P1294">
            <v>323652.49170358898</v>
          </cell>
          <cell r="Q1294">
            <v>323652.49170358898</v>
          </cell>
          <cell r="R1294">
            <v>323652.49170358898</v>
          </cell>
          <cell r="S1294">
            <v>323652.49170358898</v>
          </cell>
          <cell r="T1294">
            <v>323652.49170358898</v>
          </cell>
          <cell r="U1294">
            <v>323652.49170358898</v>
          </cell>
          <cell r="V1294">
            <v>323652.49170358898</v>
          </cell>
          <cell r="W1294">
            <v>323652.49170358898</v>
          </cell>
        </row>
        <row r="1297">
          <cell r="M1297">
            <v>2010</v>
          </cell>
          <cell r="N1297">
            <v>2010</v>
          </cell>
          <cell r="O1297">
            <v>2010</v>
          </cell>
          <cell r="P1297">
            <v>2010</v>
          </cell>
          <cell r="Q1297">
            <v>2010</v>
          </cell>
          <cell r="R1297">
            <v>2010</v>
          </cell>
          <cell r="S1297">
            <v>2010</v>
          </cell>
          <cell r="T1297">
            <v>2010</v>
          </cell>
          <cell r="U1297">
            <v>2010</v>
          </cell>
          <cell r="V1297">
            <v>2010</v>
          </cell>
          <cell r="W1297">
            <v>2010</v>
          </cell>
        </row>
        <row r="1298">
          <cell r="M1298">
            <v>2101</v>
          </cell>
          <cell r="N1298">
            <v>2101</v>
          </cell>
          <cell r="O1298">
            <v>2101</v>
          </cell>
          <cell r="P1298">
            <v>2101</v>
          </cell>
          <cell r="Q1298">
            <v>2101</v>
          </cell>
          <cell r="R1298">
            <v>2101</v>
          </cell>
          <cell r="S1298">
            <v>2101</v>
          </cell>
          <cell r="T1298">
            <v>2101</v>
          </cell>
          <cell r="U1298">
            <v>2101</v>
          </cell>
          <cell r="V1298">
            <v>2101</v>
          </cell>
          <cell r="W1298">
            <v>2101</v>
          </cell>
        </row>
        <row r="1299">
          <cell r="M1299">
            <v>25</v>
          </cell>
          <cell r="N1299">
            <v>25</v>
          </cell>
          <cell r="O1299">
            <v>25</v>
          </cell>
          <cell r="P1299">
            <v>25</v>
          </cell>
          <cell r="Q1299">
            <v>25</v>
          </cell>
          <cell r="R1299">
            <v>25</v>
          </cell>
          <cell r="S1299">
            <v>25</v>
          </cell>
          <cell r="T1299">
            <v>25</v>
          </cell>
          <cell r="U1299">
            <v>25</v>
          </cell>
          <cell r="V1299">
            <v>25</v>
          </cell>
          <cell r="W1299">
            <v>25</v>
          </cell>
        </row>
        <row r="1300">
          <cell r="M1300">
            <v>0</v>
          </cell>
        </row>
        <row r="1301">
          <cell r="M1301">
            <v>200000</v>
          </cell>
          <cell r="N1301">
            <v>200000</v>
          </cell>
          <cell r="O1301">
            <v>200000</v>
          </cell>
          <cell r="P1301">
            <v>200000</v>
          </cell>
          <cell r="Q1301">
            <v>200000</v>
          </cell>
          <cell r="R1301">
            <v>200000</v>
          </cell>
          <cell r="S1301">
            <v>200000</v>
          </cell>
          <cell r="T1301">
            <v>200000</v>
          </cell>
          <cell r="U1301">
            <v>200000</v>
          </cell>
          <cell r="V1301">
            <v>200000</v>
          </cell>
          <cell r="W1301">
            <v>200000</v>
          </cell>
        </row>
        <row r="1302">
          <cell r="M1302">
            <v>3560177.4087394802</v>
          </cell>
          <cell r="N1302">
            <v>3560177.4087394802</v>
          </cell>
          <cell r="O1302">
            <v>3560177.4087394802</v>
          </cell>
          <cell r="P1302">
            <v>3560177.4087394802</v>
          </cell>
          <cell r="Q1302">
            <v>3560177.4087394802</v>
          </cell>
          <cell r="R1302">
            <v>3560177.4087394802</v>
          </cell>
          <cell r="S1302">
            <v>3560177.4087394802</v>
          </cell>
          <cell r="T1302">
            <v>3560177.4087394802</v>
          </cell>
          <cell r="U1302">
            <v>3560177.4087394802</v>
          </cell>
          <cell r="V1302">
            <v>3560177.4087394802</v>
          </cell>
          <cell r="W1302">
            <v>3560177.4087394802</v>
          </cell>
        </row>
        <row r="1303">
          <cell r="M1303">
            <v>356017.74087394797</v>
          </cell>
          <cell r="N1303">
            <v>356017.74087394797</v>
          </cell>
          <cell r="O1303">
            <v>356017.74087394797</v>
          </cell>
          <cell r="P1303">
            <v>356017.74087394797</v>
          </cell>
          <cell r="Q1303">
            <v>356017.74087394797</v>
          </cell>
          <cell r="R1303">
            <v>356017.74087394797</v>
          </cell>
          <cell r="S1303">
            <v>356017.74087394797</v>
          </cell>
          <cell r="T1303">
            <v>356017.74087394797</v>
          </cell>
          <cell r="U1303">
            <v>356017.74087394797</v>
          </cell>
          <cell r="V1303">
            <v>356017.74087394797</v>
          </cell>
          <cell r="W1303">
            <v>356017.74087394797</v>
          </cell>
        </row>
        <row r="1306">
          <cell r="M1306">
            <v>2015</v>
          </cell>
          <cell r="N1306">
            <v>2015</v>
          </cell>
          <cell r="O1306">
            <v>2015</v>
          </cell>
          <cell r="P1306">
            <v>2015</v>
          </cell>
          <cell r="Q1306">
            <v>2015</v>
          </cell>
          <cell r="R1306">
            <v>2015</v>
          </cell>
          <cell r="S1306">
            <v>2015</v>
          </cell>
          <cell r="T1306">
            <v>2015</v>
          </cell>
          <cell r="U1306">
            <v>2015</v>
          </cell>
          <cell r="V1306">
            <v>2015</v>
          </cell>
          <cell r="W1306">
            <v>2015</v>
          </cell>
        </row>
        <row r="1307">
          <cell r="M1307">
            <v>2101</v>
          </cell>
          <cell r="N1307">
            <v>2101</v>
          </cell>
          <cell r="O1307">
            <v>2101</v>
          </cell>
          <cell r="P1307">
            <v>2101</v>
          </cell>
          <cell r="Q1307">
            <v>2101</v>
          </cell>
          <cell r="R1307">
            <v>2101</v>
          </cell>
          <cell r="S1307">
            <v>2101</v>
          </cell>
          <cell r="T1307">
            <v>2101</v>
          </cell>
          <cell r="U1307">
            <v>2101</v>
          </cell>
          <cell r="V1307">
            <v>2101</v>
          </cell>
          <cell r="W1307">
            <v>2101</v>
          </cell>
        </row>
        <row r="1308">
          <cell r="M1308">
            <v>25</v>
          </cell>
          <cell r="N1308">
            <v>25</v>
          </cell>
          <cell r="O1308">
            <v>25</v>
          </cell>
          <cell r="P1308">
            <v>25</v>
          </cell>
          <cell r="Q1308">
            <v>25</v>
          </cell>
          <cell r="R1308">
            <v>25</v>
          </cell>
          <cell r="S1308">
            <v>25</v>
          </cell>
          <cell r="T1308">
            <v>25</v>
          </cell>
          <cell r="U1308">
            <v>25</v>
          </cell>
          <cell r="V1308">
            <v>25</v>
          </cell>
          <cell r="W1308">
            <v>25</v>
          </cell>
        </row>
        <row r="1309">
          <cell r="M1309">
            <v>0</v>
          </cell>
        </row>
        <row r="1310">
          <cell r="M1310">
            <v>200000</v>
          </cell>
          <cell r="N1310">
            <v>200000</v>
          </cell>
          <cell r="O1310">
            <v>200000</v>
          </cell>
          <cell r="P1310">
            <v>200000</v>
          </cell>
          <cell r="Q1310">
            <v>200000</v>
          </cell>
          <cell r="R1310">
            <v>200000</v>
          </cell>
          <cell r="S1310">
            <v>200000</v>
          </cell>
          <cell r="T1310">
            <v>200000</v>
          </cell>
          <cell r="U1310">
            <v>200000</v>
          </cell>
          <cell r="V1310">
            <v>200000</v>
          </cell>
          <cell r="W1310">
            <v>200000</v>
          </cell>
        </row>
        <row r="1311">
          <cell r="M1311">
            <v>3560177.4087394802</v>
          </cell>
          <cell r="N1311">
            <v>3560177.4087394802</v>
          </cell>
          <cell r="O1311">
            <v>3560177.4087394802</v>
          </cell>
          <cell r="P1311">
            <v>3560177.4087394802</v>
          </cell>
          <cell r="Q1311">
            <v>3560177.4087394802</v>
          </cell>
          <cell r="R1311">
            <v>3560177.4087394802</v>
          </cell>
          <cell r="S1311">
            <v>3560177.4087394802</v>
          </cell>
          <cell r="T1311">
            <v>3560177.4087394802</v>
          </cell>
          <cell r="U1311">
            <v>3560177.4087394802</v>
          </cell>
          <cell r="V1311">
            <v>3560177.4087394802</v>
          </cell>
          <cell r="W1311">
            <v>3560177.4087394802</v>
          </cell>
        </row>
        <row r="1312">
          <cell r="M1312">
            <v>521677.66927196301</v>
          </cell>
          <cell r="N1312">
            <v>521677.66927196301</v>
          </cell>
          <cell r="O1312">
            <v>521677.66927196301</v>
          </cell>
          <cell r="P1312">
            <v>521677.66927196301</v>
          </cell>
          <cell r="Q1312">
            <v>521677.66927196301</v>
          </cell>
          <cell r="R1312">
            <v>521677.66927196301</v>
          </cell>
          <cell r="S1312">
            <v>521677.66927196301</v>
          </cell>
          <cell r="T1312">
            <v>521677.66927196301</v>
          </cell>
          <cell r="U1312">
            <v>521677.66927196301</v>
          </cell>
          <cell r="V1312">
            <v>521677.66927196301</v>
          </cell>
          <cell r="W1312">
            <v>521677.66927196301</v>
          </cell>
        </row>
        <row r="1321">
          <cell r="M1321">
            <v>2101</v>
          </cell>
          <cell r="N1321">
            <v>2101</v>
          </cell>
          <cell r="O1321">
            <v>2101</v>
          </cell>
          <cell r="P1321">
            <v>2101</v>
          </cell>
          <cell r="Q1321">
            <v>2101</v>
          </cell>
          <cell r="R1321">
            <v>2101</v>
          </cell>
          <cell r="S1321">
            <v>2101</v>
          </cell>
          <cell r="T1321">
            <v>2101</v>
          </cell>
          <cell r="U1321">
            <v>2101</v>
          </cell>
          <cell r="V1321">
            <v>2101</v>
          </cell>
          <cell r="W1321">
            <v>2101</v>
          </cell>
        </row>
        <row r="1322">
          <cell r="N1322">
            <v>50</v>
          </cell>
          <cell r="O1322">
            <v>50</v>
          </cell>
          <cell r="P1322">
            <v>50</v>
          </cell>
          <cell r="Q1322">
            <v>50</v>
          </cell>
          <cell r="R1322">
            <v>50</v>
          </cell>
          <cell r="S1322">
            <v>50</v>
          </cell>
          <cell r="T1322">
            <v>50</v>
          </cell>
          <cell r="U1322">
            <v>50</v>
          </cell>
          <cell r="V1322">
            <v>50</v>
          </cell>
          <cell r="W1322">
            <v>50</v>
          </cell>
        </row>
        <row r="1324">
          <cell r="M1324">
            <v>1</v>
          </cell>
          <cell r="N1324">
            <v>1</v>
          </cell>
          <cell r="O1324">
            <v>1</v>
          </cell>
          <cell r="P1324">
            <v>1</v>
          </cell>
          <cell r="Q1324">
            <v>1</v>
          </cell>
          <cell r="R1324">
            <v>1</v>
          </cell>
          <cell r="S1324">
            <v>1</v>
          </cell>
          <cell r="T1324">
            <v>1</v>
          </cell>
          <cell r="U1324">
            <v>1</v>
          </cell>
          <cell r="V1324">
            <v>1</v>
          </cell>
          <cell r="W1324">
            <v>1</v>
          </cell>
        </row>
        <row r="1325">
          <cell r="M1325">
            <v>161.114526342224</v>
          </cell>
          <cell r="N1325">
            <v>161.114526342224</v>
          </cell>
          <cell r="O1325">
            <v>161.114526342224</v>
          </cell>
          <cell r="P1325">
            <v>161.114526342224</v>
          </cell>
          <cell r="Q1325">
            <v>161.114526342224</v>
          </cell>
          <cell r="R1325">
            <v>161.114526342224</v>
          </cell>
          <cell r="S1325">
            <v>161.114526342224</v>
          </cell>
          <cell r="T1325">
            <v>161.114526342224</v>
          </cell>
          <cell r="U1325">
            <v>161.114526342224</v>
          </cell>
          <cell r="V1325">
            <v>161.114526342224</v>
          </cell>
          <cell r="W1325">
            <v>161.114526342224</v>
          </cell>
        </row>
        <row r="1326">
          <cell r="M1326">
            <v>16.111452634222399</v>
          </cell>
          <cell r="N1326">
            <v>16.111452634222399</v>
          </cell>
          <cell r="O1326">
            <v>16.111452634222399</v>
          </cell>
          <cell r="P1326">
            <v>16.111452634222399</v>
          </cell>
          <cell r="Q1326">
            <v>16.111452634222399</v>
          </cell>
          <cell r="R1326">
            <v>16.111452634222399</v>
          </cell>
          <cell r="S1326">
            <v>16.111452634222399</v>
          </cell>
          <cell r="T1326">
            <v>16.111452634222399</v>
          </cell>
          <cell r="U1326">
            <v>16.111452634222399</v>
          </cell>
          <cell r="V1326">
            <v>16.111452634222399</v>
          </cell>
          <cell r="W1326">
            <v>16.111452634222399</v>
          </cell>
        </row>
        <row r="1330">
          <cell r="M1330">
            <v>2101</v>
          </cell>
          <cell r="N1330">
            <v>2101</v>
          </cell>
          <cell r="O1330">
            <v>2101</v>
          </cell>
          <cell r="P1330">
            <v>2101</v>
          </cell>
          <cell r="Q1330">
            <v>2101</v>
          </cell>
          <cell r="R1330">
            <v>2101</v>
          </cell>
          <cell r="S1330">
            <v>2101</v>
          </cell>
          <cell r="T1330">
            <v>2101</v>
          </cell>
          <cell r="U1330">
            <v>2101</v>
          </cell>
          <cell r="V1330">
            <v>2101</v>
          </cell>
          <cell r="W1330">
            <v>2101</v>
          </cell>
        </row>
        <row r="1331">
          <cell r="N1331">
            <v>50</v>
          </cell>
          <cell r="O1331">
            <v>50</v>
          </cell>
          <cell r="P1331">
            <v>50</v>
          </cell>
          <cell r="Q1331">
            <v>50</v>
          </cell>
          <cell r="R1331">
            <v>50</v>
          </cell>
          <cell r="S1331">
            <v>50</v>
          </cell>
          <cell r="T1331">
            <v>50</v>
          </cell>
          <cell r="U1331">
            <v>50</v>
          </cell>
          <cell r="V1331">
            <v>50</v>
          </cell>
          <cell r="W1331">
            <v>50</v>
          </cell>
        </row>
        <row r="1333">
          <cell r="M1333">
            <v>1</v>
          </cell>
          <cell r="N1333">
            <v>1</v>
          </cell>
          <cell r="O1333">
            <v>1</v>
          </cell>
          <cell r="P1333">
            <v>1</v>
          </cell>
          <cell r="Q1333">
            <v>1</v>
          </cell>
          <cell r="R1333">
            <v>1</v>
          </cell>
          <cell r="S1333">
            <v>1</v>
          </cell>
          <cell r="T1333">
            <v>1</v>
          </cell>
          <cell r="U1333">
            <v>1</v>
          </cell>
          <cell r="V1333">
            <v>1</v>
          </cell>
          <cell r="W1333">
            <v>1</v>
          </cell>
        </row>
        <row r="1335">
          <cell r="M1335">
            <v>16.111452634222399</v>
          </cell>
          <cell r="N1335">
            <v>16.111452634222399</v>
          </cell>
          <cell r="O1335">
            <v>16.111452634222399</v>
          </cell>
          <cell r="P1335">
            <v>16.111452634222399</v>
          </cell>
          <cell r="Q1335">
            <v>16.111452634222399</v>
          </cell>
          <cell r="R1335">
            <v>16.111452634222399</v>
          </cell>
          <cell r="S1335">
            <v>16.111452634222399</v>
          </cell>
          <cell r="T1335">
            <v>16.111452634222399</v>
          </cell>
          <cell r="U1335">
            <v>16.111452634222399</v>
          </cell>
          <cell r="V1335">
            <v>16.111452634222399</v>
          </cell>
          <cell r="W1335">
            <v>16.111452634222399</v>
          </cell>
        </row>
        <row r="1338">
          <cell r="M1338">
            <v>2010</v>
          </cell>
          <cell r="N1338">
            <v>2010</v>
          </cell>
          <cell r="O1338">
            <v>2010</v>
          </cell>
          <cell r="P1338">
            <v>2010</v>
          </cell>
          <cell r="Q1338">
            <v>2010</v>
          </cell>
          <cell r="R1338">
            <v>2010</v>
          </cell>
          <cell r="S1338">
            <v>2010</v>
          </cell>
          <cell r="T1338">
            <v>2010</v>
          </cell>
          <cell r="U1338">
            <v>2010</v>
          </cell>
          <cell r="V1338">
            <v>2010</v>
          </cell>
          <cell r="W1338">
            <v>2010</v>
          </cell>
        </row>
        <row r="1339">
          <cell r="M1339">
            <v>2101</v>
          </cell>
          <cell r="N1339">
            <v>2101</v>
          </cell>
          <cell r="O1339">
            <v>2101</v>
          </cell>
          <cell r="P1339">
            <v>2101</v>
          </cell>
          <cell r="Q1339">
            <v>2101</v>
          </cell>
          <cell r="R1339">
            <v>2101</v>
          </cell>
          <cell r="S1339">
            <v>2101</v>
          </cell>
          <cell r="T1339">
            <v>2101</v>
          </cell>
          <cell r="U1339">
            <v>2101</v>
          </cell>
          <cell r="V1339">
            <v>2101</v>
          </cell>
          <cell r="W1339">
            <v>2101</v>
          </cell>
        </row>
        <row r="1340">
          <cell r="M1340">
            <v>50</v>
          </cell>
          <cell r="N1340">
            <v>50</v>
          </cell>
          <cell r="O1340">
            <v>50</v>
          </cell>
          <cell r="P1340">
            <v>50</v>
          </cell>
          <cell r="Q1340">
            <v>50</v>
          </cell>
          <cell r="R1340">
            <v>50</v>
          </cell>
          <cell r="S1340">
            <v>50</v>
          </cell>
          <cell r="T1340">
            <v>50</v>
          </cell>
          <cell r="U1340">
            <v>50</v>
          </cell>
          <cell r="V1340">
            <v>50</v>
          </cell>
          <cell r="W1340">
            <v>50</v>
          </cell>
        </row>
        <row r="1341">
          <cell r="M1341">
            <v>0</v>
          </cell>
        </row>
        <row r="1342">
          <cell r="M1342">
            <v>1</v>
          </cell>
          <cell r="N1342">
            <v>1</v>
          </cell>
          <cell r="O1342">
            <v>1</v>
          </cell>
          <cell r="P1342">
            <v>1</v>
          </cell>
          <cell r="Q1342">
            <v>1</v>
          </cell>
          <cell r="R1342">
            <v>1</v>
          </cell>
          <cell r="S1342">
            <v>1</v>
          </cell>
          <cell r="T1342">
            <v>1</v>
          </cell>
          <cell r="U1342">
            <v>1</v>
          </cell>
          <cell r="V1342">
            <v>1</v>
          </cell>
          <cell r="W1342">
            <v>1</v>
          </cell>
        </row>
        <row r="1343">
          <cell r="M1343">
            <v>241.67178951333699</v>
          </cell>
          <cell r="N1343">
            <v>241.67178951333699</v>
          </cell>
          <cell r="O1343">
            <v>241.67178951333699</v>
          </cell>
          <cell r="P1343">
            <v>241.67178951333699</v>
          </cell>
          <cell r="Q1343">
            <v>241.67178951333699</v>
          </cell>
          <cell r="R1343">
            <v>241.67178951333699</v>
          </cell>
          <cell r="S1343">
            <v>241.67178951333699</v>
          </cell>
          <cell r="T1343">
            <v>241.67178951333699</v>
          </cell>
          <cell r="U1343">
            <v>241.67178951333699</v>
          </cell>
          <cell r="V1343">
            <v>241.67178951333699</v>
          </cell>
          <cell r="W1343">
            <v>241.67178951333699</v>
          </cell>
        </row>
        <row r="1344">
          <cell r="M1344">
            <v>8.0557263171112297</v>
          </cell>
          <cell r="N1344">
            <v>8.0557263171112297</v>
          </cell>
          <cell r="O1344">
            <v>8.0557263171112297</v>
          </cell>
          <cell r="P1344">
            <v>8.0557263171112297</v>
          </cell>
          <cell r="Q1344">
            <v>8.0557263171112297</v>
          </cell>
          <cell r="R1344">
            <v>8.0557263171112297</v>
          </cell>
          <cell r="S1344">
            <v>8.0557263171112297</v>
          </cell>
          <cell r="T1344">
            <v>8.0557263171112297</v>
          </cell>
          <cell r="U1344">
            <v>8.0557263171112297</v>
          </cell>
          <cell r="V1344">
            <v>8.0557263171112297</v>
          </cell>
          <cell r="W1344">
            <v>8.0557263171112297</v>
          </cell>
        </row>
        <row r="1351">
          <cell r="M1351">
            <v>2000</v>
          </cell>
          <cell r="N1351">
            <v>2000</v>
          </cell>
          <cell r="O1351">
            <v>2000</v>
          </cell>
          <cell r="P1351">
            <v>2000</v>
          </cell>
          <cell r="Q1351">
            <v>2000</v>
          </cell>
          <cell r="R1351">
            <v>2000</v>
          </cell>
          <cell r="S1351">
            <v>2000</v>
          </cell>
          <cell r="T1351">
            <v>2000</v>
          </cell>
          <cell r="U1351">
            <v>2000</v>
          </cell>
          <cell r="V1351">
            <v>2000</v>
          </cell>
          <cell r="W1351">
            <v>2000</v>
          </cell>
        </row>
        <row r="1352">
          <cell r="M1352">
            <v>2011</v>
          </cell>
          <cell r="N1352">
            <v>2011</v>
          </cell>
          <cell r="O1352">
            <v>2011</v>
          </cell>
          <cell r="P1352">
            <v>2011</v>
          </cell>
          <cell r="Q1352">
            <v>2011</v>
          </cell>
          <cell r="R1352">
            <v>2011</v>
          </cell>
          <cell r="S1352">
            <v>2011</v>
          </cell>
          <cell r="T1352">
            <v>2011</v>
          </cell>
          <cell r="U1352">
            <v>2011</v>
          </cell>
          <cell r="V1352">
            <v>2011</v>
          </cell>
          <cell r="W1352">
            <v>2011</v>
          </cell>
        </row>
        <row r="1353">
          <cell r="M1353">
            <v>30</v>
          </cell>
          <cell r="N1353">
            <v>30</v>
          </cell>
          <cell r="O1353">
            <v>30</v>
          </cell>
          <cell r="P1353">
            <v>30</v>
          </cell>
          <cell r="Q1353">
            <v>30</v>
          </cell>
          <cell r="R1353">
            <v>30</v>
          </cell>
          <cell r="S1353">
            <v>30</v>
          </cell>
          <cell r="T1353">
            <v>30</v>
          </cell>
          <cell r="U1353">
            <v>30</v>
          </cell>
          <cell r="V1353">
            <v>30</v>
          </cell>
          <cell r="W1353">
            <v>30</v>
          </cell>
        </row>
        <row r="1354">
          <cell r="M1354">
            <v>1</v>
          </cell>
        </row>
        <row r="1355">
          <cell r="M1355">
            <v>1</v>
          </cell>
          <cell r="N1355">
            <v>1</v>
          </cell>
          <cell r="O1355">
            <v>1</v>
          </cell>
          <cell r="P1355">
            <v>1</v>
          </cell>
          <cell r="Q1355">
            <v>1</v>
          </cell>
          <cell r="R1355">
            <v>1</v>
          </cell>
          <cell r="S1355">
            <v>1</v>
          </cell>
          <cell r="T1355">
            <v>1</v>
          </cell>
          <cell r="U1355">
            <v>1</v>
          </cell>
          <cell r="V1355">
            <v>1</v>
          </cell>
          <cell r="W1355">
            <v>1</v>
          </cell>
        </row>
        <row r="1356">
          <cell r="M1356">
            <v>116.377871454966</v>
          </cell>
          <cell r="N1356">
            <v>116.377871454966</v>
          </cell>
          <cell r="O1356">
            <v>116.377871454966</v>
          </cell>
          <cell r="P1356">
            <v>116.377871454966</v>
          </cell>
          <cell r="Q1356">
            <v>116.377871454966</v>
          </cell>
          <cell r="R1356">
            <v>116.377871454966</v>
          </cell>
          <cell r="S1356">
            <v>116.377871454966</v>
          </cell>
          <cell r="T1356">
            <v>116.377871454966</v>
          </cell>
          <cell r="U1356">
            <v>116.377871454966</v>
          </cell>
          <cell r="V1356">
            <v>116.377871454966</v>
          </cell>
          <cell r="W1356">
            <v>116.377871454966</v>
          </cell>
        </row>
        <row r="1357">
          <cell r="M1357">
            <v>11.637787145496601</v>
          </cell>
          <cell r="N1357">
            <v>11.637787145496601</v>
          </cell>
          <cell r="O1357">
            <v>11.637787145496601</v>
          </cell>
          <cell r="P1357">
            <v>11.637787145496601</v>
          </cell>
          <cell r="Q1357">
            <v>11.637787145496601</v>
          </cell>
          <cell r="R1357">
            <v>11.637787145496601</v>
          </cell>
          <cell r="S1357">
            <v>11.637787145496601</v>
          </cell>
          <cell r="T1357">
            <v>11.637787145496601</v>
          </cell>
          <cell r="U1357">
            <v>11.637787145496601</v>
          </cell>
          <cell r="V1357">
            <v>11.637787145496601</v>
          </cell>
          <cell r="W1357">
            <v>11.637787145496601</v>
          </cell>
        </row>
        <row r="1369">
          <cell r="M1369">
            <v>2010</v>
          </cell>
          <cell r="N1369">
            <v>2010</v>
          </cell>
          <cell r="O1369">
            <v>2010</v>
          </cell>
          <cell r="P1369">
            <v>2010</v>
          </cell>
          <cell r="Q1369">
            <v>2010</v>
          </cell>
          <cell r="R1369">
            <v>2010</v>
          </cell>
          <cell r="S1369">
            <v>2010</v>
          </cell>
          <cell r="T1369">
            <v>2010</v>
          </cell>
          <cell r="U1369">
            <v>2010</v>
          </cell>
          <cell r="V1369">
            <v>2010</v>
          </cell>
          <cell r="W1369">
            <v>2010</v>
          </cell>
        </row>
        <row r="1370">
          <cell r="M1370">
            <v>2101</v>
          </cell>
          <cell r="N1370">
            <v>2101</v>
          </cell>
          <cell r="O1370">
            <v>2101</v>
          </cell>
          <cell r="P1370">
            <v>2101</v>
          </cell>
          <cell r="Q1370">
            <v>2101</v>
          </cell>
          <cell r="R1370">
            <v>2101</v>
          </cell>
          <cell r="S1370">
            <v>2101</v>
          </cell>
          <cell r="T1370">
            <v>2101</v>
          </cell>
          <cell r="U1370">
            <v>2101</v>
          </cell>
          <cell r="V1370">
            <v>2101</v>
          </cell>
          <cell r="W1370">
            <v>2101</v>
          </cell>
        </row>
        <row r="1371">
          <cell r="M1371">
            <v>30</v>
          </cell>
          <cell r="N1371">
            <v>30</v>
          </cell>
          <cell r="O1371">
            <v>30</v>
          </cell>
          <cell r="P1371">
            <v>30</v>
          </cell>
          <cell r="Q1371">
            <v>30</v>
          </cell>
          <cell r="R1371">
            <v>30</v>
          </cell>
          <cell r="S1371">
            <v>30</v>
          </cell>
          <cell r="T1371">
            <v>30</v>
          </cell>
          <cell r="U1371">
            <v>30</v>
          </cell>
          <cell r="V1371">
            <v>30</v>
          </cell>
          <cell r="W1371">
            <v>30</v>
          </cell>
        </row>
        <row r="1372">
          <cell r="M1372">
            <v>0</v>
          </cell>
        </row>
        <row r="1373">
          <cell r="M1373">
            <v>1</v>
          </cell>
          <cell r="N1373">
            <v>1</v>
          </cell>
          <cell r="O1373">
            <v>1</v>
          </cell>
          <cell r="P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</row>
        <row r="1374">
          <cell r="M1374">
            <v>116.377871454966</v>
          </cell>
          <cell r="N1374">
            <v>116.377871454966</v>
          </cell>
          <cell r="O1374">
            <v>116.377871454966</v>
          </cell>
          <cell r="P1374">
            <v>116.377871454966</v>
          </cell>
          <cell r="Q1374">
            <v>116.377871454966</v>
          </cell>
          <cell r="R1374">
            <v>116.377871454966</v>
          </cell>
          <cell r="S1374">
            <v>116.377871454966</v>
          </cell>
          <cell r="T1374">
            <v>116.377871454966</v>
          </cell>
          <cell r="U1374">
            <v>116.377871454966</v>
          </cell>
          <cell r="V1374">
            <v>116.377871454966</v>
          </cell>
          <cell r="W1374">
            <v>116.377871454966</v>
          </cell>
        </row>
        <row r="1375">
          <cell r="M1375">
            <v>11.637787145496601</v>
          </cell>
          <cell r="N1375">
            <v>11.637787145496601</v>
          </cell>
          <cell r="O1375">
            <v>11.637787145496601</v>
          </cell>
          <cell r="P1375">
            <v>11.637787145496601</v>
          </cell>
          <cell r="Q1375">
            <v>11.637787145496601</v>
          </cell>
          <cell r="R1375">
            <v>11.637787145496601</v>
          </cell>
          <cell r="S1375">
            <v>11.637787145496601</v>
          </cell>
          <cell r="T1375">
            <v>11.637787145496601</v>
          </cell>
          <cell r="U1375">
            <v>11.637787145496601</v>
          </cell>
          <cell r="V1375">
            <v>11.637787145496601</v>
          </cell>
          <cell r="W1375">
            <v>11.637787145496601</v>
          </cell>
        </row>
        <row r="1378">
          <cell r="M1378">
            <v>2020</v>
          </cell>
          <cell r="N1378">
            <v>2020</v>
          </cell>
          <cell r="O1378">
            <v>2020</v>
          </cell>
          <cell r="P1378">
            <v>2020</v>
          </cell>
          <cell r="Q1378">
            <v>2020</v>
          </cell>
          <cell r="R1378">
            <v>2020</v>
          </cell>
          <cell r="S1378">
            <v>2020</v>
          </cell>
          <cell r="T1378">
            <v>2020</v>
          </cell>
          <cell r="U1378">
            <v>2020</v>
          </cell>
          <cell r="V1378">
            <v>2020</v>
          </cell>
          <cell r="W1378">
            <v>2020</v>
          </cell>
        </row>
        <row r="1379">
          <cell r="M1379">
            <v>2101</v>
          </cell>
          <cell r="N1379">
            <v>2101</v>
          </cell>
          <cell r="O1379">
            <v>2101</v>
          </cell>
          <cell r="P1379">
            <v>2101</v>
          </cell>
          <cell r="Q1379">
            <v>2101</v>
          </cell>
          <cell r="R1379">
            <v>2101</v>
          </cell>
          <cell r="S1379">
            <v>2101</v>
          </cell>
          <cell r="T1379">
            <v>2101</v>
          </cell>
          <cell r="U1379">
            <v>2101</v>
          </cell>
          <cell r="V1379">
            <v>2101</v>
          </cell>
          <cell r="W1379">
            <v>2101</v>
          </cell>
        </row>
        <row r="1380">
          <cell r="M1380">
            <v>30</v>
          </cell>
          <cell r="N1380">
            <v>30</v>
          </cell>
          <cell r="O1380">
            <v>30</v>
          </cell>
          <cell r="P1380">
            <v>30</v>
          </cell>
          <cell r="Q1380">
            <v>30</v>
          </cell>
          <cell r="R1380">
            <v>30</v>
          </cell>
          <cell r="S1380">
            <v>30</v>
          </cell>
          <cell r="T1380">
            <v>30</v>
          </cell>
          <cell r="U1380">
            <v>30</v>
          </cell>
          <cell r="V1380">
            <v>30</v>
          </cell>
          <cell r="W1380">
            <v>30</v>
          </cell>
        </row>
        <row r="1381">
          <cell r="M1381">
            <v>0</v>
          </cell>
        </row>
        <row r="1382">
          <cell r="M1382">
            <v>1</v>
          </cell>
          <cell r="N1382">
            <v>1</v>
          </cell>
          <cell r="O1382">
            <v>1</v>
          </cell>
          <cell r="P1382">
            <v>1</v>
          </cell>
          <cell r="Q1382">
            <v>1</v>
          </cell>
          <cell r="R1382">
            <v>1</v>
          </cell>
          <cell r="S1382">
            <v>1</v>
          </cell>
          <cell r="T1382">
            <v>1</v>
          </cell>
          <cell r="U1382">
            <v>1</v>
          </cell>
          <cell r="V1382">
            <v>1</v>
          </cell>
          <cell r="W1382">
            <v>1</v>
          </cell>
        </row>
        <row r="1383">
          <cell r="M1383">
            <v>116.377871454966</v>
          </cell>
          <cell r="N1383">
            <v>116.377871454966</v>
          </cell>
          <cell r="O1383">
            <v>116.377871454966</v>
          </cell>
          <cell r="P1383">
            <v>116.377871454966</v>
          </cell>
          <cell r="Q1383">
            <v>116.377871454966</v>
          </cell>
          <cell r="R1383">
            <v>116.377871454966</v>
          </cell>
          <cell r="S1383">
            <v>116.377871454966</v>
          </cell>
          <cell r="T1383">
            <v>116.377871454966</v>
          </cell>
          <cell r="U1383">
            <v>116.377871454966</v>
          </cell>
          <cell r="V1383">
            <v>116.377871454966</v>
          </cell>
          <cell r="W1383">
            <v>116.377871454966</v>
          </cell>
        </row>
        <row r="1384">
          <cell r="M1384">
            <v>11.637787145496601</v>
          </cell>
          <cell r="N1384">
            <v>11.637787145496601</v>
          </cell>
          <cell r="O1384">
            <v>11.637787145496601</v>
          </cell>
          <cell r="P1384">
            <v>11.637787145496601</v>
          </cell>
          <cell r="Q1384">
            <v>11.637787145496601</v>
          </cell>
          <cell r="R1384">
            <v>11.637787145496601</v>
          </cell>
          <cell r="S1384">
            <v>11.637787145496601</v>
          </cell>
          <cell r="T1384">
            <v>11.637787145496601</v>
          </cell>
          <cell r="U1384">
            <v>11.637787145496601</v>
          </cell>
          <cell r="V1384">
            <v>11.637787145496601</v>
          </cell>
          <cell r="W1384">
            <v>11.637787145496601</v>
          </cell>
        </row>
        <row r="1387">
          <cell r="M1387">
            <v>2030</v>
          </cell>
          <cell r="N1387">
            <v>2030</v>
          </cell>
          <cell r="O1387">
            <v>2030</v>
          </cell>
          <cell r="P1387">
            <v>2030</v>
          </cell>
          <cell r="Q1387">
            <v>2030</v>
          </cell>
          <cell r="R1387">
            <v>2030</v>
          </cell>
          <cell r="S1387">
            <v>2030</v>
          </cell>
          <cell r="T1387">
            <v>2030</v>
          </cell>
          <cell r="U1387">
            <v>2030</v>
          </cell>
          <cell r="V1387">
            <v>2030</v>
          </cell>
          <cell r="W1387">
            <v>2030</v>
          </cell>
        </row>
        <row r="1388">
          <cell r="M1388">
            <v>2101</v>
          </cell>
          <cell r="N1388">
            <v>2101</v>
          </cell>
          <cell r="O1388">
            <v>2101</v>
          </cell>
          <cell r="P1388">
            <v>2101</v>
          </cell>
          <cell r="Q1388">
            <v>2101</v>
          </cell>
          <cell r="R1388">
            <v>2101</v>
          </cell>
          <cell r="S1388">
            <v>2101</v>
          </cell>
          <cell r="T1388">
            <v>2101</v>
          </cell>
          <cell r="U1388">
            <v>2101</v>
          </cell>
          <cell r="V1388">
            <v>2101</v>
          </cell>
          <cell r="W1388">
            <v>2101</v>
          </cell>
        </row>
        <row r="1389">
          <cell r="M1389">
            <v>30</v>
          </cell>
          <cell r="N1389">
            <v>30</v>
          </cell>
          <cell r="O1389">
            <v>30</v>
          </cell>
          <cell r="P1389">
            <v>30</v>
          </cell>
          <cell r="Q1389">
            <v>30</v>
          </cell>
          <cell r="R1389">
            <v>30</v>
          </cell>
          <cell r="S1389">
            <v>30</v>
          </cell>
          <cell r="T1389">
            <v>30</v>
          </cell>
          <cell r="U1389">
            <v>30</v>
          </cell>
          <cell r="V1389">
            <v>30</v>
          </cell>
          <cell r="W1389">
            <v>30</v>
          </cell>
        </row>
        <row r="1390">
          <cell r="M1390">
            <v>0</v>
          </cell>
        </row>
        <row r="1391">
          <cell r="M1391">
            <v>1</v>
          </cell>
          <cell r="N1391">
            <v>1</v>
          </cell>
          <cell r="O1391">
            <v>1</v>
          </cell>
          <cell r="P1391">
            <v>1</v>
          </cell>
          <cell r="Q1391">
            <v>1</v>
          </cell>
          <cell r="R1391">
            <v>1</v>
          </cell>
          <cell r="S1391">
            <v>1</v>
          </cell>
          <cell r="T1391">
            <v>1</v>
          </cell>
          <cell r="U1391">
            <v>1</v>
          </cell>
          <cell r="V1391">
            <v>1</v>
          </cell>
          <cell r="W1391">
            <v>1</v>
          </cell>
        </row>
        <row r="1392">
          <cell r="M1392">
            <v>116.377871454966</v>
          </cell>
          <cell r="N1392">
            <v>116.377871454966</v>
          </cell>
          <cell r="O1392">
            <v>116.377871454966</v>
          </cell>
          <cell r="P1392">
            <v>116.377871454966</v>
          </cell>
          <cell r="Q1392">
            <v>116.377871454966</v>
          </cell>
          <cell r="R1392">
            <v>116.377871454966</v>
          </cell>
          <cell r="S1392">
            <v>116.377871454966</v>
          </cell>
          <cell r="T1392">
            <v>116.377871454966</v>
          </cell>
          <cell r="U1392">
            <v>116.377871454966</v>
          </cell>
          <cell r="V1392">
            <v>116.377871454966</v>
          </cell>
          <cell r="W1392">
            <v>116.377871454966</v>
          </cell>
        </row>
        <row r="1393">
          <cell r="M1393">
            <v>11.637787145496601</v>
          </cell>
          <cell r="N1393">
            <v>11.637787145496601</v>
          </cell>
          <cell r="O1393">
            <v>11.637787145496601</v>
          </cell>
          <cell r="P1393">
            <v>11.637787145496601</v>
          </cell>
          <cell r="Q1393">
            <v>11.637787145496601</v>
          </cell>
          <cell r="R1393">
            <v>11.637787145496601</v>
          </cell>
          <cell r="S1393">
            <v>11.637787145496601</v>
          </cell>
          <cell r="T1393">
            <v>11.637787145496601</v>
          </cell>
          <cell r="U1393">
            <v>11.637787145496601</v>
          </cell>
          <cell r="V1393">
            <v>11.637787145496601</v>
          </cell>
          <cell r="W1393">
            <v>11.637787145496601</v>
          </cell>
        </row>
        <row r="1396">
          <cell r="M1396">
            <v>2010</v>
          </cell>
          <cell r="N1396">
            <v>2010</v>
          </cell>
          <cell r="O1396">
            <v>2010</v>
          </cell>
          <cell r="P1396">
            <v>2010</v>
          </cell>
          <cell r="Q1396">
            <v>2010</v>
          </cell>
          <cell r="R1396">
            <v>2010</v>
          </cell>
          <cell r="S1396">
            <v>2010</v>
          </cell>
          <cell r="T1396">
            <v>2010</v>
          </cell>
          <cell r="U1396">
            <v>2010</v>
          </cell>
          <cell r="V1396">
            <v>2010</v>
          </cell>
          <cell r="W1396">
            <v>2010</v>
          </cell>
        </row>
        <row r="1397">
          <cell r="M1397">
            <v>2101</v>
          </cell>
          <cell r="N1397">
            <v>2101</v>
          </cell>
          <cell r="O1397">
            <v>2101</v>
          </cell>
          <cell r="P1397">
            <v>2101</v>
          </cell>
          <cell r="Q1397">
            <v>2101</v>
          </cell>
          <cell r="R1397">
            <v>2101</v>
          </cell>
          <cell r="S1397">
            <v>2101</v>
          </cell>
          <cell r="T1397">
            <v>2101</v>
          </cell>
          <cell r="U1397">
            <v>2101</v>
          </cell>
          <cell r="V1397">
            <v>2101</v>
          </cell>
          <cell r="W1397">
            <v>2101</v>
          </cell>
        </row>
        <row r="1398">
          <cell r="M1398">
            <v>30</v>
          </cell>
          <cell r="N1398">
            <v>30</v>
          </cell>
          <cell r="O1398">
            <v>30</v>
          </cell>
          <cell r="P1398">
            <v>30</v>
          </cell>
          <cell r="Q1398">
            <v>30</v>
          </cell>
          <cell r="R1398">
            <v>30</v>
          </cell>
          <cell r="S1398">
            <v>30</v>
          </cell>
          <cell r="T1398">
            <v>30</v>
          </cell>
          <cell r="U1398">
            <v>30</v>
          </cell>
          <cell r="V1398">
            <v>30</v>
          </cell>
          <cell r="W1398">
            <v>30</v>
          </cell>
        </row>
        <row r="1399">
          <cell r="M1399">
            <v>0</v>
          </cell>
        </row>
        <row r="1400">
          <cell r="M1400">
            <v>1</v>
          </cell>
          <cell r="N1400">
            <v>1</v>
          </cell>
          <cell r="O1400">
            <v>1</v>
          </cell>
          <cell r="P1400">
            <v>1</v>
          </cell>
          <cell r="Q1400">
            <v>1</v>
          </cell>
          <cell r="R1400">
            <v>1</v>
          </cell>
          <cell r="S1400">
            <v>1</v>
          </cell>
          <cell r="T1400">
            <v>1</v>
          </cell>
          <cell r="U1400">
            <v>1</v>
          </cell>
          <cell r="V1400">
            <v>1</v>
          </cell>
          <cell r="W1400">
            <v>1</v>
          </cell>
        </row>
        <row r="1401">
          <cell r="M1401">
            <v>174.566807182449</v>
          </cell>
          <cell r="N1401">
            <v>174.566807182449</v>
          </cell>
          <cell r="O1401">
            <v>174.566807182449</v>
          </cell>
          <cell r="P1401">
            <v>174.566807182449</v>
          </cell>
          <cell r="Q1401">
            <v>174.566807182449</v>
          </cell>
          <cell r="R1401">
            <v>174.566807182449</v>
          </cell>
          <cell r="S1401">
            <v>174.566807182449</v>
          </cell>
          <cell r="T1401">
            <v>174.566807182449</v>
          </cell>
          <cell r="U1401">
            <v>174.566807182449</v>
          </cell>
          <cell r="V1401">
            <v>174.566807182449</v>
          </cell>
          <cell r="W1401">
            <v>174.566807182449</v>
          </cell>
        </row>
        <row r="1402">
          <cell r="M1402">
            <v>5.8188935727483102</v>
          </cell>
          <cell r="N1402">
            <v>5.8188935727483102</v>
          </cell>
          <cell r="O1402">
            <v>5.8188935727483102</v>
          </cell>
          <cell r="P1402">
            <v>5.8188935727483102</v>
          </cell>
          <cell r="Q1402">
            <v>5.8188935727483102</v>
          </cell>
          <cell r="R1402">
            <v>5.8188935727483102</v>
          </cell>
          <cell r="S1402">
            <v>5.8188935727483102</v>
          </cell>
          <cell r="T1402">
            <v>5.8188935727483102</v>
          </cell>
          <cell r="U1402">
            <v>5.8188935727483102</v>
          </cell>
          <cell r="V1402">
            <v>5.8188935727483102</v>
          </cell>
          <cell r="W1402">
            <v>5.8188935727483102</v>
          </cell>
        </row>
        <row r="1405">
          <cell r="M1405">
            <v>2010</v>
          </cell>
          <cell r="N1405">
            <v>2010</v>
          </cell>
          <cell r="O1405">
            <v>2010</v>
          </cell>
          <cell r="P1405">
            <v>2010</v>
          </cell>
          <cell r="Q1405">
            <v>2010</v>
          </cell>
          <cell r="R1405">
            <v>2010</v>
          </cell>
          <cell r="S1405">
            <v>2010</v>
          </cell>
          <cell r="T1405">
            <v>2010</v>
          </cell>
          <cell r="U1405">
            <v>2010</v>
          </cell>
          <cell r="V1405">
            <v>2010</v>
          </cell>
          <cell r="W1405">
            <v>2010</v>
          </cell>
        </row>
        <row r="1406">
          <cell r="M1406">
            <v>2101</v>
          </cell>
          <cell r="N1406">
            <v>2101</v>
          </cell>
          <cell r="O1406">
            <v>2101</v>
          </cell>
          <cell r="P1406">
            <v>2101</v>
          </cell>
          <cell r="Q1406">
            <v>2101</v>
          </cell>
          <cell r="R1406">
            <v>2101</v>
          </cell>
          <cell r="S1406">
            <v>2101</v>
          </cell>
          <cell r="T1406">
            <v>2101</v>
          </cell>
          <cell r="U1406">
            <v>2101</v>
          </cell>
          <cell r="V1406">
            <v>2101</v>
          </cell>
          <cell r="W1406">
            <v>2101</v>
          </cell>
        </row>
        <row r="1407">
          <cell r="M1407">
            <v>30</v>
          </cell>
          <cell r="N1407">
            <v>30</v>
          </cell>
          <cell r="O1407">
            <v>30</v>
          </cell>
          <cell r="P1407">
            <v>30</v>
          </cell>
          <cell r="Q1407">
            <v>30</v>
          </cell>
          <cell r="R1407">
            <v>30</v>
          </cell>
          <cell r="S1407">
            <v>30</v>
          </cell>
          <cell r="T1407">
            <v>30</v>
          </cell>
          <cell r="U1407">
            <v>30</v>
          </cell>
          <cell r="V1407">
            <v>30</v>
          </cell>
          <cell r="W1407">
            <v>30</v>
          </cell>
        </row>
        <row r="1408">
          <cell r="M1408">
            <v>0</v>
          </cell>
        </row>
        <row r="1409">
          <cell r="M1409">
            <v>1</v>
          </cell>
          <cell r="N1409">
            <v>1</v>
          </cell>
          <cell r="O1409">
            <v>1</v>
          </cell>
          <cell r="P1409">
            <v>1</v>
          </cell>
          <cell r="Q1409">
            <v>1</v>
          </cell>
          <cell r="R1409">
            <v>1</v>
          </cell>
          <cell r="S1409">
            <v>1</v>
          </cell>
          <cell r="T1409">
            <v>1</v>
          </cell>
          <cell r="U1409">
            <v>1</v>
          </cell>
          <cell r="V1409">
            <v>1</v>
          </cell>
          <cell r="W1409">
            <v>1</v>
          </cell>
        </row>
        <row r="1410">
          <cell r="M1410">
            <v>188.18301814268</v>
          </cell>
          <cell r="N1410">
            <v>188.18301814268</v>
          </cell>
          <cell r="O1410">
            <v>188.18301814268</v>
          </cell>
          <cell r="P1410">
            <v>188.18301814268</v>
          </cell>
          <cell r="Q1410">
            <v>188.18301814268</v>
          </cell>
          <cell r="R1410">
            <v>188.18301814268</v>
          </cell>
          <cell r="S1410">
            <v>188.18301814268</v>
          </cell>
          <cell r="T1410">
            <v>188.18301814268</v>
          </cell>
          <cell r="U1410">
            <v>188.18301814268</v>
          </cell>
          <cell r="V1410">
            <v>188.18301814268</v>
          </cell>
          <cell r="W1410">
            <v>188.18301814268</v>
          </cell>
        </row>
        <row r="1411">
          <cell r="M1411">
            <v>5.8188935727483102</v>
          </cell>
          <cell r="N1411">
            <v>5.8188935727483102</v>
          </cell>
          <cell r="O1411">
            <v>5.8188935727483102</v>
          </cell>
          <cell r="P1411">
            <v>5.8188935727483102</v>
          </cell>
          <cell r="Q1411">
            <v>5.8188935727483102</v>
          </cell>
          <cell r="R1411">
            <v>5.8188935727483102</v>
          </cell>
          <cell r="S1411">
            <v>5.8188935727483102</v>
          </cell>
          <cell r="T1411">
            <v>5.8188935727483102</v>
          </cell>
          <cell r="U1411">
            <v>5.8188935727483102</v>
          </cell>
          <cell r="V1411">
            <v>5.8188935727483102</v>
          </cell>
          <cell r="W1411">
            <v>5.8188935727483102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omCIMSbase"/>
      <sheetName val="Service Requests"/>
      <sheetName val="FCC &amp; FOM"/>
    </sheetNames>
    <sheetDataSet>
      <sheetData sheetId="0"/>
      <sheetData sheetId="1"/>
      <sheetData sheetId="2">
        <row r="2">
          <cell r="G2">
            <v>410382.65836082998</v>
          </cell>
        </row>
        <row r="3">
          <cell r="G3">
            <v>23200.266545787101</v>
          </cell>
        </row>
        <row r="4">
          <cell r="G4">
            <v>584655.97454515495</v>
          </cell>
        </row>
        <row r="5">
          <cell r="G5">
            <v>23200.266545787101</v>
          </cell>
        </row>
        <row r="6">
          <cell r="G6">
            <v>410382.65836082998</v>
          </cell>
        </row>
        <row r="7">
          <cell r="G7">
            <v>23200.266545787101</v>
          </cell>
        </row>
        <row r="8">
          <cell r="G8">
            <v>584655.97454515495</v>
          </cell>
        </row>
        <row r="9">
          <cell r="G9">
            <v>23200.266545787101</v>
          </cell>
        </row>
        <row r="10">
          <cell r="G10">
            <v>410382.65836082998</v>
          </cell>
        </row>
        <row r="11">
          <cell r="G11">
            <v>23200.266545787101</v>
          </cell>
        </row>
        <row r="12">
          <cell r="G12">
            <v>584655.97454515495</v>
          </cell>
        </row>
        <row r="13">
          <cell r="G13">
            <v>23200.266545787101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C_Diesel SR"/>
      <sheetName val="BC_Propane SR"/>
      <sheetName val="BC_Natural Gas SR"/>
      <sheetName val="BC_Electricity SR"/>
      <sheetName val="BC_Gasoline SR"/>
      <sheetName val="BC_Fuel Oil SR"/>
      <sheetName val="Service Request Values"/>
    </sheetNames>
    <sheetDataSet>
      <sheetData sheetId="0">
        <row r="17">
          <cell r="E17">
            <v>9.9999999999999978E-2</v>
          </cell>
        </row>
        <row r="20">
          <cell r="E20">
            <v>0.4</v>
          </cell>
        </row>
        <row r="24">
          <cell r="E24">
            <v>0.5</v>
          </cell>
        </row>
      </sheetData>
      <sheetData sheetId="1">
        <row r="23">
          <cell r="G23">
            <v>0</v>
          </cell>
        </row>
        <row r="24">
          <cell r="G24">
            <v>1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/>
      <sheetData sheetId="1">
        <row r="7">
          <cell r="H7">
            <v>6732243.3460398931</v>
          </cell>
        </row>
        <row r="8">
          <cell r="H8">
            <v>673224.21458298143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EA-methane-abatement-OILGASdat"/>
      <sheetName val="Canada_Gas"/>
      <sheetName val="Venting"/>
      <sheetName val="Flaring"/>
    </sheetNames>
    <sheetDataSet>
      <sheetData sheetId="0"/>
      <sheetData sheetId="1"/>
      <sheetData sheetId="2">
        <row r="18">
          <cell r="C18">
            <v>2000</v>
          </cell>
          <cell r="D18">
            <v>2000</v>
          </cell>
          <cell r="E18">
            <v>2000</v>
          </cell>
          <cell r="F18">
            <v>2000</v>
          </cell>
          <cell r="G18">
            <v>2000</v>
          </cell>
          <cell r="H18">
            <v>2000</v>
          </cell>
          <cell r="I18">
            <v>2000</v>
          </cell>
          <cell r="J18">
            <v>2000</v>
          </cell>
          <cell r="K18">
            <v>2000</v>
          </cell>
          <cell r="L18">
            <v>2000</v>
          </cell>
          <cell r="M18">
            <v>2000</v>
          </cell>
        </row>
        <row r="19">
          <cell r="C19">
            <v>2100</v>
          </cell>
          <cell r="D19">
            <v>2100</v>
          </cell>
          <cell r="E19">
            <v>2100</v>
          </cell>
          <cell r="F19">
            <v>2100</v>
          </cell>
          <cell r="G19">
            <v>2100</v>
          </cell>
          <cell r="H19">
            <v>2100</v>
          </cell>
          <cell r="I19">
            <v>2100</v>
          </cell>
          <cell r="J19">
            <v>2100</v>
          </cell>
          <cell r="K19">
            <v>2100</v>
          </cell>
          <cell r="L19">
            <v>2100</v>
          </cell>
          <cell r="M19">
            <v>2100</v>
          </cell>
        </row>
        <row r="20">
          <cell r="C20">
            <v>10</v>
          </cell>
          <cell r="D20">
            <v>10</v>
          </cell>
          <cell r="E20">
            <v>10</v>
          </cell>
          <cell r="F20">
            <v>10</v>
          </cell>
          <cell r="G20">
            <v>10</v>
          </cell>
          <cell r="H20">
            <v>10</v>
          </cell>
          <cell r="I20">
            <v>10</v>
          </cell>
          <cell r="J20">
            <v>10</v>
          </cell>
          <cell r="K20">
            <v>10</v>
          </cell>
          <cell r="L20">
            <v>10</v>
          </cell>
          <cell r="M20">
            <v>10</v>
          </cell>
        </row>
        <row r="22">
          <cell r="C22">
            <v>1</v>
          </cell>
        </row>
        <row r="24">
          <cell r="C24">
            <v>10.899516921228177</v>
          </cell>
          <cell r="D24">
            <v>10.989489389708787</v>
          </cell>
          <cell r="E24">
            <v>11.140130034565926</v>
          </cell>
          <cell r="F24">
            <v>11.198858842724508</v>
          </cell>
          <cell r="G24">
            <v>11.318324352665121</v>
          </cell>
          <cell r="H24">
            <v>11.29908228609186</v>
          </cell>
          <cell r="I24">
            <v>11.305543423443535</v>
          </cell>
          <cell r="J24">
            <v>11.332207178096306</v>
          </cell>
          <cell r="K24">
            <v>11.360346048027964</v>
          </cell>
          <cell r="L24">
            <v>11.373061192564238</v>
          </cell>
          <cell r="M24">
            <v>11.379545746201234</v>
          </cell>
        </row>
        <row r="25">
          <cell r="C25">
            <v>-49.434988839285708</v>
          </cell>
          <cell r="D25">
            <v>-49.434988839285708</v>
          </cell>
          <cell r="E25">
            <v>-49.434988839285708</v>
          </cell>
          <cell r="F25">
            <v>-49.434988839285708</v>
          </cell>
          <cell r="G25">
            <v>-49.434988839285708</v>
          </cell>
          <cell r="H25">
            <v>-49.434988839285708</v>
          </cell>
          <cell r="I25">
            <v>-49.434988839285708</v>
          </cell>
          <cell r="J25">
            <v>-49.434988839285708</v>
          </cell>
          <cell r="K25">
            <v>-49.434988839285708</v>
          </cell>
          <cell r="L25">
            <v>-49.434988839285708</v>
          </cell>
          <cell r="M25">
            <v>-49.434988839285708</v>
          </cell>
        </row>
        <row r="26">
          <cell r="C26">
            <v>6.6666666666666652E-2</v>
          </cell>
        </row>
        <row r="27">
          <cell r="C27">
            <v>7.7380952380952384E-4</v>
          </cell>
        </row>
        <row r="29">
          <cell r="C29">
            <v>2000</v>
          </cell>
          <cell r="D29">
            <v>2000</v>
          </cell>
          <cell r="E29">
            <v>2000</v>
          </cell>
          <cell r="F29">
            <v>2000</v>
          </cell>
          <cell r="G29">
            <v>2000</v>
          </cell>
          <cell r="H29">
            <v>2000</v>
          </cell>
          <cell r="I29">
            <v>2000</v>
          </cell>
          <cell r="J29">
            <v>2000</v>
          </cell>
          <cell r="K29">
            <v>2000</v>
          </cell>
          <cell r="L29">
            <v>2000</v>
          </cell>
          <cell r="M29">
            <v>2000</v>
          </cell>
        </row>
        <row r="30">
          <cell r="C30">
            <v>2100</v>
          </cell>
          <cell r="D30">
            <v>2100</v>
          </cell>
          <cell r="E30">
            <v>2100</v>
          </cell>
          <cell r="F30">
            <v>2100</v>
          </cell>
          <cell r="G30">
            <v>2100</v>
          </cell>
          <cell r="H30">
            <v>2100</v>
          </cell>
          <cell r="I30">
            <v>2100</v>
          </cell>
          <cell r="J30">
            <v>2100</v>
          </cell>
          <cell r="K30">
            <v>2100</v>
          </cell>
          <cell r="L30">
            <v>2100</v>
          </cell>
          <cell r="M30">
            <v>2100</v>
          </cell>
        </row>
        <row r="31">
          <cell r="C31">
            <v>1</v>
          </cell>
          <cell r="D31">
            <v>1</v>
          </cell>
          <cell r="E31">
            <v>1</v>
          </cell>
          <cell r="F31">
            <v>1</v>
          </cell>
          <cell r="G31">
            <v>1</v>
          </cell>
          <cell r="H31">
            <v>1</v>
          </cell>
          <cell r="I31">
            <v>1</v>
          </cell>
          <cell r="J31">
            <v>1</v>
          </cell>
          <cell r="K31">
            <v>1</v>
          </cell>
          <cell r="L31">
            <v>1</v>
          </cell>
          <cell r="M31">
            <v>1</v>
          </cell>
        </row>
        <row r="33">
          <cell r="C33">
            <v>1</v>
          </cell>
        </row>
        <row r="34">
          <cell r="C34">
            <v>6.6666666666666652E-2</v>
          </cell>
        </row>
        <row r="35">
          <cell r="C35">
            <v>1.5476190476190477E-2</v>
          </cell>
        </row>
        <row r="37">
          <cell r="C37">
            <v>2000</v>
          </cell>
          <cell r="D37">
            <v>2000</v>
          </cell>
          <cell r="E37">
            <v>2000</v>
          </cell>
          <cell r="F37">
            <v>2000</v>
          </cell>
          <cell r="G37">
            <v>2000</v>
          </cell>
          <cell r="H37">
            <v>2000</v>
          </cell>
          <cell r="I37">
            <v>2000</v>
          </cell>
          <cell r="J37">
            <v>2000</v>
          </cell>
          <cell r="K37">
            <v>2000</v>
          </cell>
          <cell r="L37">
            <v>2000</v>
          </cell>
          <cell r="M37">
            <v>2000</v>
          </cell>
        </row>
        <row r="38">
          <cell r="C38">
            <v>2100</v>
          </cell>
          <cell r="D38">
            <v>2100</v>
          </cell>
          <cell r="E38">
            <v>2100</v>
          </cell>
          <cell r="F38">
            <v>2100</v>
          </cell>
          <cell r="G38">
            <v>2100</v>
          </cell>
          <cell r="H38">
            <v>2100</v>
          </cell>
          <cell r="I38">
            <v>2100</v>
          </cell>
          <cell r="J38">
            <v>2100</v>
          </cell>
          <cell r="K38">
            <v>2100</v>
          </cell>
          <cell r="L38">
            <v>2100</v>
          </cell>
          <cell r="M38">
            <v>2100</v>
          </cell>
        </row>
        <row r="39">
          <cell r="C39">
            <v>10</v>
          </cell>
          <cell r="D39">
            <v>10</v>
          </cell>
          <cell r="E39">
            <v>10</v>
          </cell>
          <cell r="F39">
            <v>10</v>
          </cell>
          <cell r="G39">
            <v>10</v>
          </cell>
          <cell r="H39">
            <v>10</v>
          </cell>
          <cell r="I39">
            <v>10</v>
          </cell>
          <cell r="J39">
            <v>10</v>
          </cell>
          <cell r="K39">
            <v>10</v>
          </cell>
          <cell r="L39">
            <v>10</v>
          </cell>
          <cell r="M39">
            <v>10</v>
          </cell>
        </row>
        <row r="41">
          <cell r="B41" t="str">
            <v>tCO2e</v>
          </cell>
          <cell r="C41">
            <v>1136.7999999999997</v>
          </cell>
          <cell r="D41">
            <v>1136.7999999999997</v>
          </cell>
          <cell r="E41">
            <v>1136.7999999999997</v>
          </cell>
          <cell r="F41">
            <v>1136.7999999999997</v>
          </cell>
          <cell r="G41">
            <v>1136.7999999999997</v>
          </cell>
          <cell r="H41">
            <v>1136.7999999999997</v>
          </cell>
          <cell r="I41">
            <v>1136.7999999999997</v>
          </cell>
          <cell r="J41">
            <v>1136.7999999999997</v>
          </cell>
          <cell r="K41">
            <v>1136.7999999999997</v>
          </cell>
          <cell r="L41">
            <v>1136.7999999999997</v>
          </cell>
          <cell r="M41">
            <v>1136.7999999999997</v>
          </cell>
        </row>
        <row r="42">
          <cell r="B42" t="str">
            <v>USD $2011</v>
          </cell>
          <cell r="C42">
            <v>21000</v>
          </cell>
          <cell r="D42">
            <v>21000</v>
          </cell>
          <cell r="E42">
            <v>21000</v>
          </cell>
          <cell r="F42">
            <v>21000</v>
          </cell>
          <cell r="G42">
            <v>21000</v>
          </cell>
          <cell r="H42">
            <v>21000</v>
          </cell>
          <cell r="I42">
            <v>21000</v>
          </cell>
          <cell r="J42">
            <v>21000</v>
          </cell>
          <cell r="K42">
            <v>21000</v>
          </cell>
          <cell r="L42">
            <v>21000</v>
          </cell>
          <cell r="M42">
            <v>21000</v>
          </cell>
        </row>
        <row r="43">
          <cell r="C43">
            <v>0.55195533965319477</v>
          </cell>
          <cell r="D43">
            <v>0.55195533965319477</v>
          </cell>
          <cell r="E43">
            <v>0.55195533965319477</v>
          </cell>
          <cell r="F43">
            <v>0.55195533965319477</v>
          </cell>
          <cell r="G43">
            <v>0.55195533965319477</v>
          </cell>
          <cell r="H43">
            <v>0.55195533965319477</v>
          </cell>
          <cell r="I43">
            <v>0.55195533965319477</v>
          </cell>
          <cell r="J43">
            <v>0.55195533965319477</v>
          </cell>
          <cell r="K43">
            <v>0.55195533965319477</v>
          </cell>
          <cell r="L43">
            <v>0.55195533965319477</v>
          </cell>
          <cell r="M43">
            <v>0.55195533965319477</v>
          </cell>
        </row>
        <row r="44">
          <cell r="C44">
            <v>1</v>
          </cell>
          <cell r="D44">
            <v>1</v>
          </cell>
          <cell r="E44">
            <v>1</v>
          </cell>
          <cell r="F44">
            <v>1</v>
          </cell>
          <cell r="G44">
            <v>1</v>
          </cell>
          <cell r="H44">
            <v>1</v>
          </cell>
          <cell r="I44">
            <v>1</v>
          </cell>
          <cell r="J44">
            <v>1</v>
          </cell>
          <cell r="K44">
            <v>1</v>
          </cell>
          <cell r="L44">
            <v>1</v>
          </cell>
          <cell r="M44">
            <v>1</v>
          </cell>
        </row>
      </sheetData>
      <sheetData sheetId="3">
        <row r="31">
          <cell r="C31">
            <v>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duction"/>
      <sheetName val="LDAR Techs"/>
    </sheetNames>
    <sheetDataSet>
      <sheetData sheetId="0"/>
      <sheetData sheetId="1">
        <row r="1">
          <cell r="A1" t="str">
            <v>CIMS.CAN.BC.Natural Gas Production.Natural Gas Supply.Fugitive</v>
          </cell>
          <cell r="B1" t="str">
            <v>Service</v>
          </cell>
          <cell r="C1" t="str">
            <v>BC</v>
          </cell>
          <cell r="D1" t="str">
            <v>Natural Gas Production</v>
          </cell>
          <cell r="E1" t="str">
            <v>Fugitive</v>
          </cell>
          <cell r="G1" t="str">
            <v>Service provided</v>
          </cell>
          <cell r="H1" t="str">
            <v>Fugitive</v>
          </cell>
          <cell r="L1" t="str">
            <v>tO2e</v>
          </cell>
          <cell r="M1">
            <v>2000</v>
          </cell>
          <cell r="N1">
            <v>2005</v>
          </cell>
          <cell r="O1">
            <v>2010</v>
          </cell>
          <cell r="P1">
            <v>2015</v>
          </cell>
          <cell r="Q1">
            <v>2020</v>
          </cell>
          <cell r="R1">
            <v>2025</v>
          </cell>
          <cell r="S1">
            <v>2030</v>
          </cell>
          <cell r="T1">
            <v>2035</v>
          </cell>
          <cell r="U1">
            <v>2040</v>
          </cell>
          <cell r="V1">
            <v>2045</v>
          </cell>
          <cell r="W1">
            <v>2050</v>
          </cell>
          <cell r="Y1" t="str">
            <v>CIMS.CAN.BC.Natural Gas Production.Natural Gas Supply.FugitiveBCFugitiveService providedFugitive</v>
          </cell>
        </row>
        <row r="2">
          <cell r="A2" t="str">
            <v>CIMS.CAN.BC.Natural Gas Production.Natural Gas Supply.Fugitive</v>
          </cell>
          <cell r="B2" t="str">
            <v>Service</v>
          </cell>
          <cell r="C2" t="str">
            <v>BC</v>
          </cell>
          <cell r="D2" t="str">
            <v>Natural Gas Production</v>
          </cell>
          <cell r="E2" t="str">
            <v>Fugitive</v>
          </cell>
          <cell r="G2" t="str">
            <v>Competition type</v>
          </cell>
          <cell r="H2" t="str">
            <v>Tech Compete</v>
          </cell>
          <cell r="Y2" t="str">
            <v>CIMS.CAN.BC.Natural Gas Production.Natural Gas Supply.FugitiveBCFugitiveCompetition typeTech Compete</v>
          </cell>
        </row>
        <row r="3">
          <cell r="A3" t="str">
            <v>CIMS.CAN.BC.Natural Gas Production.Natural Gas Supply.Fugitive</v>
          </cell>
          <cell r="B3" t="str">
            <v>Service</v>
          </cell>
          <cell r="C3" t="str">
            <v>BC</v>
          </cell>
          <cell r="D3" t="str">
            <v>Natural Gas Production</v>
          </cell>
          <cell r="E3" t="str">
            <v>Fugitive</v>
          </cell>
          <cell r="G3" t="str">
            <v>Discount rate_financial</v>
          </cell>
          <cell r="L3" t="str">
            <v>%</v>
          </cell>
          <cell r="M3">
            <v>0.35</v>
          </cell>
          <cell r="N3">
            <v>0.35</v>
          </cell>
          <cell r="O3">
            <v>0.35</v>
          </cell>
          <cell r="P3">
            <v>0.35</v>
          </cell>
          <cell r="Q3">
            <v>0.35</v>
          </cell>
          <cell r="R3">
            <v>0.35</v>
          </cell>
          <cell r="S3">
            <v>0.35</v>
          </cell>
          <cell r="T3">
            <v>0.35</v>
          </cell>
          <cell r="U3">
            <v>0.35</v>
          </cell>
          <cell r="V3">
            <v>0.35</v>
          </cell>
          <cell r="W3">
            <v>0.35</v>
          </cell>
          <cell r="Y3" t="str">
            <v>CIMS.CAN.BC.Natural Gas Production.Natural Gas Supply.FugitiveBCFugitiveDiscount rate_financial</v>
          </cell>
        </row>
        <row r="4">
          <cell r="A4" t="str">
            <v>CIMS.CAN.BC.Natural Gas Production.Natural Gas Supply.Fugitive</v>
          </cell>
          <cell r="B4" t="str">
            <v>Service</v>
          </cell>
          <cell r="C4" t="str">
            <v>BC</v>
          </cell>
          <cell r="D4" t="str">
            <v>Natural Gas Production</v>
          </cell>
          <cell r="E4" t="str">
            <v>Fugitive</v>
          </cell>
          <cell r="G4" t="str">
            <v>Heterogeneity</v>
          </cell>
          <cell r="M4">
            <v>10</v>
          </cell>
          <cell r="N4">
            <v>10</v>
          </cell>
          <cell r="O4">
            <v>10</v>
          </cell>
          <cell r="P4">
            <v>10</v>
          </cell>
          <cell r="Q4">
            <v>10</v>
          </cell>
          <cell r="R4">
            <v>10</v>
          </cell>
          <cell r="S4">
            <v>10</v>
          </cell>
          <cell r="T4">
            <v>10</v>
          </cell>
          <cell r="U4">
            <v>10</v>
          </cell>
          <cell r="V4">
            <v>10</v>
          </cell>
          <cell r="W4">
            <v>10</v>
          </cell>
          <cell r="Y4" t="str">
            <v>CIMS.CAN.BC.Natural Gas Production.Natural Gas Supply.FugitiveBCFugitiveHeterogeneity</v>
          </cell>
        </row>
        <row r="5">
          <cell r="A5" t="str">
            <v>CIMS.CAN.BC.Natural Gas Production.Natural Gas Supply.Fugitive</v>
          </cell>
          <cell r="B5" t="str">
            <v>Service</v>
          </cell>
          <cell r="C5" t="str">
            <v>BC</v>
          </cell>
          <cell r="D5" t="str">
            <v>Natural Gas Production</v>
          </cell>
          <cell r="E5" t="str">
            <v>Fugitive</v>
          </cell>
          <cell r="F5" t="str">
            <v>No LDAR</v>
          </cell>
          <cell r="G5" t="str">
            <v>Technology</v>
          </cell>
          <cell r="H5" t="str">
            <v>No LDAR</v>
          </cell>
          <cell r="Y5" t="str">
            <v>CIMS.CAN.BC.Natural Gas Production.Natural Gas Supply.FugitiveBCFugitiveNo LDARTechnologyNo LDAR</v>
          </cell>
        </row>
        <row r="6">
          <cell r="A6" t="str">
            <v>CIMS.CAN.BC.Natural Gas Production.Natural Gas Supply.Fugitive</v>
          </cell>
          <cell r="B6" t="str">
            <v>Service</v>
          </cell>
          <cell r="C6" t="str">
            <v>BC</v>
          </cell>
          <cell r="D6" t="str">
            <v>Natural Gas Production</v>
          </cell>
          <cell r="E6" t="str">
            <v>Fugitive</v>
          </cell>
          <cell r="F6" t="str">
            <v>No LDAR</v>
          </cell>
          <cell r="G6" t="str">
            <v>Available</v>
          </cell>
          <cell r="L6" t="str">
            <v>Year</v>
          </cell>
          <cell r="M6">
            <v>1950</v>
          </cell>
          <cell r="N6">
            <v>1950</v>
          </cell>
          <cell r="O6">
            <v>1950</v>
          </cell>
          <cell r="P6">
            <v>1950</v>
          </cell>
          <cell r="Q6">
            <v>1950</v>
          </cell>
          <cell r="R6">
            <v>1950</v>
          </cell>
          <cell r="S6">
            <v>1950</v>
          </cell>
          <cell r="T6">
            <v>1950</v>
          </cell>
          <cell r="U6">
            <v>1950</v>
          </cell>
          <cell r="V6">
            <v>1950</v>
          </cell>
          <cell r="W6">
            <v>1950</v>
          </cell>
          <cell r="Y6" t="str">
            <v>CIMS.CAN.BC.Natural Gas Production.Natural Gas Supply.FugitiveBCFugitiveNo LDARAvailable</v>
          </cell>
        </row>
        <row r="7">
          <cell r="A7" t="str">
            <v>CIMS.CAN.BC.Natural Gas Production.Natural Gas Supply.Fugitive</v>
          </cell>
          <cell r="B7" t="str">
            <v>Service</v>
          </cell>
          <cell r="C7" t="str">
            <v>BC</v>
          </cell>
          <cell r="D7" t="str">
            <v>Natural Gas Production</v>
          </cell>
          <cell r="E7" t="str">
            <v>Fugitive</v>
          </cell>
          <cell r="F7" t="str">
            <v>No LDAR</v>
          </cell>
          <cell r="G7" t="str">
            <v>Unavailable</v>
          </cell>
          <cell r="L7" t="str">
            <v>Year</v>
          </cell>
          <cell r="M7">
            <v>2101</v>
          </cell>
          <cell r="N7">
            <v>2101</v>
          </cell>
          <cell r="O7">
            <v>2101</v>
          </cell>
          <cell r="P7">
            <v>2101</v>
          </cell>
          <cell r="Q7">
            <v>2101</v>
          </cell>
          <cell r="R7">
            <v>2101</v>
          </cell>
          <cell r="S7">
            <v>2101</v>
          </cell>
          <cell r="T7">
            <v>2101</v>
          </cell>
          <cell r="U7">
            <v>2101</v>
          </cell>
          <cell r="V7">
            <v>2101</v>
          </cell>
          <cell r="W7">
            <v>2101</v>
          </cell>
          <cell r="Y7" t="str">
            <v>CIMS.CAN.BC.Natural Gas Production.Natural Gas Supply.FugitiveBCFugitiveNo LDARUnavailable</v>
          </cell>
        </row>
        <row r="8">
          <cell r="A8" t="str">
            <v>CIMS.CAN.BC.Natural Gas Production.Natural Gas Supply.Fugitive</v>
          </cell>
          <cell r="B8" t="str">
            <v>Service</v>
          </cell>
          <cell r="C8" t="str">
            <v>BC</v>
          </cell>
          <cell r="D8" t="str">
            <v>Natural Gas Production</v>
          </cell>
          <cell r="E8" t="str">
            <v>Fugitive</v>
          </cell>
          <cell r="F8" t="str">
            <v>No LDAR</v>
          </cell>
          <cell r="G8" t="str">
            <v>Lifetime</v>
          </cell>
          <cell r="L8" t="str">
            <v>Years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Y8" t="str">
            <v>CIMS.CAN.BC.Natural Gas Production.Natural Gas Supply.FugitiveBCFugitiveNo LDARLifetime</v>
          </cell>
        </row>
        <row r="9">
          <cell r="A9" t="str">
            <v>CIMS.CAN.BC.Natural Gas Production.Natural Gas Supply.Fugitive</v>
          </cell>
          <cell r="B9" t="str">
            <v>Service</v>
          </cell>
          <cell r="C9" t="str">
            <v>BC</v>
          </cell>
          <cell r="D9" t="str">
            <v>Natural Gas Production</v>
          </cell>
          <cell r="E9" t="str">
            <v>Fugitive</v>
          </cell>
          <cell r="F9" t="str">
            <v>No LDAR</v>
          </cell>
          <cell r="G9" t="str">
            <v>Market share</v>
          </cell>
          <cell r="L9" t="str">
            <v>%</v>
          </cell>
          <cell r="M9">
            <v>1</v>
          </cell>
          <cell r="Y9" t="str">
            <v>CIMS.CAN.BC.Natural Gas Production.Natural Gas Supply.FugitiveBCFugitiveNo LDARMarket share</v>
          </cell>
        </row>
        <row r="10">
          <cell r="A10" t="str">
            <v>CIMS.CAN.BC.Natural Gas Production.Natural Gas Supply.Fugitive</v>
          </cell>
          <cell r="B10" t="str">
            <v>Service</v>
          </cell>
          <cell r="C10" t="str">
            <v>BC</v>
          </cell>
          <cell r="D10" t="str">
            <v>Natural Gas Production</v>
          </cell>
          <cell r="E10" t="str">
            <v>Fugitive</v>
          </cell>
          <cell r="F10" t="str">
            <v>No LDAR</v>
          </cell>
          <cell r="G10" t="str">
            <v>Output</v>
          </cell>
          <cell r="L10" t="str">
            <v>tCO2e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Y10" t="str">
            <v>CIMS.CAN.BC.Natural Gas Production.Natural Gas Supply.FugitiveBCFugitiveNo LDAROutput</v>
          </cell>
        </row>
        <row r="11">
          <cell r="A11" t="str">
            <v>CIMS.CAN.BC.Natural Gas Production.Natural Gas Supply.Fugitive</v>
          </cell>
          <cell r="B11" t="str">
            <v>Service</v>
          </cell>
          <cell r="C11" t="str">
            <v>BC</v>
          </cell>
          <cell r="D11" t="str">
            <v>Natural Gas Production</v>
          </cell>
          <cell r="E11" t="str">
            <v>Fugitive</v>
          </cell>
          <cell r="F11" t="str">
            <v>No LDAR</v>
          </cell>
          <cell r="G11" t="str">
            <v>Emissions</v>
          </cell>
          <cell r="H11" t="str">
            <v>CH4</v>
          </cell>
          <cell r="I11" t="str">
            <v>Process</v>
          </cell>
          <cell r="L11" t="str">
            <v>tCH4</v>
          </cell>
          <cell r="M11">
            <v>3.5714285714285712E-2</v>
          </cell>
          <cell r="N11">
            <v>3.5714285714285712E-2</v>
          </cell>
          <cell r="O11">
            <v>3.5714285714285712E-2</v>
          </cell>
          <cell r="P11">
            <v>3.5714285714285712E-2</v>
          </cell>
          <cell r="Q11">
            <v>3.5714285714285712E-2</v>
          </cell>
          <cell r="R11">
            <v>3.5714285714285712E-2</v>
          </cell>
          <cell r="S11">
            <v>3.5714285714285712E-2</v>
          </cell>
          <cell r="T11">
            <v>3.5714285714285712E-2</v>
          </cell>
          <cell r="U11">
            <v>3.5714285714285712E-2</v>
          </cell>
          <cell r="V11">
            <v>3.5714285714285712E-2</v>
          </cell>
          <cell r="W11">
            <v>3.5714285714285712E-2</v>
          </cell>
          <cell r="Y11" t="str">
            <v>CIMS.CAN.BC.Natural Gas Production.Natural Gas Supply.FugitiveBCFugitiveNo LDAREmissionsCH4</v>
          </cell>
        </row>
        <row r="12">
          <cell r="A12" t="str">
            <v>CIMS.CAN.BC.Natural Gas Production.Natural Gas Supply.Fugitive</v>
          </cell>
          <cell r="B12" t="str">
            <v>Service</v>
          </cell>
          <cell r="C12" t="str">
            <v>BC</v>
          </cell>
          <cell r="D12" t="str">
            <v>Natural Gas Production</v>
          </cell>
          <cell r="E12" t="str">
            <v>Fugitive</v>
          </cell>
          <cell r="F12" t="str">
            <v>No LDAR</v>
          </cell>
          <cell r="G12" t="str">
            <v>Emissions</v>
          </cell>
          <cell r="H12" t="str">
            <v>CO2</v>
          </cell>
          <cell r="I12" t="str">
            <v>Process</v>
          </cell>
          <cell r="L12" t="str">
            <v>tCO2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Y12" t="str">
            <v>CIMS.CAN.BC.Natural Gas Production.Natural Gas Supply.FugitiveBCFugitiveNo LDAREmissionsCO2</v>
          </cell>
        </row>
        <row r="13">
          <cell r="A13" t="str">
            <v>CIMS.CAN.BC.Natural Gas Production.Natural Gas Supply.Fugitive</v>
          </cell>
          <cell r="B13" t="str">
            <v>Service</v>
          </cell>
          <cell r="C13" t="str">
            <v>BC</v>
          </cell>
          <cell r="D13" t="str">
            <v>Natural Gas Production</v>
          </cell>
          <cell r="E13" t="str">
            <v>Fugitive</v>
          </cell>
          <cell r="F13" t="str">
            <v>Low LDAR</v>
          </cell>
          <cell r="G13" t="str">
            <v>Technology</v>
          </cell>
          <cell r="H13" t="str">
            <v>Low LDAR</v>
          </cell>
          <cell r="Y13" t="str">
            <v>CIMS.CAN.BC.Natural Gas Production.Natural Gas Supply.FugitiveBCFugitiveLow LDARTechnologyLow LDAR</v>
          </cell>
        </row>
        <row r="14">
          <cell r="A14" t="str">
            <v>CIMS.CAN.BC.Natural Gas Production.Natural Gas Supply.Fugitive</v>
          </cell>
          <cell r="B14" t="str">
            <v>Service</v>
          </cell>
          <cell r="C14" t="str">
            <v>BC</v>
          </cell>
          <cell r="D14" t="str">
            <v>Natural Gas Production</v>
          </cell>
          <cell r="E14" t="str">
            <v>Fugitive</v>
          </cell>
          <cell r="F14" t="str">
            <v>Low LDAR</v>
          </cell>
          <cell r="G14" t="str">
            <v>Available</v>
          </cell>
          <cell r="L14" t="str">
            <v>Year</v>
          </cell>
          <cell r="M14">
            <v>2010</v>
          </cell>
          <cell r="N14">
            <v>2010</v>
          </cell>
          <cell r="O14">
            <v>2010</v>
          </cell>
          <cell r="P14">
            <v>2010</v>
          </cell>
          <cell r="Q14">
            <v>2010</v>
          </cell>
          <cell r="R14">
            <v>2010</v>
          </cell>
          <cell r="S14">
            <v>2010</v>
          </cell>
          <cell r="T14">
            <v>2010</v>
          </cell>
          <cell r="U14">
            <v>2010</v>
          </cell>
          <cell r="V14">
            <v>2010</v>
          </cell>
          <cell r="W14">
            <v>2010</v>
          </cell>
          <cell r="Y14" t="str">
            <v>CIMS.CAN.BC.Natural Gas Production.Natural Gas Supply.FugitiveBCFugitiveLow LDARAvailable</v>
          </cell>
        </row>
        <row r="15">
          <cell r="A15" t="str">
            <v>CIMS.CAN.BC.Natural Gas Production.Natural Gas Supply.Fugitive</v>
          </cell>
          <cell r="B15" t="str">
            <v>Service</v>
          </cell>
          <cell r="C15" t="str">
            <v>BC</v>
          </cell>
          <cell r="D15" t="str">
            <v>Natural Gas Production</v>
          </cell>
          <cell r="E15" t="str">
            <v>Fugitive</v>
          </cell>
          <cell r="F15" t="str">
            <v>Low LDAR</v>
          </cell>
          <cell r="G15" t="str">
            <v>Unavailable</v>
          </cell>
          <cell r="L15" t="str">
            <v>Year</v>
          </cell>
          <cell r="M15">
            <v>2101</v>
          </cell>
          <cell r="N15">
            <v>2101</v>
          </cell>
          <cell r="O15">
            <v>2101</v>
          </cell>
          <cell r="P15">
            <v>2101</v>
          </cell>
          <cell r="Q15">
            <v>2101</v>
          </cell>
          <cell r="R15">
            <v>2101</v>
          </cell>
          <cell r="S15">
            <v>2101</v>
          </cell>
          <cell r="T15">
            <v>2101</v>
          </cell>
          <cell r="U15">
            <v>2101</v>
          </cell>
          <cell r="V15">
            <v>2101</v>
          </cell>
          <cell r="W15">
            <v>2101</v>
          </cell>
          <cell r="Y15" t="str">
            <v>CIMS.CAN.BC.Natural Gas Production.Natural Gas Supply.FugitiveBCFugitiveLow LDARUnavailable</v>
          </cell>
        </row>
        <row r="16">
          <cell r="A16" t="str">
            <v>CIMS.CAN.BC.Natural Gas Production.Natural Gas Supply.Fugitive</v>
          </cell>
          <cell r="B16" t="str">
            <v>Service</v>
          </cell>
          <cell r="C16" t="str">
            <v>BC</v>
          </cell>
          <cell r="D16" t="str">
            <v>Natural Gas Production</v>
          </cell>
          <cell r="E16" t="str">
            <v>Fugitive</v>
          </cell>
          <cell r="F16" t="str">
            <v>Low LDAR</v>
          </cell>
          <cell r="G16" t="str">
            <v>Lifetime</v>
          </cell>
          <cell r="L16" t="str">
            <v>Years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Y16" t="str">
            <v>CIMS.CAN.BC.Natural Gas Production.Natural Gas Supply.FugitiveBCFugitiveLow LDARLifetime</v>
          </cell>
        </row>
        <row r="17">
          <cell r="A17" t="str">
            <v>CIMS.CAN.BC.Natural Gas Production.Natural Gas Supply.Fugitive</v>
          </cell>
          <cell r="B17" t="str">
            <v>Service</v>
          </cell>
          <cell r="C17" t="str">
            <v>BC</v>
          </cell>
          <cell r="D17" t="str">
            <v>Natural Gas Production</v>
          </cell>
          <cell r="E17" t="str">
            <v>Fugitive</v>
          </cell>
          <cell r="F17" t="str">
            <v>Low LDAR</v>
          </cell>
          <cell r="G17" t="str">
            <v>Market share</v>
          </cell>
          <cell r="L17" t="str">
            <v>%</v>
          </cell>
          <cell r="M17">
            <v>0</v>
          </cell>
          <cell r="Y17" t="str">
            <v>CIMS.CAN.BC.Natural Gas Production.Natural Gas Supply.FugitiveBCFugitiveLow LDARMarket share</v>
          </cell>
        </row>
        <row r="18">
          <cell r="A18" t="str">
            <v>CIMS.CAN.BC.Natural Gas Production.Natural Gas Supply.Fugitive</v>
          </cell>
          <cell r="B18" t="str">
            <v>Service</v>
          </cell>
          <cell r="C18" t="str">
            <v>BC</v>
          </cell>
          <cell r="D18" t="str">
            <v>Natural Gas Production</v>
          </cell>
          <cell r="E18" t="str">
            <v>Fugitive</v>
          </cell>
          <cell r="F18" t="str">
            <v>Low LDAR</v>
          </cell>
          <cell r="G18" t="str">
            <v>Output</v>
          </cell>
          <cell r="L18" t="str">
            <v>tCO2e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W18">
            <v>1</v>
          </cell>
          <cell r="Y18" t="str">
            <v>CIMS.CAN.BC.Natural Gas Production.Natural Gas Supply.FugitiveBCFugitiveLow LDAROutput</v>
          </cell>
        </row>
        <row r="19">
          <cell r="A19" t="str">
            <v>CIMS.CAN.BC.Natural Gas Production.Natural Gas Supply.Fugitive</v>
          </cell>
          <cell r="B19" t="str">
            <v>Service</v>
          </cell>
          <cell r="C19" t="str">
            <v>BC</v>
          </cell>
          <cell r="D19" t="str">
            <v>Natural Gas Production</v>
          </cell>
          <cell r="E19" t="str">
            <v>Fugitive</v>
          </cell>
          <cell r="F19" t="str">
            <v>Low LDAR</v>
          </cell>
          <cell r="G19" t="str">
            <v>FOM</v>
          </cell>
          <cell r="L19" t="str">
            <v>$</v>
          </cell>
          <cell r="M19">
            <v>10.490995566242569</v>
          </cell>
          <cell r="N19">
            <v>10.490995566242569</v>
          </cell>
          <cell r="O19">
            <v>10.490995566242569</v>
          </cell>
          <cell r="P19">
            <v>10.490995566242569</v>
          </cell>
          <cell r="Q19">
            <v>10.490995566242569</v>
          </cell>
          <cell r="R19">
            <v>10.490995566242569</v>
          </cell>
          <cell r="S19">
            <v>10.490995566242569</v>
          </cell>
          <cell r="T19">
            <v>10.490995566242569</v>
          </cell>
          <cell r="U19">
            <v>10.490995566242569</v>
          </cell>
          <cell r="V19">
            <v>10.490995566242569</v>
          </cell>
          <cell r="W19">
            <v>10.490995566242569</v>
          </cell>
          <cell r="Y19" t="str">
            <v>CIMS.CAN.BC.Natural Gas Production.Natural Gas Supply.FugitiveBCFugitiveLow LDARFOM</v>
          </cell>
        </row>
        <row r="20">
          <cell r="A20" t="str">
            <v>CIMS.CAN.BC.Natural Gas Production.Natural Gas Supply.Fugitive</v>
          </cell>
          <cell r="B20" t="str">
            <v>Service</v>
          </cell>
          <cell r="C20" t="str">
            <v>BC</v>
          </cell>
          <cell r="D20" t="str">
            <v>Natural Gas Production</v>
          </cell>
          <cell r="E20" t="str">
            <v>Fugitive</v>
          </cell>
          <cell r="F20" t="str">
            <v>Low LDAR</v>
          </cell>
          <cell r="G20" t="str">
            <v>Service requested</v>
          </cell>
          <cell r="H20" t="str">
            <v>Natural Gas</v>
          </cell>
          <cell r="J20" t="str">
            <v>CIMS.CAN.BC.Natural Gas Production.Natural Gas</v>
          </cell>
          <cell r="L20" t="str">
            <v>GJ</v>
          </cell>
          <cell r="M20">
            <v>-1.2269996219621864</v>
          </cell>
          <cell r="N20">
            <v>-1.2269996219621864</v>
          </cell>
          <cell r="O20">
            <v>-1.2269996219621864</v>
          </cell>
          <cell r="P20">
            <v>-1.2269996219621864</v>
          </cell>
          <cell r="Q20">
            <v>-1.2269996219621864</v>
          </cell>
          <cell r="R20">
            <v>-1.2269996219621864</v>
          </cell>
          <cell r="S20">
            <v>-1.2269996219621864</v>
          </cell>
          <cell r="T20">
            <v>-1.2269996219621864</v>
          </cell>
          <cell r="U20">
            <v>-1.2269996219621864</v>
          </cell>
          <cell r="V20">
            <v>-1.2269996219621864</v>
          </cell>
          <cell r="W20">
            <v>-1.2269996219621864</v>
          </cell>
          <cell r="Y20" t="str">
            <v>CIMS.CAN.BC.Natural Gas Production.Natural Gas Supply.FugitiveBCFugitiveLow LDARService requestedNatural GasCIMS.CAN.BC.Natural Gas Production.Natural Gas</v>
          </cell>
        </row>
        <row r="21">
          <cell r="A21" t="str">
            <v>CIMS.CAN.BC.Natural Gas Production.Natural Gas Supply.Fugitive</v>
          </cell>
          <cell r="B21" t="str">
            <v>Service</v>
          </cell>
          <cell r="C21" t="str">
            <v>BC</v>
          </cell>
          <cell r="D21" t="str">
            <v>Natural Gas Production</v>
          </cell>
          <cell r="E21" t="str">
            <v>Fugitive</v>
          </cell>
          <cell r="F21" t="str">
            <v>Low LDAR</v>
          </cell>
          <cell r="G21" t="str">
            <v>Emissions</v>
          </cell>
          <cell r="H21" t="str">
            <v>CH4</v>
          </cell>
          <cell r="I21" t="str">
            <v>Process</v>
          </cell>
          <cell r="L21" t="str">
            <v>tCH4</v>
          </cell>
          <cell r="M21">
            <v>1.7857142857142856E-2</v>
          </cell>
          <cell r="N21">
            <v>1.7857142857142856E-2</v>
          </cell>
          <cell r="O21">
            <v>1.7857142857142856E-2</v>
          </cell>
          <cell r="P21">
            <v>1.7857142857142856E-2</v>
          </cell>
          <cell r="Q21">
            <v>1.7857142857142856E-2</v>
          </cell>
          <cell r="R21">
            <v>1.7857142857142856E-2</v>
          </cell>
          <cell r="S21">
            <v>1.7857142857142856E-2</v>
          </cell>
          <cell r="T21">
            <v>1.7857142857142856E-2</v>
          </cell>
          <cell r="U21">
            <v>1.7857142857142856E-2</v>
          </cell>
          <cell r="V21">
            <v>1.7857142857142856E-2</v>
          </cell>
          <cell r="W21">
            <v>1.7857142857142856E-2</v>
          </cell>
          <cell r="Y21" t="str">
            <v>CIMS.CAN.BC.Natural Gas Production.Natural Gas Supply.FugitiveBCFugitiveLow LDAREmissionsCH4</v>
          </cell>
        </row>
        <row r="22">
          <cell r="A22" t="str">
            <v>CIMS.CAN.BC.Natural Gas Production.Natural Gas Supply.Fugitive</v>
          </cell>
          <cell r="B22" t="str">
            <v>Service</v>
          </cell>
          <cell r="C22" t="str">
            <v>BC</v>
          </cell>
          <cell r="D22" t="str">
            <v>Natural Gas Production</v>
          </cell>
          <cell r="E22" t="str">
            <v>Fugitive</v>
          </cell>
          <cell r="F22" t="str">
            <v>Low LDAR</v>
          </cell>
          <cell r="G22" t="str">
            <v>Emissions</v>
          </cell>
          <cell r="H22" t="str">
            <v>CO2</v>
          </cell>
          <cell r="I22" t="str">
            <v>Process</v>
          </cell>
          <cell r="L22" t="str">
            <v>tCO2</v>
          </cell>
          <cell r="M22">
            <v>0.5</v>
          </cell>
          <cell r="N22">
            <v>0.5</v>
          </cell>
          <cell r="O22">
            <v>0.5</v>
          </cell>
          <cell r="P22">
            <v>0.5</v>
          </cell>
          <cell r="Q22">
            <v>0.5</v>
          </cell>
          <cell r="R22">
            <v>0.5</v>
          </cell>
          <cell r="S22">
            <v>0.5</v>
          </cell>
          <cell r="T22">
            <v>0.5</v>
          </cell>
          <cell r="U22">
            <v>0.5</v>
          </cell>
          <cell r="V22">
            <v>0.5</v>
          </cell>
          <cell r="W22">
            <v>0.5</v>
          </cell>
          <cell r="Y22" t="str">
            <v>CIMS.CAN.BC.Natural Gas Production.Natural Gas Supply.FugitiveBCFugitiveLow LDAREmissionsCO2</v>
          </cell>
        </row>
        <row r="23">
          <cell r="A23" t="str">
            <v>CIMS.CAN.BC.Natural Gas Production.Natural Gas Supply.Fugitive</v>
          </cell>
          <cell r="B23" t="str">
            <v>Service</v>
          </cell>
          <cell r="C23" t="str">
            <v>BC</v>
          </cell>
          <cell r="D23" t="str">
            <v>Natural Gas Production</v>
          </cell>
          <cell r="E23" t="str">
            <v>Fugitive</v>
          </cell>
          <cell r="F23" t="str">
            <v>Med LDAR</v>
          </cell>
          <cell r="G23" t="str">
            <v>Technology</v>
          </cell>
          <cell r="H23" t="str">
            <v>Med LDAR</v>
          </cell>
          <cell r="Y23" t="str">
            <v>CIMS.CAN.BC.Natural Gas Production.Natural Gas Supply.FugitiveBCFugitiveMed LDARTechnologyMed LDAR</v>
          </cell>
        </row>
        <row r="24">
          <cell r="A24" t="str">
            <v>CIMS.CAN.BC.Natural Gas Production.Natural Gas Supply.Fugitive</v>
          </cell>
          <cell r="B24" t="str">
            <v>Service</v>
          </cell>
          <cell r="C24" t="str">
            <v>BC</v>
          </cell>
          <cell r="D24" t="str">
            <v>Natural Gas Production</v>
          </cell>
          <cell r="E24" t="str">
            <v>Fugitive</v>
          </cell>
          <cell r="F24" t="str">
            <v>Med LDAR</v>
          </cell>
          <cell r="G24" t="str">
            <v>Available</v>
          </cell>
          <cell r="L24" t="str">
            <v>Year</v>
          </cell>
          <cell r="M24">
            <v>2010</v>
          </cell>
          <cell r="N24">
            <v>2010</v>
          </cell>
          <cell r="O24">
            <v>2010</v>
          </cell>
          <cell r="P24">
            <v>2010</v>
          </cell>
          <cell r="Q24">
            <v>2010</v>
          </cell>
          <cell r="R24">
            <v>2010</v>
          </cell>
          <cell r="S24">
            <v>2010</v>
          </cell>
          <cell r="T24">
            <v>2010</v>
          </cell>
          <cell r="U24">
            <v>2010</v>
          </cell>
          <cell r="V24">
            <v>2010</v>
          </cell>
          <cell r="W24">
            <v>2010</v>
          </cell>
          <cell r="Y24" t="str">
            <v>CIMS.CAN.BC.Natural Gas Production.Natural Gas Supply.FugitiveBCFugitiveMed LDARAvailable</v>
          </cell>
        </row>
        <row r="25">
          <cell r="A25" t="str">
            <v>CIMS.CAN.BC.Natural Gas Production.Natural Gas Supply.Fugitive</v>
          </cell>
          <cell r="B25" t="str">
            <v>Service</v>
          </cell>
          <cell r="C25" t="str">
            <v>BC</v>
          </cell>
          <cell r="D25" t="str">
            <v>Natural Gas Production</v>
          </cell>
          <cell r="E25" t="str">
            <v>Fugitive</v>
          </cell>
          <cell r="F25" t="str">
            <v>Med LDAR</v>
          </cell>
          <cell r="G25" t="str">
            <v>Unavailable</v>
          </cell>
          <cell r="L25" t="str">
            <v>Year</v>
          </cell>
          <cell r="M25">
            <v>2101</v>
          </cell>
          <cell r="N25">
            <v>2101</v>
          </cell>
          <cell r="O25">
            <v>2101</v>
          </cell>
          <cell r="P25">
            <v>2101</v>
          </cell>
          <cell r="Q25">
            <v>2101</v>
          </cell>
          <cell r="R25">
            <v>2101</v>
          </cell>
          <cell r="S25">
            <v>2101</v>
          </cell>
          <cell r="T25">
            <v>2101</v>
          </cell>
          <cell r="U25">
            <v>2101</v>
          </cell>
          <cell r="V25">
            <v>2101</v>
          </cell>
          <cell r="W25">
            <v>2101</v>
          </cell>
          <cell r="Y25" t="str">
            <v>CIMS.CAN.BC.Natural Gas Production.Natural Gas Supply.FugitiveBCFugitiveMed LDARUnavailable</v>
          </cell>
        </row>
        <row r="26">
          <cell r="A26" t="str">
            <v>CIMS.CAN.BC.Natural Gas Production.Natural Gas Supply.Fugitive</v>
          </cell>
          <cell r="B26" t="str">
            <v>Service</v>
          </cell>
          <cell r="C26" t="str">
            <v>BC</v>
          </cell>
          <cell r="D26" t="str">
            <v>Natural Gas Production</v>
          </cell>
          <cell r="E26" t="str">
            <v>Fugitive</v>
          </cell>
          <cell r="F26" t="str">
            <v>Med LDAR</v>
          </cell>
          <cell r="G26" t="str">
            <v>Lifetime</v>
          </cell>
          <cell r="L26" t="str">
            <v>Years</v>
          </cell>
          <cell r="M26">
            <v>1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Y26" t="str">
            <v>CIMS.CAN.BC.Natural Gas Production.Natural Gas Supply.FugitiveBCFugitiveMed LDARLifetime</v>
          </cell>
        </row>
        <row r="27">
          <cell r="A27" t="str">
            <v>CIMS.CAN.BC.Natural Gas Production.Natural Gas Supply.Fugitive</v>
          </cell>
          <cell r="B27" t="str">
            <v>Service</v>
          </cell>
          <cell r="C27" t="str">
            <v>BC</v>
          </cell>
          <cell r="D27" t="str">
            <v>Natural Gas Production</v>
          </cell>
          <cell r="E27" t="str">
            <v>Fugitive</v>
          </cell>
          <cell r="F27" t="str">
            <v>Med LDAR</v>
          </cell>
          <cell r="G27" t="str">
            <v>Market share</v>
          </cell>
          <cell r="L27" t="str">
            <v>%</v>
          </cell>
          <cell r="M27">
            <v>0</v>
          </cell>
          <cell r="Y27" t="str">
            <v>CIMS.CAN.BC.Natural Gas Production.Natural Gas Supply.FugitiveBCFugitiveMed LDARMarket share</v>
          </cell>
        </row>
        <row r="28">
          <cell r="A28" t="str">
            <v>CIMS.CAN.BC.Natural Gas Production.Natural Gas Supply.Fugitive</v>
          </cell>
          <cell r="B28" t="str">
            <v>Service</v>
          </cell>
          <cell r="C28" t="str">
            <v>BC</v>
          </cell>
          <cell r="D28" t="str">
            <v>Natural Gas Production</v>
          </cell>
          <cell r="E28" t="str">
            <v>Fugitive</v>
          </cell>
          <cell r="F28" t="str">
            <v>Med LDAR</v>
          </cell>
          <cell r="G28" t="str">
            <v>Output</v>
          </cell>
          <cell r="L28" t="str">
            <v>tCO2e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Y28" t="str">
            <v>CIMS.CAN.BC.Natural Gas Production.Natural Gas Supply.FugitiveBCFugitiveMed LDAROutput</v>
          </cell>
        </row>
        <row r="29">
          <cell r="A29" t="str">
            <v>CIMS.CAN.BC.Natural Gas Production.Natural Gas Supply.Fugitive</v>
          </cell>
          <cell r="B29" t="str">
            <v>Service</v>
          </cell>
          <cell r="C29" t="str">
            <v>BC</v>
          </cell>
          <cell r="D29" t="str">
            <v>Natural Gas Production</v>
          </cell>
          <cell r="E29" t="str">
            <v>Fugitive</v>
          </cell>
          <cell r="F29" t="str">
            <v>Med LDAR</v>
          </cell>
          <cell r="G29" t="str">
            <v>FOM</v>
          </cell>
          <cell r="L29" t="str">
            <v>$</v>
          </cell>
          <cell r="M29">
            <v>49.066047983646499</v>
          </cell>
          <cell r="N29">
            <v>49.066047983646499</v>
          </cell>
          <cell r="O29">
            <v>49.066047983646499</v>
          </cell>
          <cell r="P29">
            <v>49.066047983646499</v>
          </cell>
          <cell r="Q29">
            <v>49.066047983646499</v>
          </cell>
          <cell r="R29">
            <v>49.066047983646499</v>
          </cell>
          <cell r="S29">
            <v>49.066047983646499</v>
          </cell>
          <cell r="T29">
            <v>49.066047983646499</v>
          </cell>
          <cell r="U29">
            <v>49.066047983646499</v>
          </cell>
          <cell r="V29">
            <v>49.066047983646499</v>
          </cell>
          <cell r="W29">
            <v>49.066047983646499</v>
          </cell>
          <cell r="Y29" t="str">
            <v>CIMS.CAN.BC.Natural Gas Production.Natural Gas Supply.FugitiveBCFugitiveMed LDARFOM</v>
          </cell>
        </row>
        <row r="30">
          <cell r="A30" t="str">
            <v>CIMS.CAN.BC.Natural Gas Production.Natural Gas Supply.Fugitive</v>
          </cell>
          <cell r="B30" t="str">
            <v>Service</v>
          </cell>
          <cell r="C30" t="str">
            <v>BC</v>
          </cell>
          <cell r="D30" t="str">
            <v>Natural Gas Production</v>
          </cell>
          <cell r="E30" t="str">
            <v>Fugitive</v>
          </cell>
          <cell r="F30" t="str">
            <v>Med LDAR</v>
          </cell>
          <cell r="G30" t="str">
            <v>Service requested</v>
          </cell>
          <cell r="H30" t="str">
            <v>Natural Gas</v>
          </cell>
          <cell r="J30" t="str">
            <v>CIMS.CAN.BC.Natural Gas Production.Natural Gas</v>
          </cell>
          <cell r="L30" t="str">
            <v>GJ</v>
          </cell>
          <cell r="M30">
            <v>-1.8404994329432802</v>
          </cell>
          <cell r="N30">
            <v>-1.8404994329432802</v>
          </cell>
          <cell r="O30">
            <v>-1.8404994329432802</v>
          </cell>
          <cell r="P30">
            <v>-1.8404994329432802</v>
          </cell>
          <cell r="Q30">
            <v>-1.8404994329432802</v>
          </cell>
          <cell r="R30">
            <v>-1.8404994329432802</v>
          </cell>
          <cell r="S30">
            <v>-1.8404994329432802</v>
          </cell>
          <cell r="T30">
            <v>-1.8404994329432802</v>
          </cell>
          <cell r="U30">
            <v>-1.8404994329432802</v>
          </cell>
          <cell r="V30">
            <v>-1.8404994329432802</v>
          </cell>
          <cell r="W30">
            <v>-1.8404994329432802</v>
          </cell>
          <cell r="Y30" t="str">
            <v>CIMS.CAN.BC.Natural Gas Production.Natural Gas Supply.FugitiveBCFugitiveMed LDARService requestedNatural GasCIMS.CAN.BC.Natural Gas Production.Natural Gas</v>
          </cell>
        </row>
        <row r="31">
          <cell r="A31" t="str">
            <v>CIMS.CAN.BC.Natural Gas Production.Natural Gas Supply.Fugitive</v>
          </cell>
          <cell r="B31" t="str">
            <v>Service</v>
          </cell>
          <cell r="C31" t="str">
            <v>BC</v>
          </cell>
          <cell r="D31" t="str">
            <v>Natural Gas Production</v>
          </cell>
          <cell r="E31" t="str">
            <v>Fugitive</v>
          </cell>
          <cell r="F31" t="str">
            <v>Med LDAR</v>
          </cell>
          <cell r="G31" t="str">
            <v>Emissions</v>
          </cell>
          <cell r="H31" t="str">
            <v>CH4</v>
          </cell>
          <cell r="I31" t="str">
            <v>Process</v>
          </cell>
          <cell r="L31" t="str">
            <v>tCH4</v>
          </cell>
          <cell r="M31">
            <v>8.9285714285714281E-3</v>
          </cell>
          <cell r="N31">
            <v>8.9285714285714281E-3</v>
          </cell>
          <cell r="O31">
            <v>8.9285714285714281E-3</v>
          </cell>
          <cell r="P31">
            <v>8.9285714285714281E-3</v>
          </cell>
          <cell r="Q31">
            <v>8.9285714285714281E-3</v>
          </cell>
          <cell r="R31">
            <v>8.9285714285714281E-3</v>
          </cell>
          <cell r="S31">
            <v>8.9285714285714281E-3</v>
          </cell>
          <cell r="T31">
            <v>8.9285714285714281E-3</v>
          </cell>
          <cell r="U31">
            <v>8.9285714285714281E-3</v>
          </cell>
          <cell r="V31">
            <v>8.9285714285714281E-3</v>
          </cell>
          <cell r="W31">
            <v>8.9285714285714281E-3</v>
          </cell>
          <cell r="Y31" t="str">
            <v>CIMS.CAN.BC.Natural Gas Production.Natural Gas Supply.FugitiveBCFugitiveMed LDAREmissionsCH4</v>
          </cell>
        </row>
        <row r="32">
          <cell r="A32" t="str">
            <v>CIMS.CAN.BC.Natural Gas Production.Natural Gas Supply.Fugitive</v>
          </cell>
          <cell r="B32" t="str">
            <v>Service</v>
          </cell>
          <cell r="C32" t="str">
            <v>BC</v>
          </cell>
          <cell r="D32" t="str">
            <v>Natural Gas Production</v>
          </cell>
          <cell r="E32" t="str">
            <v>Fugitive</v>
          </cell>
          <cell r="F32" t="str">
            <v>Med LDAR</v>
          </cell>
          <cell r="G32" t="str">
            <v>Emissions</v>
          </cell>
          <cell r="H32" t="str">
            <v>CO2</v>
          </cell>
          <cell r="I32" t="str">
            <v>Process</v>
          </cell>
          <cell r="L32" t="str">
            <v>tCO2</v>
          </cell>
          <cell r="M32">
            <v>0.25</v>
          </cell>
          <cell r="N32">
            <v>0.25</v>
          </cell>
          <cell r="O32">
            <v>0.25</v>
          </cell>
          <cell r="P32">
            <v>0.25</v>
          </cell>
          <cell r="Q32">
            <v>0.25</v>
          </cell>
          <cell r="R32">
            <v>0.25</v>
          </cell>
          <cell r="S32">
            <v>0.25</v>
          </cell>
          <cell r="T32">
            <v>0.25</v>
          </cell>
          <cell r="U32">
            <v>0.25</v>
          </cell>
          <cell r="V32">
            <v>0.25</v>
          </cell>
          <cell r="W32">
            <v>0.25</v>
          </cell>
          <cell r="Y32" t="str">
            <v>CIMS.CAN.BC.Natural Gas Production.Natural Gas Supply.FugitiveBCFugitiveMed LDAREmissionsCO2</v>
          </cell>
        </row>
        <row r="33">
          <cell r="A33" t="str">
            <v>CIMS.CAN.BC.Natural Gas Production.Natural Gas Supply.Fugitive</v>
          </cell>
          <cell r="B33" t="str">
            <v>Service</v>
          </cell>
          <cell r="C33" t="str">
            <v>BC</v>
          </cell>
          <cell r="D33" t="str">
            <v>Natural Gas Production</v>
          </cell>
          <cell r="E33" t="str">
            <v>Fugitive</v>
          </cell>
          <cell r="F33" t="str">
            <v>High LDAR</v>
          </cell>
          <cell r="G33" t="str">
            <v>Technology</v>
          </cell>
          <cell r="H33" t="str">
            <v>High LDAR</v>
          </cell>
          <cell r="Y33" t="str">
            <v>CIMS.CAN.BC.Natural Gas Production.Natural Gas Supply.FugitiveBCFugitiveHigh LDARTechnologyHigh LDAR</v>
          </cell>
        </row>
        <row r="34">
          <cell r="A34" t="str">
            <v>CIMS.CAN.BC.Natural Gas Production.Natural Gas Supply.Fugitive</v>
          </cell>
          <cell r="B34" t="str">
            <v>Service</v>
          </cell>
          <cell r="C34" t="str">
            <v>BC</v>
          </cell>
          <cell r="D34" t="str">
            <v>Natural Gas Production</v>
          </cell>
          <cell r="E34" t="str">
            <v>Fugitive</v>
          </cell>
          <cell r="F34" t="str">
            <v>High LDAR</v>
          </cell>
          <cell r="G34" t="str">
            <v>Available</v>
          </cell>
          <cell r="L34" t="str">
            <v>Year</v>
          </cell>
          <cell r="M34">
            <v>2010</v>
          </cell>
          <cell r="N34">
            <v>2010</v>
          </cell>
          <cell r="O34">
            <v>2010</v>
          </cell>
          <cell r="P34">
            <v>2010</v>
          </cell>
          <cell r="Q34">
            <v>2010</v>
          </cell>
          <cell r="R34">
            <v>2010</v>
          </cell>
          <cell r="S34">
            <v>2010</v>
          </cell>
          <cell r="T34">
            <v>2010</v>
          </cell>
          <cell r="U34">
            <v>2010</v>
          </cell>
          <cell r="V34">
            <v>2010</v>
          </cell>
          <cell r="W34">
            <v>2010</v>
          </cell>
          <cell r="Y34" t="str">
            <v>CIMS.CAN.BC.Natural Gas Production.Natural Gas Supply.FugitiveBCFugitiveHigh LDARAvailable</v>
          </cell>
        </row>
        <row r="35">
          <cell r="A35" t="str">
            <v>CIMS.CAN.BC.Natural Gas Production.Natural Gas Supply.Fugitive</v>
          </cell>
          <cell r="B35" t="str">
            <v>Service</v>
          </cell>
          <cell r="C35" t="str">
            <v>BC</v>
          </cell>
          <cell r="D35" t="str">
            <v>Natural Gas Production</v>
          </cell>
          <cell r="E35" t="str">
            <v>Fugitive</v>
          </cell>
          <cell r="F35" t="str">
            <v>High LDAR</v>
          </cell>
          <cell r="G35" t="str">
            <v>Unavailable</v>
          </cell>
          <cell r="L35" t="str">
            <v>Year</v>
          </cell>
          <cell r="M35">
            <v>2101</v>
          </cell>
          <cell r="N35">
            <v>2101</v>
          </cell>
          <cell r="O35">
            <v>2101</v>
          </cell>
          <cell r="P35">
            <v>2101</v>
          </cell>
          <cell r="Q35">
            <v>2101</v>
          </cell>
          <cell r="R35">
            <v>2101</v>
          </cell>
          <cell r="S35">
            <v>2101</v>
          </cell>
          <cell r="T35">
            <v>2101</v>
          </cell>
          <cell r="U35">
            <v>2101</v>
          </cell>
          <cell r="V35">
            <v>2101</v>
          </cell>
          <cell r="W35">
            <v>2101</v>
          </cell>
          <cell r="Y35" t="str">
            <v>CIMS.CAN.BC.Natural Gas Production.Natural Gas Supply.FugitiveBCFugitiveHigh LDARUnavailable</v>
          </cell>
        </row>
        <row r="36">
          <cell r="A36" t="str">
            <v>CIMS.CAN.BC.Natural Gas Production.Natural Gas Supply.Fugitive</v>
          </cell>
          <cell r="B36" t="str">
            <v>Service</v>
          </cell>
          <cell r="C36" t="str">
            <v>BC</v>
          </cell>
          <cell r="D36" t="str">
            <v>Natural Gas Production</v>
          </cell>
          <cell r="E36" t="str">
            <v>Fugitive</v>
          </cell>
          <cell r="F36" t="str">
            <v>High LDAR</v>
          </cell>
          <cell r="G36" t="str">
            <v>Lifetime</v>
          </cell>
          <cell r="L36" t="str">
            <v>Years</v>
          </cell>
          <cell r="M36">
            <v>1</v>
          </cell>
          <cell r="N36">
            <v>1</v>
          </cell>
          <cell r="O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U36">
            <v>1</v>
          </cell>
          <cell r="V36">
            <v>1</v>
          </cell>
          <cell r="W36">
            <v>1</v>
          </cell>
          <cell r="Y36" t="str">
            <v>CIMS.CAN.BC.Natural Gas Production.Natural Gas Supply.FugitiveBCFugitiveHigh LDARLifetime</v>
          </cell>
        </row>
        <row r="37">
          <cell r="A37" t="str">
            <v>CIMS.CAN.BC.Natural Gas Production.Natural Gas Supply.Fugitive</v>
          </cell>
          <cell r="B37" t="str">
            <v>Service</v>
          </cell>
          <cell r="C37" t="str">
            <v>BC</v>
          </cell>
          <cell r="D37" t="str">
            <v>Natural Gas Production</v>
          </cell>
          <cell r="E37" t="str">
            <v>Fugitive</v>
          </cell>
          <cell r="F37" t="str">
            <v>High LDAR</v>
          </cell>
          <cell r="G37" t="str">
            <v>Market share</v>
          </cell>
          <cell r="L37" t="str">
            <v>%</v>
          </cell>
          <cell r="M37">
            <v>0</v>
          </cell>
          <cell r="Y37" t="str">
            <v>CIMS.CAN.BC.Natural Gas Production.Natural Gas Supply.FugitiveBCFugitiveHigh LDARMarket share</v>
          </cell>
        </row>
        <row r="38">
          <cell r="A38" t="str">
            <v>CIMS.CAN.BC.Natural Gas Production.Natural Gas Supply.Fugitive</v>
          </cell>
          <cell r="B38" t="str">
            <v>Service</v>
          </cell>
          <cell r="C38" t="str">
            <v>BC</v>
          </cell>
          <cell r="D38" t="str">
            <v>Natural Gas Production</v>
          </cell>
          <cell r="E38" t="str">
            <v>Fugitive</v>
          </cell>
          <cell r="F38" t="str">
            <v>High LDAR</v>
          </cell>
          <cell r="G38" t="str">
            <v>Output</v>
          </cell>
          <cell r="L38" t="str">
            <v>tCO2e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Y38" t="str">
            <v>CIMS.CAN.BC.Natural Gas Production.Natural Gas Supply.FugitiveBCFugitiveHigh LDAROutput</v>
          </cell>
        </row>
        <row r="39">
          <cell r="A39" t="str">
            <v>CIMS.CAN.BC.Natural Gas Production.Natural Gas Supply.Fugitive</v>
          </cell>
          <cell r="B39" t="str">
            <v>Service</v>
          </cell>
          <cell r="C39" t="str">
            <v>BC</v>
          </cell>
          <cell r="D39" t="str">
            <v>Natural Gas Production</v>
          </cell>
          <cell r="E39" t="str">
            <v>Fugitive</v>
          </cell>
          <cell r="F39" t="str">
            <v>High LDAR</v>
          </cell>
          <cell r="G39" t="str">
            <v>FOM</v>
          </cell>
          <cell r="L39" t="str">
            <v>$</v>
          </cell>
          <cell r="M39">
            <v>72.21107943408883</v>
          </cell>
          <cell r="N39">
            <v>72.21107943408883</v>
          </cell>
          <cell r="O39">
            <v>72.21107943408883</v>
          </cell>
          <cell r="P39">
            <v>72.21107943408883</v>
          </cell>
          <cell r="Q39">
            <v>72.21107943408883</v>
          </cell>
          <cell r="R39">
            <v>72.21107943408883</v>
          </cell>
          <cell r="S39">
            <v>72.21107943408883</v>
          </cell>
          <cell r="T39">
            <v>72.21107943408883</v>
          </cell>
          <cell r="U39">
            <v>72.21107943408883</v>
          </cell>
          <cell r="V39">
            <v>72.21107943408883</v>
          </cell>
          <cell r="W39">
            <v>72.21107943408883</v>
          </cell>
          <cell r="Y39" t="str">
            <v>CIMS.CAN.BC.Natural Gas Production.Natural Gas Supply.FugitiveBCFugitiveHigh LDARFOM</v>
          </cell>
        </row>
        <row r="40">
          <cell r="A40" t="str">
            <v>CIMS.CAN.BC.Natural Gas Production.Natural Gas Supply.Fugitive</v>
          </cell>
          <cell r="B40" t="str">
            <v>Service</v>
          </cell>
          <cell r="C40" t="str">
            <v>BC</v>
          </cell>
          <cell r="D40" t="str">
            <v>Natural Gas Production</v>
          </cell>
          <cell r="E40" t="str">
            <v>Fugitive</v>
          </cell>
          <cell r="F40" t="str">
            <v>High LDAR</v>
          </cell>
          <cell r="G40" t="str">
            <v>Service requested</v>
          </cell>
          <cell r="H40" t="str">
            <v>Natural Gas</v>
          </cell>
          <cell r="J40" t="str">
            <v>CIMS.CAN.BC.Natural Gas Production.Natural Gas</v>
          </cell>
          <cell r="L40" t="str">
            <v>GJ</v>
          </cell>
          <cell r="M40">
            <v>-2.2085993195319373</v>
          </cell>
          <cell r="Y40" t="str">
            <v>CIMS.CAN.BC.Natural Gas Production.Natural Gas Supply.FugitiveBCFugitiveHigh LDARService requestedNatural GasCIMS.CAN.BC.Natural Gas Production.Natural Gas</v>
          </cell>
        </row>
        <row r="41">
          <cell r="A41" t="str">
            <v>CIMS.CAN.BC.Natural Gas Production.Natural Gas Supply.Fugitive</v>
          </cell>
          <cell r="B41" t="str">
            <v>Service</v>
          </cell>
          <cell r="C41" t="str">
            <v>BC</v>
          </cell>
          <cell r="D41" t="str">
            <v>Natural Gas Production</v>
          </cell>
          <cell r="E41" t="str">
            <v>Fugitive</v>
          </cell>
          <cell r="F41" t="str">
            <v>High LDAR</v>
          </cell>
          <cell r="G41" t="str">
            <v>Emissions</v>
          </cell>
          <cell r="H41" t="str">
            <v>CH4</v>
          </cell>
          <cell r="I41" t="str">
            <v>Process</v>
          </cell>
          <cell r="L41" t="str">
            <v>tCH4</v>
          </cell>
          <cell r="M41">
            <v>3.5714285714285704E-3</v>
          </cell>
          <cell r="N41">
            <v>3.5714285714285704E-3</v>
          </cell>
          <cell r="O41">
            <v>3.5714285714285704E-3</v>
          </cell>
          <cell r="P41">
            <v>3.5714285714285704E-3</v>
          </cell>
          <cell r="Q41">
            <v>3.5714285714285704E-3</v>
          </cell>
          <cell r="R41">
            <v>3.5714285714285704E-3</v>
          </cell>
          <cell r="S41">
            <v>3.5714285714285704E-3</v>
          </cell>
          <cell r="T41">
            <v>3.5714285714285704E-3</v>
          </cell>
          <cell r="U41">
            <v>3.5714285714285704E-3</v>
          </cell>
          <cell r="V41">
            <v>3.5714285714285704E-3</v>
          </cell>
          <cell r="W41">
            <v>3.5714285714285704E-3</v>
          </cell>
          <cell r="Y41" t="str">
            <v>CIMS.CAN.BC.Natural Gas Production.Natural Gas Supply.FugitiveBCFugitiveHigh LDAREmissionsCH4</v>
          </cell>
        </row>
        <row r="42">
          <cell r="A42" t="str">
            <v>CIMS.CAN.BC.Natural Gas Production.Natural Gas Supply.Fugitive</v>
          </cell>
          <cell r="B42" t="str">
            <v>Service</v>
          </cell>
          <cell r="C42" t="str">
            <v>BC</v>
          </cell>
          <cell r="D42" t="str">
            <v>Natural Gas Production</v>
          </cell>
          <cell r="E42" t="str">
            <v>Fugitive</v>
          </cell>
          <cell r="F42" t="str">
            <v>High LDAR</v>
          </cell>
          <cell r="G42" t="str">
            <v>Emissions</v>
          </cell>
          <cell r="H42" t="str">
            <v>CO2</v>
          </cell>
          <cell r="I42" t="str">
            <v>Process</v>
          </cell>
          <cell r="L42" t="str">
            <v>tCO2</v>
          </cell>
          <cell r="M42">
            <v>9.9999999999999978E-2</v>
          </cell>
          <cell r="N42">
            <v>9.9999999999999978E-2</v>
          </cell>
          <cell r="O42">
            <v>9.9999999999999978E-2</v>
          </cell>
          <cell r="P42">
            <v>9.9999999999999978E-2</v>
          </cell>
          <cell r="Q42">
            <v>9.9999999999999978E-2</v>
          </cell>
          <cell r="R42">
            <v>9.9999999999999978E-2</v>
          </cell>
          <cell r="S42">
            <v>9.9999999999999978E-2</v>
          </cell>
          <cell r="T42">
            <v>9.9999999999999978E-2</v>
          </cell>
          <cell r="U42">
            <v>9.9999999999999978E-2</v>
          </cell>
          <cell r="V42">
            <v>9.9999999999999978E-2</v>
          </cell>
          <cell r="W42">
            <v>9.9999999999999978E-2</v>
          </cell>
          <cell r="Y42" t="str">
            <v>CIMS.CAN.BC.Natural Gas Production.Natural Gas Supply.FugitiveBCFugitiveHigh LDAREmissionsCO2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stark\AppData\Roaming\Microsoft\Excel\CompressionTechs_07.23.24.xlsx" TargetMode="External"/><Relationship Id="rId3" Type="http://schemas.openxmlformats.org/officeDocument/2006/relationships/hyperlink" Target="file:///C:\Users\stark\AppData\Roaming\Microsoft\Excel\CompressionTechs_07.23.24.xlsx" TargetMode="External"/><Relationship Id="rId7" Type="http://schemas.openxmlformats.org/officeDocument/2006/relationships/hyperlink" Target="file:///C:\Users\stark\AppData\Roaming\Microsoft\Excel\CompressionTechs_07.23.24.xlsx" TargetMode="External"/><Relationship Id="rId12" Type="http://schemas.openxmlformats.org/officeDocument/2006/relationships/hyperlink" Target="file:///C:\Users\stark\AppData\Roaming\Microsoft\Excel\CompressionTechs_07.23.24.xlsx" TargetMode="External"/><Relationship Id="rId2" Type="http://schemas.openxmlformats.org/officeDocument/2006/relationships/hyperlink" Target="file:///C:\Users\stark\AppData\Roaming\Microsoft\Excel\CompressionTechs_07.23.24.xlsx" TargetMode="External"/><Relationship Id="rId1" Type="http://schemas.openxmlformats.org/officeDocument/2006/relationships/hyperlink" Target="file:///C:\Users\stark\AppData\Roaming\Microsoft\Excel\CompressionTechs_07.23.24.xlsx" TargetMode="External"/><Relationship Id="rId6" Type="http://schemas.openxmlformats.org/officeDocument/2006/relationships/hyperlink" Target="file:///C:\Users\stark\AppData\Roaming\Microsoft\Excel\CompressionTechs_07.23.24.xlsx" TargetMode="External"/><Relationship Id="rId11" Type="http://schemas.openxmlformats.org/officeDocument/2006/relationships/hyperlink" Target="file:///C:\Users\stark\AppData\Roaming\Microsoft\Excel\CompressionTechs_07.23.24.xlsx" TargetMode="External"/><Relationship Id="rId5" Type="http://schemas.openxmlformats.org/officeDocument/2006/relationships/hyperlink" Target="file:///C:\Users\stark\AppData\Roaming\Microsoft\Excel\CompressionTechs_07.23.24.xlsx" TargetMode="External"/><Relationship Id="rId10" Type="http://schemas.openxmlformats.org/officeDocument/2006/relationships/hyperlink" Target="file:///C:\Users\stark\AppData\Roaming\Microsoft\Excel\CompressionTechs_07.23.24.xlsx" TargetMode="External"/><Relationship Id="rId4" Type="http://schemas.openxmlformats.org/officeDocument/2006/relationships/hyperlink" Target="file:///C:\Users\stark\AppData\Roaming\Microsoft\Excel\CompressionTechs_07.23.24.xlsx" TargetMode="External"/><Relationship Id="rId9" Type="http://schemas.openxmlformats.org/officeDocument/2006/relationships/hyperlink" Target="file:///C:\Users\stark\AppData\Roaming\Microsoft\Excel\CompressionTechs_07.23.2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9730-9890-406A-B72E-EB631BDE20CE}">
  <sheetPr codeName="Sheet1"/>
  <dimension ref="A1:AA614"/>
  <sheetViews>
    <sheetView tabSelected="1" topLeftCell="A239" zoomScale="70" zoomScaleNormal="70" workbookViewId="0">
      <selection activeCell="F259" sqref="F259"/>
    </sheetView>
  </sheetViews>
  <sheetFormatPr defaultRowHeight="14.5" x14ac:dyDescent="0.35"/>
  <cols>
    <col min="1" max="1" width="83.1796875" customWidth="1"/>
    <col min="4" max="4" width="21.54296875" customWidth="1"/>
    <col min="5" max="5" width="27.453125" customWidth="1"/>
    <col min="6" max="6" width="38.54296875" customWidth="1"/>
    <col min="7" max="7" width="23.26953125" customWidth="1"/>
    <col min="8" max="8" width="20.54296875" customWidth="1"/>
    <col min="9" max="9" width="15.1796875" customWidth="1"/>
    <col min="10" max="10" width="9.453125" customWidth="1"/>
    <col min="11" max="11" width="10.54296875" style="62" customWidth="1"/>
    <col min="12" max="12" width="13.1796875" customWidth="1"/>
    <col min="13" max="13" width="13.81640625" customWidth="1"/>
    <col min="14" max="15" width="13.54296875" bestFit="1" customWidth="1"/>
    <col min="16" max="24" width="10.1796875" bestFit="1" customWidth="1"/>
  </cols>
  <sheetData>
    <row r="1" spans="1:27" s="28" customFormat="1" x14ac:dyDescent="0.35">
      <c r="A1" s="21"/>
      <c r="B1" s="22" t="s">
        <v>113</v>
      </c>
      <c r="C1" s="23"/>
      <c r="D1" s="23"/>
      <c r="E1" s="23"/>
      <c r="F1" s="23"/>
      <c r="G1" s="23"/>
      <c r="H1" s="24"/>
      <c r="I1" s="25"/>
      <c r="J1" s="25"/>
      <c r="K1" s="25"/>
      <c r="L1" s="25"/>
      <c r="M1" s="24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7"/>
      <c r="Z1" s="28" t="s">
        <v>114</v>
      </c>
      <c r="AA1" s="29"/>
    </row>
    <row r="2" spans="1:27" s="32" customFormat="1" ht="21.65" customHeight="1" x14ac:dyDescent="0.35">
      <c r="A2" s="30" t="s">
        <v>115</v>
      </c>
      <c r="B2" s="30" t="s">
        <v>116</v>
      </c>
      <c r="C2" s="30" t="s">
        <v>117</v>
      </c>
      <c r="D2" s="30" t="s">
        <v>0</v>
      </c>
      <c r="E2" s="30" t="s">
        <v>5</v>
      </c>
      <c r="F2" s="30" t="s">
        <v>22</v>
      </c>
      <c r="G2" s="30" t="s">
        <v>118</v>
      </c>
      <c r="H2" s="30" t="s">
        <v>119</v>
      </c>
      <c r="I2" s="30" t="s">
        <v>120</v>
      </c>
      <c r="J2" s="30" t="s">
        <v>121</v>
      </c>
      <c r="K2" s="30" t="s">
        <v>125</v>
      </c>
      <c r="L2" s="30" t="s">
        <v>122</v>
      </c>
      <c r="M2" s="30" t="s">
        <v>123</v>
      </c>
      <c r="N2" s="31">
        <v>2000</v>
      </c>
      <c r="O2" s="31">
        <v>2005</v>
      </c>
      <c r="P2" s="31">
        <v>2010</v>
      </c>
      <c r="Q2" s="31">
        <v>2015</v>
      </c>
      <c r="R2" s="31">
        <v>2020</v>
      </c>
      <c r="S2" s="31">
        <v>2025</v>
      </c>
      <c r="T2" s="31">
        <v>2030</v>
      </c>
      <c r="U2" s="31">
        <v>2035</v>
      </c>
      <c r="V2" s="31">
        <v>2040</v>
      </c>
      <c r="W2" s="31">
        <v>2045</v>
      </c>
      <c r="X2" s="31">
        <v>2050</v>
      </c>
      <c r="Y2" s="30" t="s">
        <v>124</v>
      </c>
      <c r="Z2" s="1" t="e" cm="1" vm="1">
        <f t="array" aca="1" ref="Z2" ca="1">_xlfn.UNIQUE(_xlfn._xlws.FILTER($A$3:$A$30023, $A$3:$A$30023&lt;&gt;""))</f>
        <v>#VALUE!</v>
      </c>
      <c r="AA2" s="1"/>
    </row>
    <row r="3" spans="1:27" s="5" customFormat="1" x14ac:dyDescent="0.35">
      <c r="A3" s="1" t="s">
        <v>144</v>
      </c>
      <c r="B3" s="1" t="s">
        <v>5</v>
      </c>
      <c r="C3" s="1" t="s">
        <v>143</v>
      </c>
      <c r="D3" s="1" t="s">
        <v>1</v>
      </c>
      <c r="E3" s="1" t="s">
        <v>4</v>
      </c>
      <c r="F3" s="1"/>
      <c r="G3" s="1" t="s">
        <v>6</v>
      </c>
      <c r="H3" s="2" t="s">
        <v>7</v>
      </c>
      <c r="I3" s="1"/>
      <c r="J3" s="1"/>
      <c r="K3" s="1"/>
      <c r="L3" s="1"/>
      <c r="M3" s="1"/>
      <c r="N3" s="8" t="s">
        <v>8</v>
      </c>
      <c r="O3" s="8"/>
      <c r="P3" s="8"/>
      <c r="Q3" s="8"/>
      <c r="R3" s="8"/>
      <c r="S3" s="8"/>
      <c r="T3" s="8"/>
      <c r="U3" s="8"/>
      <c r="V3" s="8"/>
      <c r="W3" s="8"/>
      <c r="X3" s="8"/>
      <c r="Y3" s="4"/>
      <c r="Z3" t="str">
        <f>A3&amp;C3&amp;E3&amp;F3&amp;G3&amp;H3&amp;J3</f>
        <v>CIMS.CAN.BC.Natural Gas Production.Natural GasBCNatural GasCompetition typeFixed Ratio</v>
      </c>
      <c r="AA3" s="6"/>
    </row>
    <row r="4" spans="1:27" s="5" customFormat="1" x14ac:dyDescent="0.35">
      <c r="A4" s="1" t="s">
        <v>144</v>
      </c>
      <c r="B4" s="1" t="s">
        <v>5</v>
      </c>
      <c r="C4" s="1" t="s">
        <v>143</v>
      </c>
      <c r="D4" s="1" t="s">
        <v>1</v>
      </c>
      <c r="E4" s="1" t="s">
        <v>4</v>
      </c>
      <c r="F4" s="69"/>
      <c r="G4" s="1" t="s">
        <v>9</v>
      </c>
      <c r="H4" s="2"/>
      <c r="I4" s="1"/>
      <c r="J4" s="1"/>
      <c r="K4" s="33" t="s">
        <v>130</v>
      </c>
      <c r="L4" s="1" t="s">
        <v>129</v>
      </c>
      <c r="M4" s="1" t="s">
        <v>10</v>
      </c>
      <c r="N4" s="3">
        <f>[2]CIMS!M$83</f>
        <v>11.99</v>
      </c>
      <c r="O4" s="3">
        <f>[2]CIMS!N$83</f>
        <v>11.99</v>
      </c>
      <c r="P4" s="3">
        <f>[2]CIMS!O$83</f>
        <v>5.14</v>
      </c>
      <c r="Q4" s="3">
        <f>[2]CIMS!P$83</f>
        <v>2.9</v>
      </c>
      <c r="R4" s="3">
        <f>[2]CIMS!Q$83</f>
        <v>1.73</v>
      </c>
      <c r="S4" s="3">
        <f>[2]CIMS!R$83</f>
        <v>3.01</v>
      </c>
      <c r="T4" s="3">
        <f>[2]CIMS!S$83</f>
        <v>3.4</v>
      </c>
      <c r="U4" s="3">
        <f>[2]CIMS!T$83</f>
        <v>3.6</v>
      </c>
      <c r="V4" s="3">
        <f>[2]CIMS!U$83</f>
        <v>3.78</v>
      </c>
      <c r="W4" s="3">
        <f>[2]CIMS!V$83</f>
        <v>3.78</v>
      </c>
      <c r="X4" s="3">
        <f>[2]CIMS!W$83</f>
        <v>3.78</v>
      </c>
      <c r="Y4" s="4"/>
      <c r="Z4" t="str">
        <f>A4&amp;C4&amp;E4&amp;F4&amp;G4&amp;H4&amp;J4</f>
        <v>CIMS.CAN.BC.Natural Gas Production.Natural GasBCNatural GasLCC_financial</v>
      </c>
      <c r="AA4" s="6"/>
    </row>
    <row r="5" spans="1:27" s="5" customFormat="1" x14ac:dyDescent="0.35">
      <c r="A5" s="1" t="s">
        <v>144</v>
      </c>
      <c r="B5" s="1" t="s">
        <v>5</v>
      </c>
      <c r="C5" s="1" t="s">
        <v>143</v>
      </c>
      <c r="D5" s="1" t="s">
        <v>1</v>
      </c>
      <c r="E5" s="1" t="s">
        <v>4</v>
      </c>
      <c r="F5" s="69"/>
      <c r="G5" s="7" t="s">
        <v>11</v>
      </c>
      <c r="H5" s="2" t="s">
        <v>12</v>
      </c>
      <c r="I5" s="7" t="s">
        <v>126</v>
      </c>
      <c r="J5" s="1"/>
      <c r="K5" s="33" t="s">
        <v>130</v>
      </c>
      <c r="L5" s="1" t="s">
        <v>129</v>
      </c>
      <c r="M5" s="1" t="s">
        <v>13</v>
      </c>
      <c r="N5" s="34">
        <f>[2]CIMS!M84</f>
        <v>5.0659506393256851E-2</v>
      </c>
      <c r="O5" s="34">
        <f>[2]CIMS!N84</f>
        <v>5.0269095405659998E-2</v>
      </c>
      <c r="P5" s="34">
        <f>[2]CIMS!O84</f>
        <v>4.9926715324116293E-2</v>
      </c>
      <c r="Q5" s="34">
        <f>[2]CIMS!P84</f>
        <v>4.9020411139724628E-2</v>
      </c>
      <c r="R5" s="34">
        <f>[2]CIMS!Q84</f>
        <v>4.8970518393498863E-2</v>
      </c>
      <c r="S5" s="34">
        <f>[2]CIMS!R84</f>
        <v>4.8970518393498863E-2</v>
      </c>
      <c r="T5" s="34">
        <f>[2]CIMS!S84</f>
        <v>4.8970518393498863E-2</v>
      </c>
      <c r="U5" s="34">
        <f>[2]CIMS!T84</f>
        <v>4.8970518393498863E-2</v>
      </c>
      <c r="V5" s="34">
        <f>[2]CIMS!U84</f>
        <v>4.8970518393498863E-2</v>
      </c>
      <c r="W5" s="34">
        <f>[2]CIMS!V84</f>
        <v>4.8970518393498863E-2</v>
      </c>
      <c r="X5" s="34">
        <f>[2]CIMS!W84</f>
        <v>4.8970518393498863E-2</v>
      </c>
      <c r="Y5" s="4"/>
      <c r="Z5" t="str">
        <f>A5&amp;C5&amp;E5&amp;F5&amp;G5&amp;H5&amp;J5</f>
        <v>CIMS.CAN.BC.Natural Gas Production.Natural GasBCNatural GasEmissionsCO2</v>
      </c>
      <c r="AA5" s="6"/>
    </row>
    <row r="6" spans="1:27" s="5" customFormat="1" x14ac:dyDescent="0.35">
      <c r="A6" s="1" t="s">
        <v>144</v>
      </c>
      <c r="B6" s="1" t="s">
        <v>5</v>
      </c>
      <c r="C6" s="1" t="s">
        <v>143</v>
      </c>
      <c r="D6" s="1" t="s">
        <v>1</v>
      </c>
      <c r="E6" s="1" t="s">
        <v>4</v>
      </c>
      <c r="F6" s="69"/>
      <c r="G6" s="7" t="s">
        <v>11</v>
      </c>
      <c r="H6" s="2" t="s">
        <v>101</v>
      </c>
      <c r="I6" s="7" t="s">
        <v>126</v>
      </c>
      <c r="J6" s="1"/>
      <c r="K6" s="33" t="s">
        <v>130</v>
      </c>
      <c r="L6" s="1" t="s">
        <v>129</v>
      </c>
      <c r="M6" s="7" t="s">
        <v>107</v>
      </c>
      <c r="N6" s="34">
        <f>[2]CIMS!M85</f>
        <v>9.7394051232794818E-7</v>
      </c>
      <c r="O6" s="34">
        <f>[2]CIMS!N85</f>
        <v>9.6706745968712354E-7</v>
      </c>
      <c r="P6" s="34">
        <f>[2]CIMS!O85</f>
        <v>9.6053998074030376E-7</v>
      </c>
      <c r="Q6" s="34">
        <f>[2]CIMS!P85</f>
        <v>9.4291540484527353E-7</v>
      </c>
      <c r="R6" s="34">
        <f>[2]CIMS!Q85</f>
        <v>9.4195570993630577E-7</v>
      </c>
      <c r="S6" s="34">
        <f>[2]CIMS!R85</f>
        <v>9.4195570993630577E-7</v>
      </c>
      <c r="T6" s="34">
        <f>[2]CIMS!S85</f>
        <v>9.4195570993630577E-7</v>
      </c>
      <c r="U6" s="34">
        <f>[2]CIMS!T85</f>
        <v>9.4195570993630577E-7</v>
      </c>
      <c r="V6" s="34">
        <f>[2]CIMS!U85</f>
        <v>9.4195570993630577E-7</v>
      </c>
      <c r="W6" s="34">
        <f>[2]CIMS!V85</f>
        <v>9.4195570993630577E-7</v>
      </c>
      <c r="X6" s="34">
        <f>[2]CIMS!W85</f>
        <v>9.4195570993630577E-7</v>
      </c>
      <c r="Y6" s="4"/>
      <c r="Z6" t="str">
        <f>A6&amp;C6&amp;E6&amp;F6&amp;G6&amp;H6&amp;J6</f>
        <v>CIMS.CAN.BC.Natural Gas Production.Natural GasBCNatural GasEmissionsCH4</v>
      </c>
      <c r="AA6" s="6"/>
    </row>
    <row r="7" spans="1:27" s="5" customFormat="1" x14ac:dyDescent="0.35">
      <c r="A7" s="1" t="s">
        <v>144</v>
      </c>
      <c r="B7" s="1" t="s">
        <v>5</v>
      </c>
      <c r="C7" s="1" t="s">
        <v>143</v>
      </c>
      <c r="D7" s="1" t="s">
        <v>1</v>
      </c>
      <c r="E7" s="1" t="s">
        <v>4</v>
      </c>
      <c r="F7" s="69"/>
      <c r="G7" s="7" t="s">
        <v>11</v>
      </c>
      <c r="H7" s="2" t="s">
        <v>127</v>
      </c>
      <c r="I7" s="1" t="s">
        <v>126</v>
      </c>
      <c r="J7" s="1"/>
      <c r="K7" s="33" t="s">
        <v>130</v>
      </c>
      <c r="L7" s="1" t="s">
        <v>129</v>
      </c>
      <c r="M7" s="1" t="s">
        <v>128</v>
      </c>
      <c r="N7" s="34">
        <f>[2]CIMS!M86</f>
        <v>8.6864964613033235E-7</v>
      </c>
      <c r="O7" s="34">
        <f>[2]CIMS!N86</f>
        <v>8.6251962620743449E-7</v>
      </c>
      <c r="P7" s="34">
        <f>[2]CIMS!O86</f>
        <v>8.5669782066027099E-7</v>
      </c>
      <c r="Q7" s="34">
        <f>[2]CIMS!P86</f>
        <v>8.409786043214603E-7</v>
      </c>
      <c r="R7" s="34">
        <f>[2]CIMS!Q86</f>
        <v>8.4012266021346199E-7</v>
      </c>
      <c r="S7" s="34">
        <f>[2]CIMS!R86</f>
        <v>8.4012266021346199E-7</v>
      </c>
      <c r="T7" s="34">
        <f>[2]CIMS!S86</f>
        <v>8.4012266021346199E-7</v>
      </c>
      <c r="U7" s="34">
        <f>[2]CIMS!T86</f>
        <v>8.4012266021346199E-7</v>
      </c>
      <c r="V7" s="34">
        <f>[2]CIMS!U86</f>
        <v>8.4012266021346199E-7</v>
      </c>
      <c r="W7" s="34">
        <f>[2]CIMS!V86</f>
        <v>8.4012266021346199E-7</v>
      </c>
      <c r="X7" s="34">
        <f>[2]CIMS!W86</f>
        <v>8.4012266021346199E-7</v>
      </c>
      <c r="Y7" s="4"/>
      <c r="Z7" t="str">
        <f>A7&amp;C7&amp;E7&amp;F7&amp;G7&amp;H7&amp;J7</f>
        <v>CIMS.CAN.BC.Natural Gas Production.Natural GasBCNatural GasEmissionsN2O</v>
      </c>
      <c r="AA7" s="6"/>
    </row>
    <row r="8" spans="1:27" s="5" customFormat="1" x14ac:dyDescent="0.35">
      <c r="A8" s="1" t="s">
        <v>145</v>
      </c>
      <c r="B8" s="1" t="s">
        <v>5</v>
      </c>
      <c r="C8" s="1" t="s">
        <v>143</v>
      </c>
      <c r="D8" s="1" t="s">
        <v>1</v>
      </c>
      <c r="E8" s="1" t="s">
        <v>133</v>
      </c>
      <c r="F8" s="69"/>
      <c r="G8" s="7" t="s">
        <v>11</v>
      </c>
      <c r="H8" s="2" t="s">
        <v>12</v>
      </c>
      <c r="I8" s="7" t="s">
        <v>93</v>
      </c>
      <c r="J8" s="1"/>
      <c r="K8" s="33" t="s">
        <v>130</v>
      </c>
      <c r="L8" s="73" t="s">
        <v>141</v>
      </c>
      <c r="M8" s="1" t="s">
        <v>13</v>
      </c>
      <c r="N8" s="34">
        <v>1E-3</v>
      </c>
      <c r="O8" s="34">
        <f>N8</f>
        <v>1E-3</v>
      </c>
      <c r="P8" s="34">
        <f t="shared" ref="P8:X8" si="0">O8</f>
        <v>1E-3</v>
      </c>
      <c r="Q8" s="34">
        <f t="shared" si="0"/>
        <v>1E-3</v>
      </c>
      <c r="R8" s="34">
        <f t="shared" si="0"/>
        <v>1E-3</v>
      </c>
      <c r="S8" s="34">
        <f t="shared" si="0"/>
        <v>1E-3</v>
      </c>
      <c r="T8" s="34">
        <f t="shared" si="0"/>
        <v>1E-3</v>
      </c>
      <c r="U8" s="34">
        <f t="shared" si="0"/>
        <v>1E-3</v>
      </c>
      <c r="V8" s="34">
        <f t="shared" si="0"/>
        <v>1E-3</v>
      </c>
      <c r="W8" s="34">
        <f t="shared" si="0"/>
        <v>1E-3</v>
      </c>
      <c r="X8" s="34">
        <f t="shared" si="0"/>
        <v>1E-3</v>
      </c>
      <c r="Y8" s="4"/>
      <c r="Z8" t="str">
        <f t="shared" ref="Z8:Z68" si="1">A8&amp;C8&amp;E8&amp;F8&amp;G8&amp;H8&amp;J8</f>
        <v>CIMS.CAN.BC.Natural Gas Production.Natural Gas.DistributionBCDistributionEmissionsCO2</v>
      </c>
      <c r="AA8" s="6"/>
    </row>
    <row r="9" spans="1:27" s="5" customFormat="1" x14ac:dyDescent="0.35">
      <c r="A9" s="1" t="s">
        <v>145</v>
      </c>
      <c r="B9" s="1" t="s">
        <v>5</v>
      </c>
      <c r="C9" s="1" t="s">
        <v>143</v>
      </c>
      <c r="D9" s="1" t="s">
        <v>1</v>
      </c>
      <c r="E9" s="1" t="s">
        <v>133</v>
      </c>
      <c r="F9" s="69"/>
      <c r="G9" s="7" t="s">
        <v>11</v>
      </c>
      <c r="H9" s="2" t="s">
        <v>101</v>
      </c>
      <c r="I9" s="7" t="s">
        <v>93</v>
      </c>
      <c r="J9" s="1"/>
      <c r="K9" s="33" t="s">
        <v>130</v>
      </c>
      <c r="L9" s="73" t="s">
        <v>141</v>
      </c>
      <c r="M9" s="7" t="s">
        <v>107</v>
      </c>
      <c r="N9" s="34">
        <v>1E-3</v>
      </c>
      <c r="O9" s="34">
        <f t="shared" ref="O9:X10" si="2">N9</f>
        <v>1E-3</v>
      </c>
      <c r="P9" s="34">
        <f t="shared" si="2"/>
        <v>1E-3</v>
      </c>
      <c r="Q9" s="34">
        <f t="shared" si="2"/>
        <v>1E-3</v>
      </c>
      <c r="R9" s="34">
        <f t="shared" si="2"/>
        <v>1E-3</v>
      </c>
      <c r="S9" s="34">
        <f t="shared" si="2"/>
        <v>1E-3</v>
      </c>
      <c r="T9" s="34">
        <f t="shared" si="2"/>
        <v>1E-3</v>
      </c>
      <c r="U9" s="34">
        <f t="shared" si="2"/>
        <v>1E-3</v>
      </c>
      <c r="V9" s="34">
        <f t="shared" si="2"/>
        <v>1E-3</v>
      </c>
      <c r="W9" s="34">
        <f t="shared" si="2"/>
        <v>1E-3</v>
      </c>
      <c r="X9" s="34">
        <f t="shared" si="2"/>
        <v>1E-3</v>
      </c>
      <c r="Y9" s="4"/>
      <c r="Z9" t="str">
        <f t="shared" si="1"/>
        <v>CIMS.CAN.BC.Natural Gas Production.Natural Gas.DistributionBCDistributionEmissionsCH4</v>
      </c>
      <c r="AA9" s="6"/>
    </row>
    <row r="10" spans="1:27" s="5" customFormat="1" x14ac:dyDescent="0.35">
      <c r="A10" s="1" t="s">
        <v>145</v>
      </c>
      <c r="B10" s="1" t="s">
        <v>5</v>
      </c>
      <c r="C10" s="1" t="s">
        <v>143</v>
      </c>
      <c r="D10" s="1" t="s">
        <v>1</v>
      </c>
      <c r="E10" s="1" t="s">
        <v>133</v>
      </c>
      <c r="F10" s="69"/>
      <c r="G10" s="7" t="s">
        <v>11</v>
      </c>
      <c r="H10" s="2" t="s">
        <v>127</v>
      </c>
      <c r="I10" s="7" t="s">
        <v>93</v>
      </c>
      <c r="J10" s="1"/>
      <c r="K10" s="33" t="s">
        <v>130</v>
      </c>
      <c r="L10" s="73" t="s">
        <v>141</v>
      </c>
      <c r="M10" s="1" t="s">
        <v>128</v>
      </c>
      <c r="N10" s="34">
        <v>1E-3</v>
      </c>
      <c r="O10" s="34">
        <f t="shared" si="2"/>
        <v>1E-3</v>
      </c>
      <c r="P10" s="34">
        <f t="shared" si="2"/>
        <v>1E-3</v>
      </c>
      <c r="Q10" s="34">
        <f t="shared" si="2"/>
        <v>1E-3</v>
      </c>
      <c r="R10" s="34">
        <f t="shared" si="2"/>
        <v>1E-3</v>
      </c>
      <c r="S10" s="34">
        <f t="shared" si="2"/>
        <v>1E-3</v>
      </c>
      <c r="T10" s="34">
        <f t="shared" si="2"/>
        <v>1E-3</v>
      </c>
      <c r="U10" s="34">
        <f t="shared" si="2"/>
        <v>1E-3</v>
      </c>
      <c r="V10" s="34">
        <f t="shared" si="2"/>
        <v>1E-3</v>
      </c>
      <c r="W10" s="34">
        <f t="shared" si="2"/>
        <v>1E-3</v>
      </c>
      <c r="X10" s="34">
        <f t="shared" si="2"/>
        <v>1E-3</v>
      </c>
      <c r="Y10" s="4"/>
      <c r="Z10" t="str">
        <f t="shared" si="1"/>
        <v>CIMS.CAN.BC.Natural Gas Production.Natural Gas.DistributionBCDistributionEmissionsN2O</v>
      </c>
      <c r="AA10" s="6"/>
    </row>
    <row r="11" spans="1:27" s="5" customFormat="1" x14ac:dyDescent="0.35">
      <c r="A11" s="1" t="s">
        <v>146</v>
      </c>
      <c r="B11" s="1" t="s">
        <v>5</v>
      </c>
      <c r="C11" s="1" t="s">
        <v>143</v>
      </c>
      <c r="D11" s="1" t="s">
        <v>1</v>
      </c>
      <c r="E11" s="1" t="s">
        <v>14</v>
      </c>
      <c r="F11" s="1"/>
      <c r="G11" s="1" t="s">
        <v>6</v>
      </c>
      <c r="H11" s="2" t="s">
        <v>7</v>
      </c>
      <c r="I11" s="1"/>
      <c r="J11" s="1"/>
      <c r="K11" s="33" t="s">
        <v>130</v>
      </c>
      <c r="L11" s="1"/>
      <c r="M11" s="1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4"/>
      <c r="Z11" t="str">
        <f t="shared" si="1"/>
        <v>CIMS.CAN.BC.Natural Gas Production.Natural Gas SupplyBCNatural Gas SupplyCompetition typeFixed Ratio</v>
      </c>
      <c r="AA11" s="6"/>
    </row>
    <row r="12" spans="1:27" s="5" customFormat="1" x14ac:dyDescent="0.35">
      <c r="A12" s="1" t="s">
        <v>147</v>
      </c>
      <c r="B12" s="1" t="s">
        <v>5</v>
      </c>
      <c r="C12" s="1" t="s">
        <v>143</v>
      </c>
      <c r="D12" s="1" t="s">
        <v>1</v>
      </c>
      <c r="E12" s="1" t="s">
        <v>15</v>
      </c>
      <c r="F12" s="1"/>
      <c r="G12" s="1" t="s">
        <v>6</v>
      </c>
      <c r="H12" s="2" t="s">
        <v>7</v>
      </c>
      <c r="I12" s="1"/>
      <c r="J12" s="1"/>
      <c r="K12" s="33" t="s">
        <v>130</v>
      </c>
      <c r="L12" s="1"/>
      <c r="M12" s="1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4"/>
      <c r="Z12" t="str">
        <f t="shared" si="1"/>
        <v>CIMS.CAN.BC.Natural Gas Production.Natural Gas Supply.ExtractionBCExtractionCompetition typeFixed Ratio</v>
      </c>
      <c r="AA12" s="6"/>
    </row>
    <row r="13" spans="1:27" s="5" customFormat="1" x14ac:dyDescent="0.35">
      <c r="A13" s="1" t="s">
        <v>148</v>
      </c>
      <c r="B13" s="1" t="s">
        <v>5</v>
      </c>
      <c r="C13" s="1" t="s">
        <v>143</v>
      </c>
      <c r="D13" s="1" t="s">
        <v>1</v>
      </c>
      <c r="E13" s="1" t="s">
        <v>16</v>
      </c>
      <c r="F13" s="1"/>
      <c r="G13" s="7" t="s">
        <v>6</v>
      </c>
      <c r="H13" s="2" t="s">
        <v>17</v>
      </c>
      <c r="I13" s="1"/>
      <c r="J13" s="1"/>
      <c r="K13" s="33" t="s">
        <v>130</v>
      </c>
      <c r="L13" s="1"/>
      <c r="M13" s="1"/>
      <c r="N13" s="8" t="s">
        <v>8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4"/>
      <c r="Z13" t="str">
        <f t="shared" si="1"/>
        <v>CIMS.CAN.BC.Natural Gas Production.Natural Gas Supply.Extraction.Conventional ProductionBCConventional ProductionCompetition typeTech Compete</v>
      </c>
      <c r="AA13" s="6"/>
    </row>
    <row r="14" spans="1:27" s="5" customFormat="1" x14ac:dyDescent="0.35">
      <c r="A14" s="1" t="s">
        <v>148</v>
      </c>
      <c r="B14" s="1" t="s">
        <v>5</v>
      </c>
      <c r="C14" s="1" t="s">
        <v>143</v>
      </c>
      <c r="D14" s="1" t="s">
        <v>1</v>
      </c>
      <c r="E14" s="1" t="s">
        <v>16</v>
      </c>
      <c r="F14" s="1"/>
      <c r="G14" s="7" t="s">
        <v>18</v>
      </c>
      <c r="H14" s="2"/>
      <c r="I14" s="1"/>
      <c r="J14" s="1"/>
      <c r="K14" s="33" t="s">
        <v>130</v>
      </c>
      <c r="L14" s="1" t="s">
        <v>129</v>
      </c>
      <c r="M14" s="1" t="s">
        <v>19</v>
      </c>
      <c r="N14" s="35">
        <f>[2]AB!M1072</f>
        <v>0.35</v>
      </c>
      <c r="O14" s="35">
        <f>[2]AB!N1072</f>
        <v>0.35</v>
      </c>
      <c r="P14" s="35">
        <f>[2]AB!O1072</f>
        <v>0.35</v>
      </c>
      <c r="Q14" s="35">
        <f>[2]AB!P1072</f>
        <v>0.35</v>
      </c>
      <c r="R14" s="35">
        <f>[2]AB!Q1072</f>
        <v>0.35</v>
      </c>
      <c r="S14" s="35">
        <f>[2]AB!R1072</f>
        <v>0.35</v>
      </c>
      <c r="T14" s="35">
        <f>[2]AB!S1072</f>
        <v>0.35</v>
      </c>
      <c r="U14" s="35">
        <f>[2]AB!T1072</f>
        <v>0.35</v>
      </c>
      <c r="V14" s="35">
        <f>[2]AB!U1072</f>
        <v>0.35</v>
      </c>
      <c r="W14" s="35">
        <f>[2]AB!V1072</f>
        <v>0.35</v>
      </c>
      <c r="X14" s="35">
        <f>[2]AB!W1072</f>
        <v>0.35</v>
      </c>
      <c r="Y14" s="4"/>
      <c r="Z14" t="str">
        <f t="shared" si="1"/>
        <v>CIMS.CAN.BC.Natural Gas Production.Natural Gas Supply.Extraction.Conventional ProductionBCConventional ProductionDiscount rate_financial</v>
      </c>
      <c r="AA14" s="6"/>
    </row>
    <row r="15" spans="1:27" s="5" customFormat="1" x14ac:dyDescent="0.35">
      <c r="A15" s="1" t="s">
        <v>148</v>
      </c>
      <c r="B15" s="1" t="s">
        <v>5</v>
      </c>
      <c r="C15" s="1" t="s">
        <v>143</v>
      </c>
      <c r="D15" s="1" t="s">
        <v>1</v>
      </c>
      <c r="E15" s="1" t="s">
        <v>16</v>
      </c>
      <c r="F15" s="1"/>
      <c r="G15" s="1" t="s">
        <v>20</v>
      </c>
      <c r="H15" s="2"/>
      <c r="I15" s="1"/>
      <c r="J15" s="1"/>
      <c r="K15" s="33" t="s">
        <v>130</v>
      </c>
      <c r="L15" s="1" t="s">
        <v>129</v>
      </c>
      <c r="M15" s="1"/>
      <c r="N15" s="10">
        <f>[2]AB!M1073</f>
        <v>25</v>
      </c>
      <c r="O15" s="10">
        <f>[2]AB!N1073</f>
        <v>25</v>
      </c>
      <c r="P15" s="10">
        <f>[2]AB!O1073</f>
        <v>25</v>
      </c>
      <c r="Q15" s="10">
        <f>[2]AB!P1073</f>
        <v>25</v>
      </c>
      <c r="R15" s="10">
        <f>[2]AB!Q1073</f>
        <v>25</v>
      </c>
      <c r="S15" s="10">
        <f>[2]AB!R1073</f>
        <v>25</v>
      </c>
      <c r="T15" s="10">
        <f>[2]AB!S1073</f>
        <v>25</v>
      </c>
      <c r="U15" s="10">
        <f>[2]AB!T1073</f>
        <v>25</v>
      </c>
      <c r="V15" s="10">
        <f>[2]AB!U1073</f>
        <v>25</v>
      </c>
      <c r="W15" s="10">
        <f>[2]AB!V1073</f>
        <v>25</v>
      </c>
      <c r="X15" s="10">
        <f>[2]AB!W1073</f>
        <v>25</v>
      </c>
      <c r="Y15" s="4"/>
      <c r="Z15" t="str">
        <f t="shared" si="1"/>
        <v>CIMS.CAN.BC.Natural Gas Production.Natural Gas Supply.Extraction.Conventional ProductionBCConventional ProductionHeterogeneity</v>
      </c>
      <c r="AA15" s="6"/>
    </row>
    <row r="16" spans="1:27" s="5" customFormat="1" x14ac:dyDescent="0.35">
      <c r="A16" s="1" t="s">
        <v>148</v>
      </c>
      <c r="B16" s="1" t="s">
        <v>5</v>
      </c>
      <c r="C16" s="1" t="s">
        <v>143</v>
      </c>
      <c r="D16" s="1" t="s">
        <v>1</v>
      </c>
      <c r="E16" s="1" t="s">
        <v>16</v>
      </c>
      <c r="F16" s="1" t="s">
        <v>21</v>
      </c>
      <c r="G16" s="1" t="s">
        <v>22</v>
      </c>
      <c r="H16" s="2" t="s">
        <v>21</v>
      </c>
      <c r="I16" s="1"/>
      <c r="J16" s="1"/>
      <c r="K16" s="33"/>
      <c r="L16" s="1"/>
      <c r="M16" s="1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4"/>
      <c r="Z16" t="str">
        <f t="shared" si="1"/>
        <v>CIMS.CAN.BC.Natural Gas Production.Natural Gas Supply.Extraction.Conventional ProductionBCConventional ProductionRaw NGTechnologyRaw NG</v>
      </c>
      <c r="AA16" s="6"/>
    </row>
    <row r="17" spans="1:27" s="5" customFormat="1" x14ac:dyDescent="0.35">
      <c r="A17" s="1" t="s">
        <v>148</v>
      </c>
      <c r="B17" s="1" t="s">
        <v>5</v>
      </c>
      <c r="C17" s="1" t="s">
        <v>143</v>
      </c>
      <c r="D17" s="1" t="s">
        <v>1</v>
      </c>
      <c r="E17" s="1" t="s">
        <v>16</v>
      </c>
      <c r="F17" s="1" t="s">
        <v>21</v>
      </c>
      <c r="G17" s="7" t="s">
        <v>23</v>
      </c>
      <c r="H17" s="2"/>
      <c r="I17" s="7"/>
      <c r="J17" s="1"/>
      <c r="K17" s="33" t="s">
        <v>130</v>
      </c>
      <c r="L17" s="1" t="s">
        <v>129</v>
      </c>
      <c r="M17" s="1" t="s">
        <v>24</v>
      </c>
      <c r="N17" s="11">
        <v>2000</v>
      </c>
      <c r="O17" s="11">
        <v>2000</v>
      </c>
      <c r="P17" s="11">
        <v>2000</v>
      </c>
      <c r="Q17" s="11">
        <v>2000</v>
      </c>
      <c r="R17" s="11">
        <v>2000</v>
      </c>
      <c r="S17" s="11">
        <v>2000</v>
      </c>
      <c r="T17" s="11">
        <v>2000</v>
      </c>
      <c r="U17" s="11">
        <v>2000</v>
      </c>
      <c r="V17" s="11">
        <v>2000</v>
      </c>
      <c r="W17" s="11">
        <v>2000</v>
      </c>
      <c r="X17" s="11">
        <v>2000</v>
      </c>
      <c r="Y17" s="4"/>
      <c r="Z17" t="str">
        <f t="shared" si="1"/>
        <v>CIMS.CAN.BC.Natural Gas Production.Natural Gas Supply.Extraction.Conventional ProductionBCConventional ProductionRaw NGAvailable</v>
      </c>
      <c r="AA17" s="6"/>
    </row>
    <row r="18" spans="1:27" s="5" customFormat="1" x14ac:dyDescent="0.35">
      <c r="A18" s="1" t="s">
        <v>148</v>
      </c>
      <c r="B18" s="1" t="s">
        <v>5</v>
      </c>
      <c r="C18" s="1" t="s">
        <v>143</v>
      </c>
      <c r="D18" s="1" t="s">
        <v>1</v>
      </c>
      <c r="E18" s="1" t="s">
        <v>16</v>
      </c>
      <c r="F18" s="1" t="s">
        <v>21</v>
      </c>
      <c r="G18" s="1" t="s">
        <v>25</v>
      </c>
      <c r="H18" s="2"/>
      <c r="I18" s="1"/>
      <c r="J18" s="1"/>
      <c r="K18" s="33" t="s">
        <v>130</v>
      </c>
      <c r="L18" s="1" t="s">
        <v>129</v>
      </c>
      <c r="M18" s="1" t="s">
        <v>24</v>
      </c>
      <c r="N18" s="11">
        <v>2101</v>
      </c>
      <c r="O18" s="11">
        <v>2101</v>
      </c>
      <c r="P18" s="11">
        <v>2101</v>
      </c>
      <c r="Q18" s="11">
        <v>2101</v>
      </c>
      <c r="R18" s="11">
        <v>2101</v>
      </c>
      <c r="S18" s="11">
        <v>2101</v>
      </c>
      <c r="T18" s="11">
        <v>2101</v>
      </c>
      <c r="U18" s="11">
        <v>2101</v>
      </c>
      <c r="V18" s="11">
        <v>2101</v>
      </c>
      <c r="W18" s="11">
        <v>2101</v>
      </c>
      <c r="X18" s="11">
        <v>2101</v>
      </c>
      <c r="Y18" s="4"/>
      <c r="Z18" t="str">
        <f t="shared" si="1"/>
        <v>CIMS.CAN.BC.Natural Gas Production.Natural Gas Supply.Extraction.Conventional ProductionBCConventional ProductionRaw NGUnavailable</v>
      </c>
      <c r="AA18" s="6"/>
    </row>
    <row r="19" spans="1:27" s="5" customFormat="1" x14ac:dyDescent="0.35">
      <c r="A19" s="1" t="s">
        <v>148</v>
      </c>
      <c r="B19" s="1" t="s">
        <v>5</v>
      </c>
      <c r="C19" s="1" t="s">
        <v>143</v>
      </c>
      <c r="D19" s="1" t="s">
        <v>1</v>
      </c>
      <c r="E19" s="1" t="s">
        <v>16</v>
      </c>
      <c r="F19" s="1" t="s">
        <v>21</v>
      </c>
      <c r="G19" s="1" t="s">
        <v>26</v>
      </c>
      <c r="H19" s="2"/>
      <c r="I19" s="1"/>
      <c r="J19" s="1"/>
      <c r="K19" s="33" t="s">
        <v>130</v>
      </c>
      <c r="L19" s="1" t="s">
        <v>129</v>
      </c>
      <c r="M19" s="1" t="s">
        <v>27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5</v>
      </c>
      <c r="V19" s="12">
        <v>5</v>
      </c>
      <c r="W19" s="12">
        <v>5</v>
      </c>
      <c r="X19" s="12">
        <v>5</v>
      </c>
      <c r="Y19" s="4"/>
      <c r="Z19" t="str">
        <f t="shared" si="1"/>
        <v>CIMS.CAN.BC.Natural Gas Production.Natural Gas Supply.Extraction.Conventional ProductionBCConventional ProductionRaw NGLifetime</v>
      </c>
      <c r="AA19" s="6"/>
    </row>
    <row r="20" spans="1:27" s="5" customFormat="1" x14ac:dyDescent="0.35">
      <c r="A20" s="1" t="s">
        <v>148</v>
      </c>
      <c r="B20" s="1" t="s">
        <v>5</v>
      </c>
      <c r="C20" s="1" t="s">
        <v>143</v>
      </c>
      <c r="D20" s="1" t="s">
        <v>1</v>
      </c>
      <c r="E20" s="1" t="s">
        <v>16</v>
      </c>
      <c r="F20" s="1" t="s">
        <v>21</v>
      </c>
      <c r="G20" s="7" t="s">
        <v>28</v>
      </c>
      <c r="H20" s="2"/>
      <c r="I20" s="7"/>
      <c r="J20" s="1"/>
      <c r="K20" s="33" t="s">
        <v>130</v>
      </c>
      <c r="L20" s="1" t="s">
        <v>129</v>
      </c>
      <c r="M20" s="1" t="s">
        <v>19</v>
      </c>
      <c r="N20" s="9">
        <v>1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4"/>
      <c r="Z20" t="str">
        <f t="shared" si="1"/>
        <v>CIMS.CAN.BC.Natural Gas Production.Natural Gas Supply.Extraction.Conventional ProductionBCConventional ProductionRaw NGMarket share</v>
      </c>
      <c r="AA20" s="6"/>
    </row>
    <row r="21" spans="1:27" s="5" customFormat="1" x14ac:dyDescent="0.35">
      <c r="A21" s="1" t="s">
        <v>148</v>
      </c>
      <c r="B21" s="1" t="s">
        <v>5</v>
      </c>
      <c r="C21" s="1" t="s">
        <v>143</v>
      </c>
      <c r="D21" s="1" t="s">
        <v>1</v>
      </c>
      <c r="E21" s="1" t="s">
        <v>16</v>
      </c>
      <c r="F21" s="1" t="s">
        <v>21</v>
      </c>
      <c r="G21" s="7" t="s">
        <v>29</v>
      </c>
      <c r="H21" s="2"/>
      <c r="I21" s="7"/>
      <c r="J21" s="1"/>
      <c r="K21" s="33" t="s">
        <v>130</v>
      </c>
      <c r="L21" s="1" t="s">
        <v>129</v>
      </c>
      <c r="M21" s="1" t="s">
        <v>30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2">
        <v>1</v>
      </c>
      <c r="T21" s="12">
        <v>1</v>
      </c>
      <c r="U21" s="12">
        <v>1</v>
      </c>
      <c r="V21" s="12">
        <v>1</v>
      </c>
      <c r="W21" s="12">
        <v>1</v>
      </c>
      <c r="X21" s="12">
        <v>1</v>
      </c>
      <c r="Y21" s="4"/>
      <c r="Z21" t="str">
        <f t="shared" si="1"/>
        <v>CIMS.CAN.BC.Natural Gas Production.Natural Gas Supply.Extraction.Conventional ProductionBCConventional ProductionRaw NGOutput</v>
      </c>
      <c r="AA21" s="6"/>
    </row>
    <row r="22" spans="1:27" s="5" customFormat="1" x14ac:dyDescent="0.35">
      <c r="A22" s="1" t="s">
        <v>148</v>
      </c>
      <c r="B22" s="1" t="s">
        <v>5</v>
      </c>
      <c r="C22" s="1" t="s">
        <v>143</v>
      </c>
      <c r="D22" s="1" t="s">
        <v>1</v>
      </c>
      <c r="E22" s="1" t="s">
        <v>16</v>
      </c>
      <c r="F22" s="1" t="s">
        <v>21</v>
      </c>
      <c r="G22" s="7" t="s">
        <v>31</v>
      </c>
      <c r="H22" s="2"/>
      <c r="I22" s="7"/>
      <c r="J22" s="1"/>
      <c r="K22" s="33" t="s">
        <v>130</v>
      </c>
      <c r="L22" s="1" t="s">
        <v>129</v>
      </c>
      <c r="M22" s="1" t="s">
        <v>32</v>
      </c>
      <c r="N22" s="3">
        <v>36.99</v>
      </c>
      <c r="O22" s="3">
        <v>36.99</v>
      </c>
      <c r="P22" s="3">
        <v>36.99</v>
      </c>
      <c r="Q22" s="3">
        <v>36.99</v>
      </c>
      <c r="R22" s="3">
        <v>36.99</v>
      </c>
      <c r="S22" s="3">
        <v>36.99</v>
      </c>
      <c r="T22" s="3">
        <v>36.99</v>
      </c>
      <c r="U22" s="3">
        <v>36.99</v>
      </c>
      <c r="V22" s="3">
        <v>36.99</v>
      </c>
      <c r="W22" s="3">
        <v>36.99</v>
      </c>
      <c r="X22" s="3">
        <v>36.99</v>
      </c>
      <c r="Y22" s="4"/>
      <c r="Z22" t="str">
        <f t="shared" si="1"/>
        <v>CIMS.CAN.BC.Natural Gas Production.Natural Gas Supply.Extraction.Conventional ProductionBCConventional ProductionRaw NGFOM</v>
      </c>
      <c r="AA22" s="6"/>
    </row>
    <row r="23" spans="1:27" s="5" customFormat="1" x14ac:dyDescent="0.35">
      <c r="A23" s="1" t="s">
        <v>149</v>
      </c>
      <c r="B23" s="1" t="s">
        <v>5</v>
      </c>
      <c r="C23" s="1" t="s">
        <v>143</v>
      </c>
      <c r="D23" s="1" t="s">
        <v>1</v>
      </c>
      <c r="E23" s="1" t="s">
        <v>33</v>
      </c>
      <c r="F23" s="1"/>
      <c r="G23" s="1" t="s">
        <v>6</v>
      </c>
      <c r="H23" s="2" t="s">
        <v>17</v>
      </c>
      <c r="I23" s="1"/>
      <c r="J23" s="1"/>
      <c r="K23" s="33" t="s">
        <v>130</v>
      </c>
      <c r="L23" s="1" t="s">
        <v>129</v>
      </c>
      <c r="M23" s="1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4"/>
      <c r="Z23" t="str">
        <f t="shared" si="1"/>
        <v>CIMS.CAN.BC.Natural Gas Production.Natural Gas Supply.Extraction.Coal Bed MethaneBCCoal Bed MethaneCompetition typeTech Compete</v>
      </c>
      <c r="AA23" s="6"/>
    </row>
    <row r="24" spans="1:27" s="5" customFormat="1" x14ac:dyDescent="0.35">
      <c r="A24" s="1" t="s">
        <v>149</v>
      </c>
      <c r="B24" s="1" t="s">
        <v>5</v>
      </c>
      <c r="C24" s="1" t="s">
        <v>143</v>
      </c>
      <c r="D24" s="1" t="s">
        <v>1</v>
      </c>
      <c r="E24" s="1" t="s">
        <v>33</v>
      </c>
      <c r="F24" s="1"/>
      <c r="G24" s="7" t="s">
        <v>18</v>
      </c>
      <c r="H24" s="2"/>
      <c r="I24" s="1"/>
      <c r="J24" s="1"/>
      <c r="K24" s="33" t="s">
        <v>130</v>
      </c>
      <c r="L24" s="1" t="s">
        <v>129</v>
      </c>
      <c r="M24" s="1" t="s">
        <v>19</v>
      </c>
      <c r="N24" s="9">
        <v>0.35</v>
      </c>
      <c r="O24" s="9">
        <v>0.35</v>
      </c>
      <c r="P24" s="9">
        <v>0.35</v>
      </c>
      <c r="Q24" s="9">
        <v>0.35</v>
      </c>
      <c r="R24" s="9">
        <v>0.35</v>
      </c>
      <c r="S24" s="9">
        <v>0.35</v>
      </c>
      <c r="T24" s="9">
        <v>0.35</v>
      </c>
      <c r="U24" s="9">
        <v>0.35</v>
      </c>
      <c r="V24" s="9">
        <v>0.35</v>
      </c>
      <c r="W24" s="9">
        <v>0.35</v>
      </c>
      <c r="X24" s="9">
        <v>0.35</v>
      </c>
      <c r="Y24" s="4"/>
      <c r="Z24" t="str">
        <f t="shared" si="1"/>
        <v>CIMS.CAN.BC.Natural Gas Production.Natural Gas Supply.Extraction.Coal Bed MethaneBCCoal Bed MethaneDiscount rate_financial</v>
      </c>
      <c r="AA24" s="6"/>
    </row>
    <row r="25" spans="1:27" s="5" customFormat="1" x14ac:dyDescent="0.35">
      <c r="A25" s="1" t="s">
        <v>149</v>
      </c>
      <c r="B25" s="1" t="s">
        <v>5</v>
      </c>
      <c r="C25" s="1" t="s">
        <v>143</v>
      </c>
      <c r="D25" s="1" t="s">
        <v>1</v>
      </c>
      <c r="E25" s="1" t="s">
        <v>33</v>
      </c>
      <c r="F25" s="1"/>
      <c r="G25" s="7" t="s">
        <v>20</v>
      </c>
      <c r="H25" s="2"/>
      <c r="I25" s="1"/>
      <c r="J25" s="1"/>
      <c r="K25" s="33" t="s">
        <v>130</v>
      </c>
      <c r="L25" s="1" t="s">
        <v>129</v>
      </c>
      <c r="M25" s="1"/>
      <c r="N25" s="10">
        <v>10</v>
      </c>
      <c r="O25" s="10">
        <v>10</v>
      </c>
      <c r="P25" s="10">
        <v>10</v>
      </c>
      <c r="Q25" s="10">
        <v>10</v>
      </c>
      <c r="R25" s="10">
        <v>10</v>
      </c>
      <c r="S25" s="10">
        <v>10</v>
      </c>
      <c r="T25" s="10">
        <v>10</v>
      </c>
      <c r="U25" s="10">
        <v>10</v>
      </c>
      <c r="V25" s="10">
        <v>10</v>
      </c>
      <c r="W25" s="10">
        <v>10</v>
      </c>
      <c r="X25" s="10">
        <v>10</v>
      </c>
      <c r="Y25" s="4"/>
      <c r="Z25" t="str">
        <f t="shared" si="1"/>
        <v>CIMS.CAN.BC.Natural Gas Production.Natural Gas Supply.Extraction.Coal Bed MethaneBCCoal Bed MethaneHeterogeneity</v>
      </c>
      <c r="AA25" s="6"/>
    </row>
    <row r="26" spans="1:27" s="5" customFormat="1" x14ac:dyDescent="0.35">
      <c r="A26" s="1" t="s">
        <v>149</v>
      </c>
      <c r="B26" s="1" t="s">
        <v>5</v>
      </c>
      <c r="C26" s="1" t="s">
        <v>143</v>
      </c>
      <c r="D26" s="1" t="s">
        <v>1</v>
      </c>
      <c r="E26" s="1" t="s">
        <v>33</v>
      </c>
      <c r="F26" s="1" t="s">
        <v>34</v>
      </c>
      <c r="G26" s="1" t="s">
        <v>22</v>
      </c>
      <c r="H26" s="2" t="s">
        <v>34</v>
      </c>
      <c r="I26" s="1"/>
      <c r="J26" s="1"/>
      <c r="K26" s="33"/>
      <c r="L26" s="1"/>
      <c r="M26" s="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4"/>
      <c r="Z26" t="str">
        <f t="shared" si="1"/>
        <v>CIMS.CAN.BC.Natural Gas Production.Natural Gas Supply.Extraction.Coal Bed MethaneBCCoal Bed MethaneRaw NG prod from coal bed methaneTechnologyRaw NG prod from coal bed methane</v>
      </c>
      <c r="AA26" s="6"/>
    </row>
    <row r="27" spans="1:27" s="5" customFormat="1" x14ac:dyDescent="0.35">
      <c r="A27" s="1" t="s">
        <v>149</v>
      </c>
      <c r="B27" s="1" t="s">
        <v>5</v>
      </c>
      <c r="C27" s="1" t="s">
        <v>143</v>
      </c>
      <c r="D27" s="1" t="s">
        <v>1</v>
      </c>
      <c r="E27" s="1" t="s">
        <v>33</v>
      </c>
      <c r="F27" s="1" t="s">
        <v>34</v>
      </c>
      <c r="G27" s="7" t="s">
        <v>23</v>
      </c>
      <c r="H27" s="2"/>
      <c r="I27" s="7"/>
      <c r="J27" s="1"/>
      <c r="K27" s="33" t="s">
        <v>130</v>
      </c>
      <c r="L27" s="1" t="s">
        <v>129</v>
      </c>
      <c r="M27" s="1" t="s">
        <v>24</v>
      </c>
      <c r="N27" s="11">
        <v>1950</v>
      </c>
      <c r="O27" s="11">
        <v>1950</v>
      </c>
      <c r="P27" s="11">
        <v>1950</v>
      </c>
      <c r="Q27" s="11">
        <v>1950</v>
      </c>
      <c r="R27" s="11">
        <v>1950</v>
      </c>
      <c r="S27" s="11">
        <v>1950</v>
      </c>
      <c r="T27" s="11">
        <v>1950</v>
      </c>
      <c r="U27" s="11">
        <v>1950</v>
      </c>
      <c r="V27" s="11">
        <v>1950</v>
      </c>
      <c r="W27" s="11">
        <v>1950</v>
      </c>
      <c r="X27" s="11">
        <v>1950</v>
      </c>
      <c r="Y27" s="4"/>
      <c r="Z27" t="str">
        <f t="shared" si="1"/>
        <v>CIMS.CAN.BC.Natural Gas Production.Natural Gas Supply.Extraction.Coal Bed MethaneBCCoal Bed MethaneRaw NG prod from coal bed methaneAvailable</v>
      </c>
      <c r="AA27" s="6"/>
    </row>
    <row r="28" spans="1:27" s="5" customFormat="1" x14ac:dyDescent="0.35">
      <c r="A28" s="1" t="s">
        <v>149</v>
      </c>
      <c r="B28" s="1" t="s">
        <v>5</v>
      </c>
      <c r="C28" s="1" t="s">
        <v>143</v>
      </c>
      <c r="D28" s="1" t="s">
        <v>1</v>
      </c>
      <c r="E28" s="1" t="s">
        <v>33</v>
      </c>
      <c r="F28" s="1" t="s">
        <v>34</v>
      </c>
      <c r="G28" s="7" t="s">
        <v>25</v>
      </c>
      <c r="H28" s="2"/>
      <c r="I28" s="7"/>
      <c r="J28" s="1"/>
      <c r="K28" s="33" t="s">
        <v>130</v>
      </c>
      <c r="L28" s="1" t="s">
        <v>129</v>
      </c>
      <c r="M28" s="1" t="s">
        <v>24</v>
      </c>
      <c r="N28" s="11">
        <v>2101</v>
      </c>
      <c r="O28" s="11">
        <v>2101</v>
      </c>
      <c r="P28" s="11">
        <v>2101</v>
      </c>
      <c r="Q28" s="11">
        <v>2101</v>
      </c>
      <c r="R28" s="11">
        <v>2101</v>
      </c>
      <c r="S28" s="11">
        <v>2101</v>
      </c>
      <c r="T28" s="11">
        <v>2101</v>
      </c>
      <c r="U28" s="11">
        <v>2101</v>
      </c>
      <c r="V28" s="11">
        <v>2101</v>
      </c>
      <c r="W28" s="11">
        <v>2101</v>
      </c>
      <c r="X28" s="11">
        <v>2101</v>
      </c>
      <c r="Y28" s="4"/>
      <c r="Z28" t="str">
        <f t="shared" si="1"/>
        <v>CIMS.CAN.BC.Natural Gas Production.Natural Gas Supply.Extraction.Coal Bed MethaneBCCoal Bed MethaneRaw NG prod from coal bed methaneUnavailable</v>
      </c>
      <c r="AA28" s="6"/>
    </row>
    <row r="29" spans="1:27" s="5" customFormat="1" x14ac:dyDescent="0.35">
      <c r="A29" s="1" t="s">
        <v>149</v>
      </c>
      <c r="B29" s="1" t="s">
        <v>5</v>
      </c>
      <c r="C29" s="1" t="s">
        <v>143</v>
      </c>
      <c r="D29" s="1" t="s">
        <v>1</v>
      </c>
      <c r="E29" s="1" t="s">
        <v>33</v>
      </c>
      <c r="F29" s="1" t="s">
        <v>34</v>
      </c>
      <c r="G29" s="7" t="s">
        <v>26</v>
      </c>
      <c r="H29" s="2"/>
      <c r="I29" s="7"/>
      <c r="J29" s="1"/>
      <c r="K29" s="33" t="s">
        <v>130</v>
      </c>
      <c r="L29" s="1" t="s">
        <v>129</v>
      </c>
      <c r="M29" s="1" t="s">
        <v>27</v>
      </c>
      <c r="N29" s="12">
        <v>5</v>
      </c>
      <c r="O29" s="12">
        <v>5</v>
      </c>
      <c r="P29" s="12">
        <v>5</v>
      </c>
      <c r="Q29" s="12">
        <v>5</v>
      </c>
      <c r="R29" s="12">
        <v>5</v>
      </c>
      <c r="S29" s="12">
        <v>5</v>
      </c>
      <c r="T29" s="12">
        <v>5</v>
      </c>
      <c r="U29" s="12">
        <v>5</v>
      </c>
      <c r="V29" s="12">
        <v>5</v>
      </c>
      <c r="W29" s="12">
        <v>5</v>
      </c>
      <c r="X29" s="12">
        <v>5</v>
      </c>
      <c r="Y29" s="4"/>
      <c r="Z29" t="str">
        <f t="shared" si="1"/>
        <v>CIMS.CAN.BC.Natural Gas Production.Natural Gas Supply.Extraction.Coal Bed MethaneBCCoal Bed MethaneRaw NG prod from coal bed methaneLifetime</v>
      </c>
      <c r="AA29" s="6"/>
    </row>
    <row r="30" spans="1:27" s="5" customFormat="1" x14ac:dyDescent="0.35">
      <c r="A30" s="1" t="s">
        <v>149</v>
      </c>
      <c r="B30" s="1" t="s">
        <v>5</v>
      </c>
      <c r="C30" s="1" t="s">
        <v>143</v>
      </c>
      <c r="D30" s="1" t="s">
        <v>1</v>
      </c>
      <c r="E30" s="1" t="s">
        <v>33</v>
      </c>
      <c r="F30" s="1" t="s">
        <v>34</v>
      </c>
      <c r="G30" s="7" t="s">
        <v>28</v>
      </c>
      <c r="H30" s="2"/>
      <c r="I30" s="7"/>
      <c r="J30" s="1"/>
      <c r="K30" s="33" t="s">
        <v>130</v>
      </c>
      <c r="L30" s="1" t="s">
        <v>129</v>
      </c>
      <c r="M30" s="1" t="s">
        <v>19</v>
      </c>
      <c r="N30" s="9">
        <v>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4"/>
      <c r="Z30" t="str">
        <f t="shared" si="1"/>
        <v>CIMS.CAN.BC.Natural Gas Production.Natural Gas Supply.Extraction.Coal Bed MethaneBCCoal Bed MethaneRaw NG prod from coal bed methaneMarket share</v>
      </c>
      <c r="AA30" s="6"/>
    </row>
    <row r="31" spans="1:27" s="5" customFormat="1" x14ac:dyDescent="0.35">
      <c r="A31" s="1" t="s">
        <v>149</v>
      </c>
      <c r="B31" s="1" t="s">
        <v>5</v>
      </c>
      <c r="C31" s="1" t="s">
        <v>143</v>
      </c>
      <c r="D31" s="1" t="s">
        <v>1</v>
      </c>
      <c r="E31" s="1" t="s">
        <v>33</v>
      </c>
      <c r="F31" s="1" t="s">
        <v>34</v>
      </c>
      <c r="G31" s="7" t="s">
        <v>29</v>
      </c>
      <c r="H31" s="2"/>
      <c r="I31" s="7"/>
      <c r="J31" s="1"/>
      <c r="K31" s="33" t="s">
        <v>130</v>
      </c>
      <c r="L31" s="1" t="s">
        <v>129</v>
      </c>
      <c r="M31" s="1" t="s">
        <v>30</v>
      </c>
      <c r="N31" s="12">
        <v>1</v>
      </c>
      <c r="O31" s="12">
        <v>1</v>
      </c>
      <c r="P31" s="12">
        <v>1</v>
      </c>
      <c r="Q31" s="12">
        <v>1</v>
      </c>
      <c r="R31" s="12">
        <v>1</v>
      </c>
      <c r="S31" s="12">
        <v>1</v>
      </c>
      <c r="T31" s="12">
        <v>1</v>
      </c>
      <c r="U31" s="12">
        <v>1</v>
      </c>
      <c r="V31" s="12">
        <v>1</v>
      </c>
      <c r="W31" s="12">
        <v>1</v>
      </c>
      <c r="X31" s="12">
        <v>1</v>
      </c>
      <c r="Y31" s="4"/>
      <c r="Z31" t="str">
        <f t="shared" si="1"/>
        <v>CIMS.CAN.BC.Natural Gas Production.Natural Gas Supply.Extraction.Coal Bed MethaneBCCoal Bed MethaneRaw NG prod from coal bed methaneOutput</v>
      </c>
      <c r="AA31" s="6"/>
    </row>
    <row r="32" spans="1:27" s="5" customFormat="1" x14ac:dyDescent="0.35">
      <c r="A32" s="1" t="s">
        <v>149</v>
      </c>
      <c r="B32" s="1" t="s">
        <v>5</v>
      </c>
      <c r="C32" s="1" t="s">
        <v>143</v>
      </c>
      <c r="D32" s="1" t="s">
        <v>1</v>
      </c>
      <c r="E32" s="1" t="s">
        <v>33</v>
      </c>
      <c r="F32" s="1" t="s">
        <v>34</v>
      </c>
      <c r="G32" s="7" t="s">
        <v>31</v>
      </c>
      <c r="H32" s="2"/>
      <c r="I32" s="7"/>
      <c r="J32" s="1"/>
      <c r="K32" s="33" t="s">
        <v>130</v>
      </c>
      <c r="L32" s="1" t="s">
        <v>129</v>
      </c>
      <c r="M32" s="1" t="s">
        <v>32</v>
      </c>
      <c r="N32" s="3">
        <v>36.833584468384899</v>
      </c>
      <c r="O32" s="3">
        <v>36.833584468384899</v>
      </c>
      <c r="P32" s="3">
        <v>36.833584468384899</v>
      </c>
      <c r="Q32" s="3">
        <v>36.833584468384899</v>
      </c>
      <c r="R32" s="3">
        <v>36.833584468384899</v>
      </c>
      <c r="S32" s="3">
        <v>36.833584468384899</v>
      </c>
      <c r="T32" s="3">
        <v>36.833584468384899</v>
      </c>
      <c r="U32" s="3">
        <v>36.833584468384899</v>
      </c>
      <c r="V32" s="3">
        <v>36.833584468384899</v>
      </c>
      <c r="W32" s="3">
        <v>36.833584468384899</v>
      </c>
      <c r="X32" s="3">
        <v>36.833584468384899</v>
      </c>
      <c r="Y32" s="4"/>
      <c r="Z32" t="str">
        <f t="shared" si="1"/>
        <v>CIMS.CAN.BC.Natural Gas Production.Natural Gas Supply.Extraction.Coal Bed MethaneBCCoal Bed MethaneRaw NG prod from coal bed methaneFOM</v>
      </c>
      <c r="AA32" s="6"/>
    </row>
    <row r="33" spans="1:27" s="5" customFormat="1" x14ac:dyDescent="0.35">
      <c r="A33" s="1" t="s">
        <v>149</v>
      </c>
      <c r="B33" s="1" t="s">
        <v>5</v>
      </c>
      <c r="C33" s="1" t="s">
        <v>143</v>
      </c>
      <c r="D33" s="1" t="s">
        <v>1</v>
      </c>
      <c r="E33" s="1" t="s">
        <v>33</v>
      </c>
      <c r="F33" s="1" t="s">
        <v>39</v>
      </c>
      <c r="G33" s="7" t="s">
        <v>22</v>
      </c>
      <c r="H33" s="2" t="s">
        <v>39</v>
      </c>
      <c r="I33" s="1"/>
      <c r="J33" s="1"/>
      <c r="K33" s="33"/>
      <c r="L33" s="1"/>
      <c r="M33" s="1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4"/>
      <c r="Z33" t="str">
        <f t="shared" si="1"/>
        <v>CIMS.CAN.BC.Natural Gas Production.Natural Gas Supply.Extraction.Coal Bed MethaneBCCoal Bed MethaneRaw NG prod from coal bed methane EffTechnologyRaw NG prod from coal bed methane Eff</v>
      </c>
      <c r="AA33" s="6"/>
    </row>
    <row r="34" spans="1:27" s="5" customFormat="1" x14ac:dyDescent="0.35">
      <c r="A34" s="1" t="s">
        <v>149</v>
      </c>
      <c r="B34" s="1" t="s">
        <v>5</v>
      </c>
      <c r="C34" s="1" t="s">
        <v>143</v>
      </c>
      <c r="D34" s="1" t="s">
        <v>1</v>
      </c>
      <c r="E34" s="1" t="s">
        <v>33</v>
      </c>
      <c r="F34" s="1" t="s">
        <v>39</v>
      </c>
      <c r="G34" s="1" t="s">
        <v>23</v>
      </c>
      <c r="H34" s="2"/>
      <c r="I34" s="1"/>
      <c r="J34" s="1"/>
      <c r="K34" s="33" t="s">
        <v>130</v>
      </c>
      <c r="L34" s="1" t="s">
        <v>129</v>
      </c>
      <c r="M34" s="1" t="s">
        <v>24</v>
      </c>
      <c r="N34" s="11">
        <v>2010</v>
      </c>
      <c r="O34" s="11">
        <v>2010</v>
      </c>
      <c r="P34" s="11">
        <v>2010</v>
      </c>
      <c r="Q34" s="11">
        <v>2010</v>
      </c>
      <c r="R34" s="11">
        <v>2010</v>
      </c>
      <c r="S34" s="11">
        <v>2010</v>
      </c>
      <c r="T34" s="11">
        <v>2010</v>
      </c>
      <c r="U34" s="11">
        <v>2010</v>
      </c>
      <c r="V34" s="11">
        <v>2010</v>
      </c>
      <c r="W34" s="11">
        <v>2010</v>
      </c>
      <c r="X34" s="11">
        <v>2010</v>
      </c>
      <c r="Y34" s="4"/>
      <c r="Z34" t="str">
        <f t="shared" si="1"/>
        <v>CIMS.CAN.BC.Natural Gas Production.Natural Gas Supply.Extraction.Coal Bed MethaneBCCoal Bed MethaneRaw NG prod from coal bed methane EffAvailable</v>
      </c>
      <c r="AA34" s="6"/>
    </row>
    <row r="35" spans="1:27" s="5" customFormat="1" x14ac:dyDescent="0.35">
      <c r="A35" s="1" t="s">
        <v>149</v>
      </c>
      <c r="B35" s="1" t="s">
        <v>5</v>
      </c>
      <c r="C35" s="1" t="s">
        <v>143</v>
      </c>
      <c r="D35" s="1" t="s">
        <v>1</v>
      </c>
      <c r="E35" s="1" t="s">
        <v>33</v>
      </c>
      <c r="F35" s="1" t="s">
        <v>39</v>
      </c>
      <c r="G35" s="1" t="s">
        <v>25</v>
      </c>
      <c r="H35" s="2"/>
      <c r="I35" s="1"/>
      <c r="J35" s="1"/>
      <c r="K35" s="33" t="s">
        <v>130</v>
      </c>
      <c r="L35" s="1" t="s">
        <v>129</v>
      </c>
      <c r="M35" s="1" t="s">
        <v>24</v>
      </c>
      <c r="N35" s="11">
        <v>2101</v>
      </c>
      <c r="O35" s="11">
        <v>2101</v>
      </c>
      <c r="P35" s="11">
        <v>2101</v>
      </c>
      <c r="Q35" s="11">
        <v>2101</v>
      </c>
      <c r="R35" s="11">
        <v>2101</v>
      </c>
      <c r="S35" s="11">
        <v>2101</v>
      </c>
      <c r="T35" s="11">
        <v>2101</v>
      </c>
      <c r="U35" s="11">
        <v>2101</v>
      </c>
      <c r="V35" s="11">
        <v>2101</v>
      </c>
      <c r="W35" s="11">
        <v>2101</v>
      </c>
      <c r="X35" s="11">
        <v>2101</v>
      </c>
      <c r="Y35" s="4"/>
      <c r="Z35" t="str">
        <f t="shared" si="1"/>
        <v>CIMS.CAN.BC.Natural Gas Production.Natural Gas Supply.Extraction.Coal Bed MethaneBCCoal Bed MethaneRaw NG prod from coal bed methane EffUnavailable</v>
      </c>
      <c r="AA35" s="6"/>
    </row>
    <row r="36" spans="1:27" s="5" customFormat="1" x14ac:dyDescent="0.35">
      <c r="A36" s="1" t="s">
        <v>149</v>
      </c>
      <c r="B36" s="1" t="s">
        <v>5</v>
      </c>
      <c r="C36" s="1" t="s">
        <v>143</v>
      </c>
      <c r="D36" s="1" t="s">
        <v>1</v>
      </c>
      <c r="E36" s="1" t="s">
        <v>33</v>
      </c>
      <c r="F36" s="1" t="s">
        <v>39</v>
      </c>
      <c r="G36" s="7" t="s">
        <v>26</v>
      </c>
      <c r="H36" s="2"/>
      <c r="I36" s="7"/>
      <c r="J36" s="1"/>
      <c r="K36" s="33" t="s">
        <v>130</v>
      </c>
      <c r="L36" s="1" t="s">
        <v>129</v>
      </c>
      <c r="M36" s="1" t="s">
        <v>27</v>
      </c>
      <c r="N36" s="12">
        <v>5</v>
      </c>
      <c r="O36" s="12">
        <v>5</v>
      </c>
      <c r="P36" s="12">
        <v>5</v>
      </c>
      <c r="Q36" s="12">
        <v>5</v>
      </c>
      <c r="R36" s="12">
        <v>5</v>
      </c>
      <c r="S36" s="12">
        <v>5</v>
      </c>
      <c r="T36" s="12">
        <v>5</v>
      </c>
      <c r="U36" s="12">
        <v>5</v>
      </c>
      <c r="V36" s="12">
        <v>5</v>
      </c>
      <c r="W36" s="12">
        <v>5</v>
      </c>
      <c r="X36" s="12">
        <v>5</v>
      </c>
      <c r="Y36" s="4"/>
      <c r="Z36" t="str">
        <f t="shared" si="1"/>
        <v>CIMS.CAN.BC.Natural Gas Production.Natural Gas Supply.Extraction.Coal Bed MethaneBCCoal Bed MethaneRaw NG prod from coal bed methane EffLifetime</v>
      </c>
      <c r="AA36" s="6"/>
    </row>
    <row r="37" spans="1:27" s="5" customFormat="1" x14ac:dyDescent="0.35">
      <c r="A37" s="1" t="s">
        <v>149</v>
      </c>
      <c r="B37" s="1" t="s">
        <v>5</v>
      </c>
      <c r="C37" s="1" t="s">
        <v>143</v>
      </c>
      <c r="D37" s="1" t="s">
        <v>1</v>
      </c>
      <c r="E37" s="1" t="s">
        <v>33</v>
      </c>
      <c r="F37" s="1" t="s">
        <v>39</v>
      </c>
      <c r="G37" s="1" t="s">
        <v>28</v>
      </c>
      <c r="H37" s="2"/>
      <c r="I37" s="1"/>
      <c r="J37" s="1"/>
      <c r="K37" s="33" t="s">
        <v>130</v>
      </c>
      <c r="L37" s="1" t="s">
        <v>129</v>
      </c>
      <c r="M37" s="1" t="s">
        <v>19</v>
      </c>
      <c r="N37" s="9">
        <v>0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4"/>
      <c r="Z37" t="str">
        <f t="shared" si="1"/>
        <v>CIMS.CAN.BC.Natural Gas Production.Natural Gas Supply.Extraction.Coal Bed MethaneBCCoal Bed MethaneRaw NG prod from coal bed methane EffMarket share</v>
      </c>
      <c r="AA37" s="6"/>
    </row>
    <row r="38" spans="1:27" s="5" customFormat="1" x14ac:dyDescent="0.35">
      <c r="A38" s="1" t="s">
        <v>149</v>
      </c>
      <c r="B38" s="1" t="s">
        <v>5</v>
      </c>
      <c r="C38" s="1" t="s">
        <v>143</v>
      </c>
      <c r="D38" s="1" t="s">
        <v>1</v>
      </c>
      <c r="E38" s="1" t="s">
        <v>33</v>
      </c>
      <c r="F38" s="1" t="s">
        <v>39</v>
      </c>
      <c r="G38" s="1" t="s">
        <v>29</v>
      </c>
      <c r="H38" s="2"/>
      <c r="I38" s="1"/>
      <c r="J38" s="1"/>
      <c r="K38" s="33" t="s">
        <v>130</v>
      </c>
      <c r="L38" s="1" t="s">
        <v>129</v>
      </c>
      <c r="M38" s="1" t="s">
        <v>30</v>
      </c>
      <c r="N38" s="12">
        <v>1</v>
      </c>
      <c r="O38" s="12">
        <v>1</v>
      </c>
      <c r="P38" s="12">
        <v>1</v>
      </c>
      <c r="Q38" s="12">
        <v>1</v>
      </c>
      <c r="R38" s="12">
        <v>1</v>
      </c>
      <c r="S38" s="12">
        <v>1</v>
      </c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4"/>
      <c r="Z38" t="str">
        <f t="shared" si="1"/>
        <v>CIMS.CAN.BC.Natural Gas Production.Natural Gas Supply.Extraction.Coal Bed MethaneBCCoal Bed MethaneRaw NG prod from coal bed methane EffOutput</v>
      </c>
      <c r="AA38" s="6"/>
    </row>
    <row r="39" spans="1:27" s="5" customFormat="1" x14ac:dyDescent="0.35">
      <c r="A39" s="1" t="s">
        <v>149</v>
      </c>
      <c r="B39" s="1" t="s">
        <v>5</v>
      </c>
      <c r="C39" s="1" t="s">
        <v>143</v>
      </c>
      <c r="D39" s="1" t="s">
        <v>1</v>
      </c>
      <c r="E39" s="1" t="s">
        <v>33</v>
      </c>
      <c r="F39" s="1" t="s">
        <v>39</v>
      </c>
      <c r="G39" s="7" t="s">
        <v>40</v>
      </c>
      <c r="H39" s="2"/>
      <c r="I39" s="7"/>
      <c r="J39" s="1"/>
      <c r="K39" s="33" t="s">
        <v>130</v>
      </c>
      <c r="L39" s="1" t="s">
        <v>129</v>
      </c>
      <c r="M39" s="1" t="s">
        <v>32</v>
      </c>
      <c r="N39" s="3">
        <v>2.5607476635514002</v>
      </c>
      <c r="O39" s="3">
        <v>2.5607476635514002</v>
      </c>
      <c r="P39" s="3">
        <v>2.5607476635514002</v>
      </c>
      <c r="Q39" s="3">
        <v>2.5607476635514002</v>
      </c>
      <c r="R39" s="3">
        <v>2.5607476635514002</v>
      </c>
      <c r="S39" s="3">
        <v>2.5607476635514002</v>
      </c>
      <c r="T39" s="3">
        <v>2.5607476635514002</v>
      </c>
      <c r="U39" s="3">
        <v>2.5607476635514002</v>
      </c>
      <c r="V39" s="3">
        <v>2.5607476635514002</v>
      </c>
      <c r="W39" s="3">
        <v>2.5607476635514002</v>
      </c>
      <c r="X39" s="3">
        <v>2.5607476635514002</v>
      </c>
      <c r="Y39" s="4"/>
      <c r="Z39" t="str">
        <f t="shared" si="1"/>
        <v>CIMS.CAN.BC.Natural Gas Production.Natural Gas Supply.Extraction.Coal Bed MethaneBCCoal Bed MethaneRaw NG prod from coal bed methane EffFCC</v>
      </c>
      <c r="AA39" s="6"/>
    </row>
    <row r="40" spans="1:27" s="5" customFormat="1" x14ac:dyDescent="0.35">
      <c r="A40" s="1" t="s">
        <v>149</v>
      </c>
      <c r="B40" s="1" t="s">
        <v>5</v>
      </c>
      <c r="C40" s="1" t="s">
        <v>143</v>
      </c>
      <c r="D40" s="1" t="s">
        <v>1</v>
      </c>
      <c r="E40" s="1" t="s">
        <v>33</v>
      </c>
      <c r="F40" s="1" t="s">
        <v>39</v>
      </c>
      <c r="G40" s="7" t="s">
        <v>31</v>
      </c>
      <c r="H40" s="2"/>
      <c r="I40" s="7"/>
      <c r="J40" s="1"/>
      <c r="K40" s="33" t="s">
        <v>130</v>
      </c>
      <c r="L40" s="1" t="s">
        <v>129</v>
      </c>
      <c r="M40" s="1" t="s">
        <v>32</v>
      </c>
      <c r="N40" s="3">
        <v>37.655794392523397</v>
      </c>
      <c r="O40" s="3">
        <v>37.655794392523397</v>
      </c>
      <c r="P40" s="3">
        <v>37.655794392523397</v>
      </c>
      <c r="Q40" s="3">
        <v>37.655794392523397</v>
      </c>
      <c r="R40" s="3">
        <v>37.655794392523397</v>
      </c>
      <c r="S40" s="3">
        <v>37.655794392523397</v>
      </c>
      <c r="T40" s="3">
        <v>37.655794392523397</v>
      </c>
      <c r="U40" s="3">
        <v>37.655794392523397</v>
      </c>
      <c r="V40" s="3">
        <v>37.655794392523397</v>
      </c>
      <c r="W40" s="3">
        <v>37.655794392523397</v>
      </c>
      <c r="X40" s="3">
        <v>37.655794392523397</v>
      </c>
      <c r="Y40" s="4"/>
      <c r="Z40" t="str">
        <f t="shared" si="1"/>
        <v>CIMS.CAN.BC.Natural Gas Production.Natural Gas Supply.Extraction.Coal Bed MethaneBCCoal Bed MethaneRaw NG prod from coal bed methane EffFOM</v>
      </c>
      <c r="AA40" s="6"/>
    </row>
    <row r="41" spans="1:27" s="5" customFormat="1" x14ac:dyDescent="0.35">
      <c r="A41" s="1" t="s">
        <v>150</v>
      </c>
      <c r="B41" s="1" t="s">
        <v>5</v>
      </c>
      <c r="C41" s="1" t="s">
        <v>143</v>
      </c>
      <c r="D41" s="1" t="s">
        <v>1</v>
      </c>
      <c r="E41" s="1" t="s">
        <v>41</v>
      </c>
      <c r="F41" s="1"/>
      <c r="G41" s="1" t="s">
        <v>6</v>
      </c>
      <c r="H41" s="2" t="s">
        <v>17</v>
      </c>
      <c r="I41" s="1"/>
      <c r="J41" s="1"/>
      <c r="K41" s="33" t="s">
        <v>130</v>
      </c>
      <c r="L41" s="1" t="s">
        <v>129</v>
      </c>
      <c r="M41" s="1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4"/>
      <c r="Z41" t="str">
        <f t="shared" si="1"/>
        <v>CIMS.CAN.BC.Natural Gas Production.Natural Gas Supply.Extraction.ShaleBCShaleCompetition typeTech Compete</v>
      </c>
      <c r="AA41" s="6"/>
    </row>
    <row r="42" spans="1:27" s="5" customFormat="1" x14ac:dyDescent="0.35">
      <c r="A42" s="1" t="s">
        <v>150</v>
      </c>
      <c r="B42" s="1" t="s">
        <v>5</v>
      </c>
      <c r="C42" s="1" t="s">
        <v>143</v>
      </c>
      <c r="D42" s="1" t="s">
        <v>1</v>
      </c>
      <c r="E42" s="1" t="s">
        <v>41</v>
      </c>
      <c r="F42" s="1"/>
      <c r="G42" s="7" t="s">
        <v>18</v>
      </c>
      <c r="H42" s="2"/>
      <c r="I42" s="1"/>
      <c r="J42" s="1"/>
      <c r="K42" s="33" t="s">
        <v>130</v>
      </c>
      <c r="L42" s="1" t="s">
        <v>129</v>
      </c>
      <c r="M42" s="1" t="s">
        <v>19</v>
      </c>
      <c r="N42" s="9">
        <f>[2]BC!M1201</f>
        <v>0.35</v>
      </c>
      <c r="O42" s="9">
        <f>[2]BC!N1201</f>
        <v>0.35</v>
      </c>
      <c r="P42" s="9">
        <f>[2]BC!O1201</f>
        <v>0.35</v>
      </c>
      <c r="Q42" s="9">
        <f>[2]BC!P1201</f>
        <v>0.35</v>
      </c>
      <c r="R42" s="9">
        <f>[2]BC!Q1201</f>
        <v>0.35</v>
      </c>
      <c r="S42" s="9">
        <f>[2]BC!R1201</f>
        <v>0.35</v>
      </c>
      <c r="T42" s="9">
        <f>[2]BC!S1201</f>
        <v>0.35</v>
      </c>
      <c r="U42" s="9">
        <f>[2]BC!T1201</f>
        <v>0.35</v>
      </c>
      <c r="V42" s="9">
        <f>[2]BC!U1201</f>
        <v>0.35</v>
      </c>
      <c r="W42" s="9">
        <f>[2]BC!V1201</f>
        <v>0.35</v>
      </c>
      <c r="X42" s="9">
        <f>[2]BC!W1201</f>
        <v>0.35</v>
      </c>
      <c r="Y42" s="4"/>
      <c r="Z42" t="str">
        <f t="shared" si="1"/>
        <v>CIMS.CAN.BC.Natural Gas Production.Natural Gas Supply.Extraction.ShaleBCShaleDiscount rate_financial</v>
      </c>
      <c r="AA42" s="6"/>
    </row>
    <row r="43" spans="1:27" s="5" customFormat="1" x14ac:dyDescent="0.35">
      <c r="A43" s="1" t="s">
        <v>150</v>
      </c>
      <c r="B43" s="1" t="s">
        <v>5</v>
      </c>
      <c r="C43" s="1" t="s">
        <v>143</v>
      </c>
      <c r="D43" s="1" t="s">
        <v>1</v>
      </c>
      <c r="E43" s="1" t="s">
        <v>41</v>
      </c>
      <c r="F43" s="1"/>
      <c r="G43" s="7" t="s">
        <v>20</v>
      </c>
      <c r="H43" s="2"/>
      <c r="I43" s="1"/>
      <c r="J43" s="1"/>
      <c r="K43" s="33" t="s">
        <v>130</v>
      </c>
      <c r="L43" s="1" t="s">
        <v>129</v>
      </c>
      <c r="M43" s="1"/>
      <c r="N43" s="36">
        <f>[2]BC!M1202</f>
        <v>25</v>
      </c>
      <c r="O43" s="36">
        <f>[2]BC!N1202</f>
        <v>25</v>
      </c>
      <c r="P43" s="36">
        <f>[2]BC!O1202</f>
        <v>25</v>
      </c>
      <c r="Q43" s="36">
        <f>[2]BC!P1202</f>
        <v>25</v>
      </c>
      <c r="R43" s="36">
        <f>[2]BC!Q1202</f>
        <v>25</v>
      </c>
      <c r="S43" s="36">
        <f>[2]BC!R1202</f>
        <v>25</v>
      </c>
      <c r="T43" s="36">
        <f>[2]BC!S1202</f>
        <v>25</v>
      </c>
      <c r="U43" s="36">
        <f>[2]BC!T1202</f>
        <v>25</v>
      </c>
      <c r="V43" s="36">
        <f>[2]BC!U1202</f>
        <v>25</v>
      </c>
      <c r="W43" s="36">
        <f>[2]BC!V1202</f>
        <v>25</v>
      </c>
      <c r="X43" s="36">
        <f>[2]BC!W1202</f>
        <v>25</v>
      </c>
      <c r="Y43" s="4"/>
      <c r="Z43" t="str">
        <f t="shared" si="1"/>
        <v>CIMS.CAN.BC.Natural Gas Production.Natural Gas Supply.Extraction.ShaleBCShaleHeterogeneity</v>
      </c>
      <c r="AA43" s="6"/>
    </row>
    <row r="44" spans="1:27" s="5" customFormat="1" x14ac:dyDescent="0.35">
      <c r="A44" s="1" t="s">
        <v>150</v>
      </c>
      <c r="B44" s="1" t="s">
        <v>5</v>
      </c>
      <c r="C44" s="1" t="s">
        <v>143</v>
      </c>
      <c r="D44" s="1" t="s">
        <v>1</v>
      </c>
      <c r="E44" s="1" t="s">
        <v>41</v>
      </c>
      <c r="F44" s="1" t="s">
        <v>42</v>
      </c>
      <c r="G44" s="1" t="s">
        <v>22</v>
      </c>
      <c r="H44" s="2" t="s">
        <v>42</v>
      </c>
      <c r="I44" s="1"/>
      <c r="J44" s="1"/>
      <c r="K44" s="33" t="s">
        <v>130</v>
      </c>
      <c r="L44" s="1" t="s">
        <v>129</v>
      </c>
      <c r="M44" s="1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4"/>
      <c r="Z44" t="str">
        <f t="shared" si="1"/>
        <v>CIMS.CAN.BC.Natural Gas Production.Natural Gas Supply.Extraction.ShaleBCShaleRaw NG prod from ShaleTechnologyRaw NG prod from Shale</v>
      </c>
      <c r="AA44" s="6"/>
    </row>
    <row r="45" spans="1:27" s="5" customFormat="1" x14ac:dyDescent="0.35">
      <c r="A45" s="1" t="s">
        <v>150</v>
      </c>
      <c r="B45" s="1" t="s">
        <v>5</v>
      </c>
      <c r="C45" s="1" t="s">
        <v>143</v>
      </c>
      <c r="D45" s="1" t="s">
        <v>1</v>
      </c>
      <c r="E45" s="1" t="s">
        <v>41</v>
      </c>
      <c r="F45" s="1" t="s">
        <v>42</v>
      </c>
      <c r="G45" s="7" t="s">
        <v>23</v>
      </c>
      <c r="H45" s="2"/>
      <c r="I45" s="7"/>
      <c r="J45" s="1"/>
      <c r="K45" s="33" t="s">
        <v>130</v>
      </c>
      <c r="L45" s="1" t="s">
        <v>129</v>
      </c>
      <c r="M45" s="1" t="s">
        <v>24</v>
      </c>
      <c r="N45" s="11">
        <v>1950</v>
      </c>
      <c r="O45" s="11">
        <v>1950</v>
      </c>
      <c r="P45" s="11">
        <v>1950</v>
      </c>
      <c r="Q45" s="11">
        <v>1950</v>
      </c>
      <c r="R45" s="11">
        <v>1950</v>
      </c>
      <c r="S45" s="11">
        <v>1950</v>
      </c>
      <c r="T45" s="11">
        <v>1950</v>
      </c>
      <c r="U45" s="11">
        <v>1950</v>
      </c>
      <c r="V45" s="11">
        <v>1950</v>
      </c>
      <c r="W45" s="11">
        <v>1950</v>
      </c>
      <c r="X45" s="11">
        <v>1950</v>
      </c>
      <c r="Y45" s="4"/>
      <c r="Z45" t="str">
        <f t="shared" si="1"/>
        <v>CIMS.CAN.BC.Natural Gas Production.Natural Gas Supply.Extraction.ShaleBCShaleRaw NG prod from ShaleAvailable</v>
      </c>
      <c r="AA45" s="6"/>
    </row>
    <row r="46" spans="1:27" s="5" customFormat="1" x14ac:dyDescent="0.35">
      <c r="A46" s="1" t="s">
        <v>150</v>
      </c>
      <c r="B46" s="1" t="s">
        <v>5</v>
      </c>
      <c r="C46" s="1" t="s">
        <v>143</v>
      </c>
      <c r="D46" s="1" t="s">
        <v>1</v>
      </c>
      <c r="E46" s="1" t="s">
        <v>41</v>
      </c>
      <c r="F46" s="1" t="s">
        <v>42</v>
      </c>
      <c r="G46" s="7" t="s">
        <v>25</v>
      </c>
      <c r="H46" s="2"/>
      <c r="I46" s="7"/>
      <c r="J46" s="1"/>
      <c r="K46" s="33" t="s">
        <v>130</v>
      </c>
      <c r="L46" s="1" t="s">
        <v>129</v>
      </c>
      <c r="M46" s="1" t="s">
        <v>24</v>
      </c>
      <c r="N46" s="11">
        <v>2101</v>
      </c>
      <c r="O46" s="11">
        <v>2101</v>
      </c>
      <c r="P46" s="11">
        <v>2101</v>
      </c>
      <c r="Q46" s="11">
        <v>2101</v>
      </c>
      <c r="R46" s="11">
        <v>2101</v>
      </c>
      <c r="S46" s="11">
        <v>2101</v>
      </c>
      <c r="T46" s="11">
        <v>2101</v>
      </c>
      <c r="U46" s="11">
        <v>2101</v>
      </c>
      <c r="V46" s="11">
        <v>2101</v>
      </c>
      <c r="W46" s="11">
        <v>2101</v>
      </c>
      <c r="X46" s="11">
        <v>2101</v>
      </c>
      <c r="Y46" s="4"/>
      <c r="Z46" t="str">
        <f t="shared" si="1"/>
        <v>CIMS.CAN.BC.Natural Gas Production.Natural Gas Supply.Extraction.ShaleBCShaleRaw NG prod from ShaleUnavailable</v>
      </c>
      <c r="AA46" s="6"/>
    </row>
    <row r="47" spans="1:27" s="5" customFormat="1" x14ac:dyDescent="0.35">
      <c r="A47" s="1" t="s">
        <v>150</v>
      </c>
      <c r="B47" s="1" t="s">
        <v>5</v>
      </c>
      <c r="C47" s="1" t="s">
        <v>143</v>
      </c>
      <c r="D47" s="1" t="s">
        <v>1</v>
      </c>
      <c r="E47" s="1" t="s">
        <v>41</v>
      </c>
      <c r="F47" s="1" t="s">
        <v>42</v>
      </c>
      <c r="G47" s="7" t="s">
        <v>26</v>
      </c>
      <c r="H47" s="2"/>
      <c r="I47" s="7"/>
      <c r="J47" s="1"/>
      <c r="K47" s="33" t="s">
        <v>130</v>
      </c>
      <c r="L47" s="1" t="s">
        <v>129</v>
      </c>
      <c r="M47" s="1" t="s">
        <v>27</v>
      </c>
      <c r="N47" s="12">
        <v>5</v>
      </c>
      <c r="O47" s="12">
        <v>5</v>
      </c>
      <c r="P47" s="12">
        <v>5</v>
      </c>
      <c r="Q47" s="12">
        <v>5</v>
      </c>
      <c r="R47" s="12">
        <v>5</v>
      </c>
      <c r="S47" s="12">
        <v>5</v>
      </c>
      <c r="T47" s="12">
        <v>5</v>
      </c>
      <c r="U47" s="12">
        <v>5</v>
      </c>
      <c r="V47" s="12">
        <v>5</v>
      </c>
      <c r="W47" s="12">
        <v>5</v>
      </c>
      <c r="X47" s="12">
        <v>5</v>
      </c>
      <c r="Y47" s="4"/>
      <c r="Z47" t="str">
        <f t="shared" si="1"/>
        <v>CIMS.CAN.BC.Natural Gas Production.Natural Gas Supply.Extraction.ShaleBCShaleRaw NG prod from ShaleLifetime</v>
      </c>
      <c r="AA47" s="6"/>
    </row>
    <row r="48" spans="1:27" s="5" customFormat="1" x14ac:dyDescent="0.35">
      <c r="A48" s="1" t="s">
        <v>150</v>
      </c>
      <c r="B48" s="1" t="s">
        <v>5</v>
      </c>
      <c r="C48" s="1" t="s">
        <v>143</v>
      </c>
      <c r="D48" s="1" t="s">
        <v>1</v>
      </c>
      <c r="E48" s="1" t="s">
        <v>41</v>
      </c>
      <c r="F48" s="1" t="s">
        <v>42</v>
      </c>
      <c r="G48" s="7" t="s">
        <v>28</v>
      </c>
      <c r="H48" s="2"/>
      <c r="I48" s="7"/>
      <c r="J48" s="1"/>
      <c r="K48" s="33" t="s">
        <v>130</v>
      </c>
      <c r="L48" s="1" t="s">
        <v>129</v>
      </c>
      <c r="M48" s="1" t="s">
        <v>19</v>
      </c>
      <c r="N48" s="9">
        <v>1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4"/>
      <c r="Z48" t="str">
        <f t="shared" si="1"/>
        <v>CIMS.CAN.BC.Natural Gas Production.Natural Gas Supply.Extraction.ShaleBCShaleRaw NG prod from ShaleMarket share</v>
      </c>
      <c r="AA48" s="6"/>
    </row>
    <row r="49" spans="1:27" s="5" customFormat="1" x14ac:dyDescent="0.35">
      <c r="A49" s="1" t="s">
        <v>150</v>
      </c>
      <c r="B49" s="1" t="s">
        <v>5</v>
      </c>
      <c r="C49" s="1" t="s">
        <v>143</v>
      </c>
      <c r="D49" s="1" t="s">
        <v>1</v>
      </c>
      <c r="E49" s="1" t="s">
        <v>41</v>
      </c>
      <c r="F49" s="1" t="s">
        <v>42</v>
      </c>
      <c r="G49" s="7" t="s">
        <v>29</v>
      </c>
      <c r="H49" s="2"/>
      <c r="I49" s="7"/>
      <c r="J49" s="1"/>
      <c r="K49" s="33" t="s">
        <v>130</v>
      </c>
      <c r="L49" s="1" t="s">
        <v>129</v>
      </c>
      <c r="M49" s="1" t="s">
        <v>30</v>
      </c>
      <c r="N49" s="12">
        <v>1</v>
      </c>
      <c r="O49" s="12">
        <v>1</v>
      </c>
      <c r="P49" s="12">
        <v>1</v>
      </c>
      <c r="Q49" s="12">
        <v>1</v>
      </c>
      <c r="R49" s="12">
        <v>1</v>
      </c>
      <c r="S49" s="12">
        <v>1</v>
      </c>
      <c r="T49" s="12">
        <v>1</v>
      </c>
      <c r="U49" s="12">
        <v>1</v>
      </c>
      <c r="V49" s="12">
        <v>1</v>
      </c>
      <c r="W49" s="12">
        <v>1</v>
      </c>
      <c r="X49" s="12">
        <v>1</v>
      </c>
      <c r="Y49" s="4"/>
      <c r="Z49" t="str">
        <f t="shared" si="1"/>
        <v>CIMS.CAN.BC.Natural Gas Production.Natural Gas Supply.Extraction.ShaleBCShaleRaw NG prod from ShaleOutput</v>
      </c>
      <c r="AA49" s="6"/>
    </row>
    <row r="50" spans="1:27" s="5" customFormat="1" x14ac:dyDescent="0.35">
      <c r="A50" s="1" t="s">
        <v>150</v>
      </c>
      <c r="B50" s="1" t="s">
        <v>5</v>
      </c>
      <c r="C50" s="1" t="s">
        <v>143</v>
      </c>
      <c r="D50" s="1" t="s">
        <v>1</v>
      </c>
      <c r="E50" s="1" t="s">
        <v>41</v>
      </c>
      <c r="F50" s="1" t="s">
        <v>42</v>
      </c>
      <c r="G50" s="7" t="s">
        <v>31</v>
      </c>
      <c r="H50" s="2"/>
      <c r="I50" s="7"/>
      <c r="J50" s="1"/>
      <c r="K50" s="33" t="s">
        <v>130</v>
      </c>
      <c r="L50" s="1" t="s">
        <v>129</v>
      </c>
      <c r="M50" s="1" t="s">
        <v>32</v>
      </c>
      <c r="N50" s="3">
        <f>[2]BC!$M$1209</f>
        <v>36.99</v>
      </c>
      <c r="O50" s="3">
        <v>36.833584468384899</v>
      </c>
      <c r="P50" s="3">
        <v>36.833584468384899</v>
      </c>
      <c r="Q50" s="3">
        <v>36.833584468384899</v>
      </c>
      <c r="R50" s="3">
        <v>36.833584468384899</v>
      </c>
      <c r="S50" s="3">
        <v>36.833584468384899</v>
      </c>
      <c r="T50" s="3">
        <v>36.833584468384899</v>
      </c>
      <c r="U50" s="3">
        <v>36.833584468384899</v>
      </c>
      <c r="V50" s="3">
        <v>36.833584468384899</v>
      </c>
      <c r="W50" s="3">
        <v>36.833584468384899</v>
      </c>
      <c r="X50" s="3">
        <v>36.833584468384899</v>
      </c>
      <c r="Y50" s="4"/>
      <c r="Z50" t="str">
        <f t="shared" si="1"/>
        <v>CIMS.CAN.BC.Natural Gas Production.Natural Gas Supply.Extraction.ShaleBCShaleRaw NG prod from ShaleFOM</v>
      </c>
      <c r="AA50" s="6"/>
    </row>
    <row r="51" spans="1:27" s="5" customFormat="1" x14ac:dyDescent="0.35">
      <c r="A51" s="1" t="s">
        <v>150</v>
      </c>
      <c r="B51" s="1" t="s">
        <v>5</v>
      </c>
      <c r="C51" s="1" t="s">
        <v>143</v>
      </c>
      <c r="D51" s="1" t="s">
        <v>1</v>
      </c>
      <c r="E51" s="1" t="s">
        <v>41</v>
      </c>
      <c r="F51" s="1" t="s">
        <v>43</v>
      </c>
      <c r="G51" s="7" t="s">
        <v>22</v>
      </c>
      <c r="H51" s="2" t="s">
        <v>43</v>
      </c>
      <c r="I51" s="1"/>
      <c r="J51" s="1"/>
      <c r="K51" s="33"/>
      <c r="L51" s="1"/>
      <c r="M51" s="1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4"/>
      <c r="Z51" t="str">
        <f t="shared" si="1"/>
        <v>CIMS.CAN.BC.Natural Gas Production.Natural Gas Supply.Extraction.ShaleBCShaleRaw NG prod from Shale EffTechnologyRaw NG prod from Shale Eff</v>
      </c>
      <c r="AA51" s="6"/>
    </row>
    <row r="52" spans="1:27" s="5" customFormat="1" x14ac:dyDescent="0.35">
      <c r="A52" s="1" t="s">
        <v>150</v>
      </c>
      <c r="B52" s="1" t="s">
        <v>5</v>
      </c>
      <c r="C52" s="1" t="s">
        <v>143</v>
      </c>
      <c r="D52" s="1" t="s">
        <v>1</v>
      </c>
      <c r="E52" s="1" t="s">
        <v>41</v>
      </c>
      <c r="F52" s="1" t="s">
        <v>43</v>
      </c>
      <c r="G52" s="1" t="s">
        <v>23</v>
      </c>
      <c r="H52" s="2"/>
      <c r="I52" s="1"/>
      <c r="J52" s="1"/>
      <c r="K52" s="33" t="s">
        <v>130</v>
      </c>
      <c r="L52" s="1" t="s">
        <v>129</v>
      </c>
      <c r="M52" s="1" t="s">
        <v>24</v>
      </c>
      <c r="N52" s="11">
        <v>2010</v>
      </c>
      <c r="O52" s="11">
        <v>2010</v>
      </c>
      <c r="P52" s="11">
        <v>2010</v>
      </c>
      <c r="Q52" s="11">
        <v>2010</v>
      </c>
      <c r="R52" s="11">
        <v>2010</v>
      </c>
      <c r="S52" s="11">
        <v>2010</v>
      </c>
      <c r="T52" s="11">
        <v>2010</v>
      </c>
      <c r="U52" s="11">
        <v>2010</v>
      </c>
      <c r="V52" s="11">
        <v>2010</v>
      </c>
      <c r="W52" s="11">
        <v>2010</v>
      </c>
      <c r="X52" s="11">
        <v>2010</v>
      </c>
      <c r="Y52" s="4"/>
      <c r="Z52" t="str">
        <f t="shared" si="1"/>
        <v>CIMS.CAN.BC.Natural Gas Production.Natural Gas Supply.Extraction.ShaleBCShaleRaw NG prod from Shale EffAvailable</v>
      </c>
      <c r="AA52" s="6"/>
    </row>
    <row r="53" spans="1:27" s="5" customFormat="1" x14ac:dyDescent="0.35">
      <c r="A53" s="1" t="s">
        <v>150</v>
      </c>
      <c r="B53" s="1" t="s">
        <v>5</v>
      </c>
      <c r="C53" s="1" t="s">
        <v>143</v>
      </c>
      <c r="D53" s="1" t="s">
        <v>1</v>
      </c>
      <c r="E53" s="1" t="s">
        <v>41</v>
      </c>
      <c r="F53" s="1" t="s">
        <v>43</v>
      </c>
      <c r="G53" s="1" t="s">
        <v>25</v>
      </c>
      <c r="H53" s="2"/>
      <c r="I53" s="1"/>
      <c r="J53" s="1"/>
      <c r="K53" s="33" t="s">
        <v>130</v>
      </c>
      <c r="L53" s="1" t="s">
        <v>129</v>
      </c>
      <c r="M53" s="1" t="s">
        <v>24</v>
      </c>
      <c r="N53" s="11">
        <v>2101</v>
      </c>
      <c r="O53" s="11">
        <v>2101</v>
      </c>
      <c r="P53" s="11">
        <v>2101</v>
      </c>
      <c r="Q53" s="11">
        <v>2101</v>
      </c>
      <c r="R53" s="11">
        <v>2101</v>
      </c>
      <c r="S53" s="11">
        <v>2101</v>
      </c>
      <c r="T53" s="11">
        <v>2101</v>
      </c>
      <c r="U53" s="11">
        <v>2101</v>
      </c>
      <c r="V53" s="11">
        <v>2101</v>
      </c>
      <c r="W53" s="11">
        <v>2101</v>
      </c>
      <c r="X53" s="11">
        <v>2101</v>
      </c>
      <c r="Y53" s="4"/>
      <c r="Z53" t="str">
        <f t="shared" si="1"/>
        <v>CIMS.CAN.BC.Natural Gas Production.Natural Gas Supply.Extraction.ShaleBCShaleRaw NG prod from Shale EffUnavailable</v>
      </c>
      <c r="AA53" s="6"/>
    </row>
    <row r="54" spans="1:27" s="5" customFormat="1" x14ac:dyDescent="0.35">
      <c r="A54" s="1" t="s">
        <v>150</v>
      </c>
      <c r="B54" s="1" t="s">
        <v>5</v>
      </c>
      <c r="C54" s="1" t="s">
        <v>143</v>
      </c>
      <c r="D54" s="1" t="s">
        <v>1</v>
      </c>
      <c r="E54" s="1" t="s">
        <v>41</v>
      </c>
      <c r="F54" s="1" t="s">
        <v>43</v>
      </c>
      <c r="G54" s="7" t="s">
        <v>26</v>
      </c>
      <c r="H54" s="2"/>
      <c r="I54" s="7"/>
      <c r="J54" s="1"/>
      <c r="K54" s="33" t="s">
        <v>130</v>
      </c>
      <c r="L54" s="1" t="s">
        <v>129</v>
      </c>
      <c r="M54" s="1" t="s">
        <v>27</v>
      </c>
      <c r="N54" s="12">
        <v>5</v>
      </c>
      <c r="O54" s="12">
        <v>5</v>
      </c>
      <c r="P54" s="12">
        <v>5</v>
      </c>
      <c r="Q54" s="12">
        <v>5</v>
      </c>
      <c r="R54" s="12">
        <v>5</v>
      </c>
      <c r="S54" s="12">
        <v>5</v>
      </c>
      <c r="T54" s="12">
        <v>5</v>
      </c>
      <c r="U54" s="12">
        <v>5</v>
      </c>
      <c r="V54" s="12">
        <v>5</v>
      </c>
      <c r="W54" s="12">
        <v>5</v>
      </c>
      <c r="X54" s="12">
        <v>5</v>
      </c>
      <c r="Y54" s="4"/>
      <c r="Z54" t="str">
        <f t="shared" si="1"/>
        <v>CIMS.CAN.BC.Natural Gas Production.Natural Gas Supply.Extraction.ShaleBCShaleRaw NG prod from Shale EffLifetime</v>
      </c>
      <c r="AA54" s="6"/>
    </row>
    <row r="55" spans="1:27" s="5" customFormat="1" x14ac:dyDescent="0.35">
      <c r="A55" s="1" t="s">
        <v>150</v>
      </c>
      <c r="B55" s="1" t="s">
        <v>5</v>
      </c>
      <c r="C55" s="1" t="s">
        <v>143</v>
      </c>
      <c r="D55" s="1" t="s">
        <v>1</v>
      </c>
      <c r="E55" s="1" t="s">
        <v>41</v>
      </c>
      <c r="F55" s="1" t="s">
        <v>43</v>
      </c>
      <c r="G55" s="1" t="s">
        <v>28</v>
      </c>
      <c r="H55" s="2"/>
      <c r="I55" s="1"/>
      <c r="J55" s="1"/>
      <c r="K55" s="33" t="s">
        <v>130</v>
      </c>
      <c r="L55" s="1" t="s">
        <v>129</v>
      </c>
      <c r="M55" s="1" t="s">
        <v>19</v>
      </c>
      <c r="N55" s="9">
        <v>0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4"/>
      <c r="Z55" t="str">
        <f t="shared" si="1"/>
        <v>CIMS.CAN.BC.Natural Gas Production.Natural Gas Supply.Extraction.ShaleBCShaleRaw NG prod from Shale EffMarket share</v>
      </c>
      <c r="AA55" s="6"/>
    </row>
    <row r="56" spans="1:27" s="5" customFormat="1" x14ac:dyDescent="0.35">
      <c r="A56" s="1" t="s">
        <v>150</v>
      </c>
      <c r="B56" s="1" t="s">
        <v>5</v>
      </c>
      <c r="C56" s="1" t="s">
        <v>143</v>
      </c>
      <c r="D56" s="1" t="s">
        <v>1</v>
      </c>
      <c r="E56" s="1" t="s">
        <v>41</v>
      </c>
      <c r="F56" s="1" t="s">
        <v>43</v>
      </c>
      <c r="G56" s="1" t="s">
        <v>29</v>
      </c>
      <c r="H56" s="2"/>
      <c r="I56" s="1"/>
      <c r="J56" s="1"/>
      <c r="K56" s="33" t="s">
        <v>130</v>
      </c>
      <c r="L56" s="1" t="s">
        <v>129</v>
      </c>
      <c r="M56" s="1" t="s">
        <v>30</v>
      </c>
      <c r="N56" s="12">
        <v>1</v>
      </c>
      <c r="O56" s="12">
        <v>1</v>
      </c>
      <c r="P56" s="12">
        <v>1</v>
      </c>
      <c r="Q56" s="12">
        <v>1</v>
      </c>
      <c r="R56" s="12">
        <v>1</v>
      </c>
      <c r="S56" s="12">
        <v>1</v>
      </c>
      <c r="T56" s="12">
        <v>1</v>
      </c>
      <c r="U56" s="12">
        <v>1</v>
      </c>
      <c r="V56" s="12">
        <v>1</v>
      </c>
      <c r="W56" s="12">
        <v>1</v>
      </c>
      <c r="X56" s="12">
        <v>1</v>
      </c>
      <c r="Y56" s="4"/>
      <c r="Z56" t="str">
        <f t="shared" si="1"/>
        <v>CIMS.CAN.BC.Natural Gas Production.Natural Gas Supply.Extraction.ShaleBCShaleRaw NG prod from Shale EffOutput</v>
      </c>
      <c r="AA56" s="6"/>
    </row>
    <row r="57" spans="1:27" s="5" customFormat="1" x14ac:dyDescent="0.35">
      <c r="A57" s="1" t="s">
        <v>150</v>
      </c>
      <c r="B57" s="1" t="s">
        <v>5</v>
      </c>
      <c r="C57" s="1" t="s">
        <v>143</v>
      </c>
      <c r="D57" s="1" t="s">
        <v>1</v>
      </c>
      <c r="E57" s="1" t="s">
        <v>41</v>
      </c>
      <c r="F57" s="1" t="s">
        <v>43</v>
      </c>
      <c r="G57" s="7" t="s">
        <v>40</v>
      </c>
      <c r="H57" s="2"/>
      <c r="I57" s="7"/>
      <c r="J57" s="1"/>
      <c r="K57" s="33" t="s">
        <v>130</v>
      </c>
      <c r="L57" s="1" t="s">
        <v>129</v>
      </c>
      <c r="M57" s="1" t="s">
        <v>32</v>
      </c>
      <c r="N57" s="3">
        <f>[2]BC!M1235</f>
        <v>2.6852603414579401</v>
      </c>
      <c r="O57" s="3">
        <f>[2]BC!N1235</f>
        <v>2.6852603414579401</v>
      </c>
      <c r="P57" s="3">
        <f>[2]BC!O1235</f>
        <v>2.6852603414579401</v>
      </c>
      <c r="Q57" s="3">
        <f>[2]BC!P1235</f>
        <v>2.6852603414579401</v>
      </c>
      <c r="R57" s="3">
        <f>[2]BC!Q1235</f>
        <v>2.6852603414579401</v>
      </c>
      <c r="S57" s="3">
        <f>[2]BC!R1235</f>
        <v>2.6852603414579401</v>
      </c>
      <c r="T57" s="3">
        <f>[2]BC!S1235</f>
        <v>2.6852603414579401</v>
      </c>
      <c r="U57" s="3">
        <f>[2]BC!T1235</f>
        <v>2.6852603414579401</v>
      </c>
      <c r="V57" s="3">
        <f>[2]BC!U1235</f>
        <v>2.6852603414579401</v>
      </c>
      <c r="W57" s="3">
        <f>[2]BC!V1235</f>
        <v>2.6852603414579401</v>
      </c>
      <c r="X57" s="3">
        <f>[2]BC!W1235</f>
        <v>2.6852603414579401</v>
      </c>
      <c r="Y57" s="4"/>
      <c r="Z57" t="str">
        <f t="shared" si="1"/>
        <v>CIMS.CAN.BC.Natural Gas Production.Natural Gas Supply.Extraction.ShaleBCShaleRaw NG prod from Shale EffFCC</v>
      </c>
      <c r="AA57" s="6"/>
    </row>
    <row r="58" spans="1:27" s="5" customFormat="1" x14ac:dyDescent="0.35">
      <c r="A58" s="1" t="s">
        <v>150</v>
      </c>
      <c r="B58" s="1" t="s">
        <v>5</v>
      </c>
      <c r="C58" s="1" t="s">
        <v>143</v>
      </c>
      <c r="D58" s="1" t="s">
        <v>1</v>
      </c>
      <c r="E58" s="1" t="s">
        <v>41</v>
      </c>
      <c r="F58" s="1" t="s">
        <v>43</v>
      </c>
      <c r="G58" s="7" t="s">
        <v>31</v>
      </c>
      <c r="H58" s="2"/>
      <c r="I58" s="7"/>
      <c r="J58" s="1"/>
      <c r="K58" s="33" t="s">
        <v>130</v>
      </c>
      <c r="L58" s="1" t="s">
        <v>129</v>
      </c>
      <c r="M58" s="1" t="s">
        <v>32</v>
      </c>
      <c r="N58" s="3">
        <f>[2]BC!M1236</f>
        <v>36.99</v>
      </c>
      <c r="O58" s="3">
        <f>[2]BC!N1236</f>
        <v>36.99</v>
      </c>
      <c r="P58" s="3">
        <f>[2]BC!O1236</f>
        <v>36.99</v>
      </c>
      <c r="Q58" s="3">
        <f>[2]BC!P1236</f>
        <v>36.99</v>
      </c>
      <c r="R58" s="3">
        <f>[2]BC!Q1236</f>
        <v>36.99</v>
      </c>
      <c r="S58" s="3">
        <f>[2]BC!R1236</f>
        <v>36.99</v>
      </c>
      <c r="T58" s="3">
        <f>[2]BC!S1236</f>
        <v>36.99</v>
      </c>
      <c r="U58" s="3">
        <f>[2]BC!T1236</f>
        <v>36.99</v>
      </c>
      <c r="V58" s="3">
        <f>[2]BC!U1236</f>
        <v>36.99</v>
      </c>
      <c r="W58" s="3">
        <f>[2]BC!V1236</f>
        <v>36.99</v>
      </c>
      <c r="X58" s="3">
        <f>[2]BC!W1236</f>
        <v>36.99</v>
      </c>
      <c r="Y58" s="4"/>
      <c r="Z58" t="str">
        <f t="shared" si="1"/>
        <v>CIMS.CAN.BC.Natural Gas Production.Natural Gas Supply.Extraction.ShaleBCShaleRaw NG prod from Shale EffFOM</v>
      </c>
      <c r="AA58" s="6"/>
    </row>
    <row r="59" spans="1:27" s="5" customFormat="1" x14ac:dyDescent="0.35">
      <c r="A59" s="1" t="s">
        <v>151</v>
      </c>
      <c r="B59" s="1" t="s">
        <v>5</v>
      </c>
      <c r="C59" s="1" t="s">
        <v>143</v>
      </c>
      <c r="D59" s="1" t="s">
        <v>1</v>
      </c>
      <c r="E59" s="1" t="s">
        <v>44</v>
      </c>
      <c r="F59" s="1"/>
      <c r="G59" s="1" t="s">
        <v>6</v>
      </c>
      <c r="H59" s="2" t="s">
        <v>17</v>
      </c>
      <c r="I59" s="1"/>
      <c r="J59" s="1"/>
      <c r="K59" s="33" t="s">
        <v>130</v>
      </c>
      <c r="L59" s="1" t="s">
        <v>129</v>
      </c>
      <c r="M59" s="1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4"/>
      <c r="Z59" t="str">
        <f t="shared" si="1"/>
        <v>CIMS.CAN.BC.Natural Gas Production.Natural Gas Supply.Extraction.TightBCTightCompetition typeTech Compete</v>
      </c>
      <c r="AA59" s="6"/>
    </row>
    <row r="60" spans="1:27" s="5" customFormat="1" x14ac:dyDescent="0.35">
      <c r="A60" s="1" t="s">
        <v>151</v>
      </c>
      <c r="B60" s="1" t="s">
        <v>5</v>
      </c>
      <c r="C60" s="1" t="s">
        <v>143</v>
      </c>
      <c r="D60" s="1" t="s">
        <v>1</v>
      </c>
      <c r="E60" s="1" t="s">
        <v>44</v>
      </c>
      <c r="F60" s="1"/>
      <c r="G60" s="7" t="s">
        <v>18</v>
      </c>
      <c r="H60" s="2"/>
      <c r="I60" s="1"/>
      <c r="J60" s="1"/>
      <c r="K60" s="33" t="s">
        <v>130</v>
      </c>
      <c r="L60" s="1" t="s">
        <v>129</v>
      </c>
      <c r="M60" s="1" t="s">
        <v>19</v>
      </c>
      <c r="N60" s="9">
        <v>0.35</v>
      </c>
      <c r="O60" s="9">
        <v>0.35</v>
      </c>
      <c r="P60" s="9">
        <v>0.35</v>
      </c>
      <c r="Q60" s="9">
        <v>0.35</v>
      </c>
      <c r="R60" s="9">
        <v>0.35</v>
      </c>
      <c r="S60" s="9">
        <v>0.35</v>
      </c>
      <c r="T60" s="9">
        <v>0.35</v>
      </c>
      <c r="U60" s="9">
        <v>0.35</v>
      </c>
      <c r="V60" s="9">
        <v>0.35</v>
      </c>
      <c r="W60" s="9">
        <v>0.35</v>
      </c>
      <c r="X60" s="9">
        <v>0.35</v>
      </c>
      <c r="Y60" s="4"/>
      <c r="Z60" t="str">
        <f t="shared" si="1"/>
        <v>CIMS.CAN.BC.Natural Gas Production.Natural Gas Supply.Extraction.TightBCTightDiscount rate_financial</v>
      </c>
      <c r="AA60" s="6"/>
    </row>
    <row r="61" spans="1:27" s="5" customFormat="1" x14ac:dyDescent="0.35">
      <c r="A61" s="1" t="s">
        <v>151</v>
      </c>
      <c r="B61" s="1" t="s">
        <v>5</v>
      </c>
      <c r="C61" s="1" t="s">
        <v>143</v>
      </c>
      <c r="D61" s="1" t="s">
        <v>1</v>
      </c>
      <c r="E61" s="1" t="s">
        <v>44</v>
      </c>
      <c r="F61" s="1"/>
      <c r="G61" s="7" t="s">
        <v>20</v>
      </c>
      <c r="H61" s="2"/>
      <c r="I61" s="1"/>
      <c r="J61" s="1"/>
      <c r="K61" s="33" t="s">
        <v>130</v>
      </c>
      <c r="L61" s="1" t="s">
        <v>129</v>
      </c>
      <c r="M61" s="1"/>
      <c r="N61" s="10">
        <v>25</v>
      </c>
      <c r="O61" s="10">
        <v>25</v>
      </c>
      <c r="P61" s="10">
        <v>25</v>
      </c>
      <c r="Q61" s="10">
        <v>25</v>
      </c>
      <c r="R61" s="10">
        <v>25</v>
      </c>
      <c r="S61" s="10">
        <v>25</v>
      </c>
      <c r="T61" s="10">
        <v>25</v>
      </c>
      <c r="U61" s="10">
        <v>25</v>
      </c>
      <c r="V61" s="10">
        <v>25</v>
      </c>
      <c r="W61" s="10">
        <v>25</v>
      </c>
      <c r="X61" s="10">
        <v>25</v>
      </c>
      <c r="Y61" s="4"/>
      <c r="Z61" t="str">
        <f t="shared" si="1"/>
        <v>CIMS.CAN.BC.Natural Gas Production.Natural Gas Supply.Extraction.TightBCTightHeterogeneity</v>
      </c>
      <c r="AA61" s="6"/>
    </row>
    <row r="62" spans="1:27" s="5" customFormat="1" x14ac:dyDescent="0.35">
      <c r="A62" s="1" t="s">
        <v>151</v>
      </c>
      <c r="B62" s="1" t="s">
        <v>5</v>
      </c>
      <c r="C62" s="1" t="s">
        <v>143</v>
      </c>
      <c r="D62" s="1" t="s">
        <v>1</v>
      </c>
      <c r="E62" s="1" t="s">
        <v>44</v>
      </c>
      <c r="F62" s="1" t="s">
        <v>45</v>
      </c>
      <c r="G62" s="1" t="s">
        <v>22</v>
      </c>
      <c r="H62" s="2" t="s">
        <v>45</v>
      </c>
      <c r="I62" s="1"/>
      <c r="J62" s="1"/>
      <c r="K62" s="33"/>
      <c r="L62" s="1"/>
      <c r="M62" s="1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4"/>
      <c r="Z62" t="str">
        <f t="shared" si="1"/>
        <v>CIMS.CAN.BC.Natural Gas Production.Natural Gas Supply.Extraction.TightBCTightRaw NG prod from TightTechnologyRaw NG prod from Tight</v>
      </c>
      <c r="AA62" s="6"/>
    </row>
    <row r="63" spans="1:27" s="5" customFormat="1" x14ac:dyDescent="0.35">
      <c r="A63" s="1" t="s">
        <v>151</v>
      </c>
      <c r="B63" s="1" t="s">
        <v>5</v>
      </c>
      <c r="C63" s="1" t="s">
        <v>143</v>
      </c>
      <c r="D63" s="1" t="s">
        <v>1</v>
      </c>
      <c r="E63" s="1" t="s">
        <v>44</v>
      </c>
      <c r="F63" s="1" t="s">
        <v>45</v>
      </c>
      <c r="G63" s="7" t="s">
        <v>23</v>
      </c>
      <c r="H63" s="2"/>
      <c r="I63" s="7"/>
      <c r="J63" s="1"/>
      <c r="K63" s="33" t="s">
        <v>130</v>
      </c>
      <c r="L63" s="1" t="s">
        <v>129</v>
      </c>
      <c r="M63" s="1" t="s">
        <v>24</v>
      </c>
      <c r="N63" s="11">
        <v>1950</v>
      </c>
      <c r="O63" s="11">
        <v>1950</v>
      </c>
      <c r="P63" s="11">
        <v>1950</v>
      </c>
      <c r="Q63" s="11">
        <v>1950</v>
      </c>
      <c r="R63" s="11">
        <v>1950</v>
      </c>
      <c r="S63" s="11">
        <v>1950</v>
      </c>
      <c r="T63" s="11">
        <v>1950</v>
      </c>
      <c r="U63" s="11">
        <v>1950</v>
      </c>
      <c r="V63" s="11">
        <v>1950</v>
      </c>
      <c r="W63" s="11">
        <v>1950</v>
      </c>
      <c r="X63" s="11">
        <v>1950</v>
      </c>
      <c r="Y63" s="4"/>
      <c r="Z63" t="str">
        <f t="shared" si="1"/>
        <v>CIMS.CAN.BC.Natural Gas Production.Natural Gas Supply.Extraction.TightBCTightRaw NG prod from TightAvailable</v>
      </c>
      <c r="AA63" s="6"/>
    </row>
    <row r="64" spans="1:27" s="5" customFormat="1" x14ac:dyDescent="0.35">
      <c r="A64" s="1" t="s">
        <v>151</v>
      </c>
      <c r="B64" s="1" t="s">
        <v>5</v>
      </c>
      <c r="C64" s="1" t="s">
        <v>143</v>
      </c>
      <c r="D64" s="1" t="s">
        <v>1</v>
      </c>
      <c r="E64" s="1" t="s">
        <v>44</v>
      </c>
      <c r="F64" s="1" t="s">
        <v>45</v>
      </c>
      <c r="G64" s="7" t="s">
        <v>25</v>
      </c>
      <c r="H64" s="2"/>
      <c r="I64" s="7"/>
      <c r="J64" s="1"/>
      <c r="K64" s="33" t="s">
        <v>130</v>
      </c>
      <c r="L64" s="1" t="s">
        <v>129</v>
      </c>
      <c r="M64" s="1" t="s">
        <v>24</v>
      </c>
      <c r="N64" s="11">
        <v>2101</v>
      </c>
      <c r="O64" s="11">
        <v>2101</v>
      </c>
      <c r="P64" s="11">
        <v>2101</v>
      </c>
      <c r="Q64" s="11">
        <v>2101</v>
      </c>
      <c r="R64" s="11">
        <v>2101</v>
      </c>
      <c r="S64" s="11">
        <v>2101</v>
      </c>
      <c r="T64" s="11">
        <v>2101</v>
      </c>
      <c r="U64" s="11">
        <v>2101</v>
      </c>
      <c r="V64" s="11">
        <v>2101</v>
      </c>
      <c r="W64" s="11">
        <v>2101</v>
      </c>
      <c r="X64" s="11">
        <v>2101</v>
      </c>
      <c r="Y64" s="4"/>
      <c r="Z64" t="str">
        <f t="shared" si="1"/>
        <v>CIMS.CAN.BC.Natural Gas Production.Natural Gas Supply.Extraction.TightBCTightRaw NG prod from TightUnavailable</v>
      </c>
      <c r="AA64" s="6"/>
    </row>
    <row r="65" spans="1:27" s="5" customFormat="1" x14ac:dyDescent="0.35">
      <c r="A65" s="1" t="s">
        <v>151</v>
      </c>
      <c r="B65" s="1" t="s">
        <v>5</v>
      </c>
      <c r="C65" s="1" t="s">
        <v>143</v>
      </c>
      <c r="D65" s="1" t="s">
        <v>1</v>
      </c>
      <c r="E65" s="1" t="s">
        <v>44</v>
      </c>
      <c r="F65" s="1" t="s">
        <v>45</v>
      </c>
      <c r="G65" s="7" t="s">
        <v>26</v>
      </c>
      <c r="H65" s="2"/>
      <c r="I65" s="7"/>
      <c r="J65" s="1"/>
      <c r="K65" s="33" t="s">
        <v>130</v>
      </c>
      <c r="L65" s="1" t="s">
        <v>129</v>
      </c>
      <c r="M65" s="1" t="s">
        <v>27</v>
      </c>
      <c r="N65" s="12">
        <v>5</v>
      </c>
      <c r="O65" s="12">
        <v>5</v>
      </c>
      <c r="P65" s="12">
        <v>5</v>
      </c>
      <c r="Q65" s="12">
        <v>5</v>
      </c>
      <c r="R65" s="12">
        <v>5</v>
      </c>
      <c r="S65" s="12">
        <v>5</v>
      </c>
      <c r="T65" s="12">
        <v>5</v>
      </c>
      <c r="U65" s="12">
        <v>5</v>
      </c>
      <c r="V65" s="12">
        <v>5</v>
      </c>
      <c r="W65" s="12">
        <v>5</v>
      </c>
      <c r="X65" s="12">
        <v>5</v>
      </c>
      <c r="Y65" s="4"/>
      <c r="Z65" t="str">
        <f t="shared" si="1"/>
        <v>CIMS.CAN.BC.Natural Gas Production.Natural Gas Supply.Extraction.TightBCTightRaw NG prod from TightLifetime</v>
      </c>
      <c r="AA65" s="6"/>
    </row>
    <row r="66" spans="1:27" s="5" customFormat="1" x14ac:dyDescent="0.35">
      <c r="A66" s="1" t="s">
        <v>151</v>
      </c>
      <c r="B66" s="1" t="s">
        <v>5</v>
      </c>
      <c r="C66" s="1" t="s">
        <v>143</v>
      </c>
      <c r="D66" s="1" t="s">
        <v>1</v>
      </c>
      <c r="E66" s="1" t="s">
        <v>44</v>
      </c>
      <c r="F66" s="1" t="s">
        <v>45</v>
      </c>
      <c r="G66" s="7" t="s">
        <v>28</v>
      </c>
      <c r="H66" s="2"/>
      <c r="I66" s="7"/>
      <c r="J66" s="1"/>
      <c r="K66" s="33" t="s">
        <v>130</v>
      </c>
      <c r="L66" s="1" t="s">
        <v>129</v>
      </c>
      <c r="M66" s="1" t="s">
        <v>19</v>
      </c>
      <c r="N66" s="9">
        <v>1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4"/>
      <c r="Z66" t="str">
        <f t="shared" si="1"/>
        <v>CIMS.CAN.BC.Natural Gas Production.Natural Gas Supply.Extraction.TightBCTightRaw NG prod from TightMarket share</v>
      </c>
      <c r="AA66" s="6"/>
    </row>
    <row r="67" spans="1:27" s="5" customFormat="1" x14ac:dyDescent="0.35">
      <c r="A67" s="1" t="s">
        <v>151</v>
      </c>
      <c r="B67" s="1" t="s">
        <v>5</v>
      </c>
      <c r="C67" s="1" t="s">
        <v>143</v>
      </c>
      <c r="D67" s="1" t="s">
        <v>1</v>
      </c>
      <c r="E67" s="1" t="s">
        <v>44</v>
      </c>
      <c r="F67" s="1" t="s">
        <v>45</v>
      </c>
      <c r="G67" s="7" t="s">
        <v>29</v>
      </c>
      <c r="H67" s="2"/>
      <c r="I67" s="7"/>
      <c r="J67" s="1"/>
      <c r="K67" s="33" t="s">
        <v>130</v>
      </c>
      <c r="L67" s="1" t="s">
        <v>129</v>
      </c>
      <c r="M67" s="1" t="s">
        <v>30</v>
      </c>
      <c r="N67" s="12">
        <v>1</v>
      </c>
      <c r="O67" s="12">
        <v>1</v>
      </c>
      <c r="P67" s="12">
        <v>1</v>
      </c>
      <c r="Q67" s="12">
        <v>1</v>
      </c>
      <c r="R67" s="12">
        <v>1</v>
      </c>
      <c r="S67" s="12">
        <v>1</v>
      </c>
      <c r="T67" s="12">
        <v>1</v>
      </c>
      <c r="U67" s="12">
        <v>1</v>
      </c>
      <c r="V67" s="12">
        <v>1</v>
      </c>
      <c r="W67" s="12">
        <v>1</v>
      </c>
      <c r="X67" s="12">
        <v>1</v>
      </c>
      <c r="Y67" s="4"/>
      <c r="Z67" t="str">
        <f t="shared" si="1"/>
        <v>CIMS.CAN.BC.Natural Gas Production.Natural Gas Supply.Extraction.TightBCTightRaw NG prod from TightOutput</v>
      </c>
      <c r="AA67" s="6"/>
    </row>
    <row r="68" spans="1:27" s="5" customFormat="1" x14ac:dyDescent="0.35">
      <c r="A68" s="1" t="s">
        <v>151</v>
      </c>
      <c r="B68" s="1" t="s">
        <v>5</v>
      </c>
      <c r="C68" s="1" t="s">
        <v>143</v>
      </c>
      <c r="D68" s="1" t="s">
        <v>1</v>
      </c>
      <c r="E68" s="1" t="s">
        <v>44</v>
      </c>
      <c r="F68" s="1" t="s">
        <v>45</v>
      </c>
      <c r="G68" s="7" t="s">
        <v>31</v>
      </c>
      <c r="H68" s="2"/>
      <c r="I68" s="7"/>
      <c r="J68" s="1"/>
      <c r="K68" s="33" t="s">
        <v>130</v>
      </c>
      <c r="L68" s="1" t="s">
        <v>129</v>
      </c>
      <c r="M68" s="1" t="s">
        <v>32</v>
      </c>
      <c r="N68" s="3">
        <f>[2]BC!$M$1267</f>
        <v>36.99</v>
      </c>
      <c r="O68" s="3">
        <v>36.833584468384899</v>
      </c>
      <c r="P68" s="3">
        <v>36.833584468384899</v>
      </c>
      <c r="Q68" s="3">
        <v>36.833584468384899</v>
      </c>
      <c r="R68" s="3">
        <v>36.833584468384899</v>
      </c>
      <c r="S68" s="3">
        <v>36.833584468384899</v>
      </c>
      <c r="T68" s="3">
        <v>36.833584468384899</v>
      </c>
      <c r="U68" s="3">
        <v>36.833584468384899</v>
      </c>
      <c r="V68" s="3">
        <v>36.833584468384899</v>
      </c>
      <c r="W68" s="3">
        <v>36.833584468384899</v>
      </c>
      <c r="X68" s="3">
        <v>36.833584468384899</v>
      </c>
      <c r="Y68" s="4"/>
      <c r="Z68" t="str">
        <f t="shared" si="1"/>
        <v>CIMS.CAN.BC.Natural Gas Production.Natural Gas Supply.Extraction.TightBCTightRaw NG prod from TightFOM</v>
      </c>
      <c r="AA68" s="6"/>
    </row>
    <row r="69" spans="1:27" s="5" customFormat="1" x14ac:dyDescent="0.35">
      <c r="A69" s="1" t="s">
        <v>151</v>
      </c>
      <c r="B69" s="1" t="s">
        <v>5</v>
      </c>
      <c r="C69" s="1" t="s">
        <v>143</v>
      </c>
      <c r="D69" s="1" t="s">
        <v>1</v>
      </c>
      <c r="E69" s="1" t="s">
        <v>44</v>
      </c>
      <c r="F69" s="1" t="s">
        <v>46</v>
      </c>
      <c r="G69" s="7" t="s">
        <v>22</v>
      </c>
      <c r="H69" s="2" t="s">
        <v>46</v>
      </c>
      <c r="I69" s="1"/>
      <c r="J69" s="1"/>
      <c r="K69" s="33"/>
      <c r="L69" s="1"/>
      <c r="M69" s="1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4"/>
      <c r="Z69" t="str">
        <f t="shared" ref="Z69:Z130" si="3">A69&amp;C69&amp;E69&amp;F69&amp;G69&amp;H69&amp;J69</f>
        <v>CIMS.CAN.BC.Natural Gas Production.Natural Gas Supply.Extraction.TightBCTightRaw NG prod from Tight EffTechnologyRaw NG prod from Tight Eff</v>
      </c>
      <c r="AA69" s="6"/>
    </row>
    <row r="70" spans="1:27" s="5" customFormat="1" x14ac:dyDescent="0.35">
      <c r="A70" s="1" t="s">
        <v>151</v>
      </c>
      <c r="B70" s="1" t="s">
        <v>5</v>
      </c>
      <c r="C70" s="1" t="s">
        <v>143</v>
      </c>
      <c r="D70" s="1" t="s">
        <v>1</v>
      </c>
      <c r="E70" s="1" t="s">
        <v>44</v>
      </c>
      <c r="F70" s="1" t="s">
        <v>46</v>
      </c>
      <c r="G70" s="1" t="s">
        <v>23</v>
      </c>
      <c r="H70" s="2"/>
      <c r="I70" s="1"/>
      <c r="J70" s="1"/>
      <c r="K70" s="33" t="s">
        <v>130</v>
      </c>
      <c r="L70" s="1" t="s">
        <v>129</v>
      </c>
      <c r="M70" s="1" t="s">
        <v>24</v>
      </c>
      <c r="N70" s="11">
        <v>2010</v>
      </c>
      <c r="O70" s="11">
        <v>2010</v>
      </c>
      <c r="P70" s="11">
        <v>2010</v>
      </c>
      <c r="Q70" s="11">
        <v>2010</v>
      </c>
      <c r="R70" s="11">
        <v>2010</v>
      </c>
      <c r="S70" s="11">
        <v>2010</v>
      </c>
      <c r="T70" s="11">
        <v>2010</v>
      </c>
      <c r="U70" s="11">
        <v>2010</v>
      </c>
      <c r="V70" s="11">
        <v>2010</v>
      </c>
      <c r="W70" s="11">
        <v>2010</v>
      </c>
      <c r="X70" s="11">
        <v>2010</v>
      </c>
      <c r="Y70" s="4"/>
      <c r="Z70" t="str">
        <f t="shared" si="3"/>
        <v>CIMS.CAN.BC.Natural Gas Production.Natural Gas Supply.Extraction.TightBCTightRaw NG prod from Tight EffAvailable</v>
      </c>
      <c r="AA70" s="6"/>
    </row>
    <row r="71" spans="1:27" s="5" customFormat="1" x14ac:dyDescent="0.35">
      <c r="A71" s="1" t="s">
        <v>151</v>
      </c>
      <c r="B71" s="1" t="s">
        <v>5</v>
      </c>
      <c r="C71" s="1" t="s">
        <v>143</v>
      </c>
      <c r="D71" s="1" t="s">
        <v>1</v>
      </c>
      <c r="E71" s="1" t="s">
        <v>44</v>
      </c>
      <c r="F71" s="1" t="s">
        <v>46</v>
      </c>
      <c r="G71" s="1" t="s">
        <v>25</v>
      </c>
      <c r="H71" s="2"/>
      <c r="I71" s="1"/>
      <c r="J71" s="1"/>
      <c r="K71" s="33" t="s">
        <v>130</v>
      </c>
      <c r="L71" s="1" t="s">
        <v>129</v>
      </c>
      <c r="M71" s="1" t="s">
        <v>24</v>
      </c>
      <c r="N71" s="11">
        <v>2101</v>
      </c>
      <c r="O71" s="11">
        <v>2101</v>
      </c>
      <c r="P71" s="11">
        <v>2101</v>
      </c>
      <c r="Q71" s="11">
        <v>2101</v>
      </c>
      <c r="R71" s="11">
        <v>2101</v>
      </c>
      <c r="S71" s="11">
        <v>2101</v>
      </c>
      <c r="T71" s="11">
        <v>2101</v>
      </c>
      <c r="U71" s="11">
        <v>2101</v>
      </c>
      <c r="V71" s="11">
        <v>2101</v>
      </c>
      <c r="W71" s="11">
        <v>2101</v>
      </c>
      <c r="X71" s="11">
        <v>2101</v>
      </c>
      <c r="Y71" s="4"/>
      <c r="Z71" t="str">
        <f t="shared" si="3"/>
        <v>CIMS.CAN.BC.Natural Gas Production.Natural Gas Supply.Extraction.TightBCTightRaw NG prod from Tight EffUnavailable</v>
      </c>
      <c r="AA71" s="6"/>
    </row>
    <row r="72" spans="1:27" s="5" customFormat="1" x14ac:dyDescent="0.35">
      <c r="A72" s="1" t="s">
        <v>151</v>
      </c>
      <c r="B72" s="1" t="s">
        <v>5</v>
      </c>
      <c r="C72" s="1" t="s">
        <v>143</v>
      </c>
      <c r="D72" s="1" t="s">
        <v>1</v>
      </c>
      <c r="E72" s="1" t="s">
        <v>44</v>
      </c>
      <c r="F72" s="1" t="s">
        <v>46</v>
      </c>
      <c r="G72" s="7" t="s">
        <v>26</v>
      </c>
      <c r="H72" s="2"/>
      <c r="I72" s="7"/>
      <c r="J72" s="1"/>
      <c r="K72" s="33" t="s">
        <v>130</v>
      </c>
      <c r="L72" s="1" t="s">
        <v>129</v>
      </c>
      <c r="M72" s="1" t="s">
        <v>27</v>
      </c>
      <c r="N72" s="12">
        <v>5</v>
      </c>
      <c r="O72" s="12">
        <v>5</v>
      </c>
      <c r="P72" s="12">
        <v>5</v>
      </c>
      <c r="Q72" s="12">
        <v>5</v>
      </c>
      <c r="R72" s="12">
        <v>5</v>
      </c>
      <c r="S72" s="12">
        <v>5</v>
      </c>
      <c r="T72" s="12">
        <v>5</v>
      </c>
      <c r="U72" s="12">
        <v>5</v>
      </c>
      <c r="V72" s="12">
        <v>5</v>
      </c>
      <c r="W72" s="12">
        <v>5</v>
      </c>
      <c r="X72" s="12">
        <v>5</v>
      </c>
      <c r="Y72" s="4"/>
      <c r="Z72" t="str">
        <f t="shared" si="3"/>
        <v>CIMS.CAN.BC.Natural Gas Production.Natural Gas Supply.Extraction.TightBCTightRaw NG prod from Tight EffLifetime</v>
      </c>
      <c r="AA72" s="6"/>
    </row>
    <row r="73" spans="1:27" s="5" customFormat="1" x14ac:dyDescent="0.35">
      <c r="A73" s="1" t="s">
        <v>151</v>
      </c>
      <c r="B73" s="1" t="s">
        <v>5</v>
      </c>
      <c r="C73" s="1" t="s">
        <v>143</v>
      </c>
      <c r="D73" s="1" t="s">
        <v>1</v>
      </c>
      <c r="E73" s="1" t="s">
        <v>44</v>
      </c>
      <c r="F73" s="1" t="s">
        <v>46</v>
      </c>
      <c r="G73" s="1" t="s">
        <v>28</v>
      </c>
      <c r="H73" s="2"/>
      <c r="I73" s="1"/>
      <c r="J73" s="1"/>
      <c r="K73" s="33" t="s">
        <v>130</v>
      </c>
      <c r="L73" s="1" t="s">
        <v>129</v>
      </c>
      <c r="M73" s="1" t="s">
        <v>19</v>
      </c>
      <c r="N73" s="9">
        <v>0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4"/>
      <c r="Z73" t="str">
        <f t="shared" si="3"/>
        <v>CIMS.CAN.BC.Natural Gas Production.Natural Gas Supply.Extraction.TightBCTightRaw NG prod from Tight EffMarket share</v>
      </c>
      <c r="AA73" s="6"/>
    </row>
    <row r="74" spans="1:27" s="5" customFormat="1" x14ac:dyDescent="0.35">
      <c r="A74" s="1" t="s">
        <v>151</v>
      </c>
      <c r="B74" s="1" t="s">
        <v>5</v>
      </c>
      <c r="C74" s="1" t="s">
        <v>143</v>
      </c>
      <c r="D74" s="1" t="s">
        <v>1</v>
      </c>
      <c r="E74" s="1" t="s">
        <v>44</v>
      </c>
      <c r="F74" s="1" t="s">
        <v>46</v>
      </c>
      <c r="G74" s="1" t="s">
        <v>29</v>
      </c>
      <c r="H74" s="2"/>
      <c r="I74" s="1"/>
      <c r="J74" s="1"/>
      <c r="K74" s="33" t="s">
        <v>130</v>
      </c>
      <c r="L74" s="1" t="s">
        <v>129</v>
      </c>
      <c r="M74" s="1" t="s">
        <v>30</v>
      </c>
      <c r="N74" s="12">
        <v>1</v>
      </c>
      <c r="O74" s="12">
        <v>1</v>
      </c>
      <c r="P74" s="12">
        <v>1</v>
      </c>
      <c r="Q74" s="12">
        <v>1</v>
      </c>
      <c r="R74" s="12">
        <v>1</v>
      </c>
      <c r="S74" s="12">
        <v>1</v>
      </c>
      <c r="T74" s="12">
        <v>1</v>
      </c>
      <c r="U74" s="12">
        <v>1</v>
      </c>
      <c r="V74" s="12">
        <v>1</v>
      </c>
      <c r="W74" s="12">
        <v>1</v>
      </c>
      <c r="X74" s="12">
        <v>1</v>
      </c>
      <c r="Y74" s="4"/>
      <c r="Z74" t="str">
        <f t="shared" si="3"/>
        <v>CIMS.CAN.BC.Natural Gas Production.Natural Gas Supply.Extraction.TightBCTightRaw NG prod from Tight EffOutput</v>
      </c>
      <c r="AA74" s="6"/>
    </row>
    <row r="75" spans="1:27" s="5" customFormat="1" x14ac:dyDescent="0.35">
      <c r="A75" s="1" t="s">
        <v>151</v>
      </c>
      <c r="B75" s="1" t="s">
        <v>5</v>
      </c>
      <c r="C75" s="1" t="s">
        <v>143</v>
      </c>
      <c r="D75" s="1" t="s">
        <v>1</v>
      </c>
      <c r="E75" s="1" t="s">
        <v>44</v>
      </c>
      <c r="F75" s="1" t="s">
        <v>46</v>
      </c>
      <c r="G75" s="7" t="s">
        <v>40</v>
      </c>
      <c r="H75" s="2"/>
      <c r="I75" s="7"/>
      <c r="J75" s="1"/>
      <c r="K75" s="33" t="s">
        <v>130</v>
      </c>
      <c r="L75" s="1" t="s">
        <v>129</v>
      </c>
      <c r="M75" s="1" t="s">
        <v>32</v>
      </c>
      <c r="N75" s="3">
        <f>[2]BC!M1293</f>
        <v>2.6852603414579401</v>
      </c>
      <c r="O75" s="3">
        <f>[2]BC!N1293</f>
        <v>2.6852603414579401</v>
      </c>
      <c r="P75" s="3">
        <f>[2]BC!O1293</f>
        <v>2.6852603414579401</v>
      </c>
      <c r="Q75" s="3">
        <f>[2]BC!P1293</f>
        <v>2.6852603414579401</v>
      </c>
      <c r="R75" s="3">
        <f>[2]BC!Q1293</f>
        <v>2.6852603414579401</v>
      </c>
      <c r="S75" s="3">
        <f>[2]BC!R1293</f>
        <v>2.6852603414579401</v>
      </c>
      <c r="T75" s="3">
        <f>[2]BC!S1293</f>
        <v>2.6852603414579401</v>
      </c>
      <c r="U75" s="3">
        <f>[2]BC!T1293</f>
        <v>2.6852603414579401</v>
      </c>
      <c r="V75" s="3">
        <f>[2]BC!U1293</f>
        <v>2.6852603414579401</v>
      </c>
      <c r="W75" s="3">
        <f>[2]BC!V1293</f>
        <v>2.6852603414579401</v>
      </c>
      <c r="X75" s="3">
        <f>[2]BC!W1293</f>
        <v>2.6852603414579401</v>
      </c>
      <c r="Y75" s="4"/>
      <c r="Z75" t="str">
        <f t="shared" si="3"/>
        <v>CIMS.CAN.BC.Natural Gas Production.Natural Gas Supply.Extraction.TightBCTightRaw NG prod from Tight EffFCC</v>
      </c>
      <c r="AA75" s="6"/>
    </row>
    <row r="76" spans="1:27" s="5" customFormat="1" x14ac:dyDescent="0.35">
      <c r="A76" s="1" t="s">
        <v>151</v>
      </c>
      <c r="B76" s="1" t="s">
        <v>5</v>
      </c>
      <c r="C76" s="1" t="s">
        <v>143</v>
      </c>
      <c r="D76" s="1" t="s">
        <v>1</v>
      </c>
      <c r="E76" s="1" t="s">
        <v>44</v>
      </c>
      <c r="F76" s="1" t="s">
        <v>46</v>
      </c>
      <c r="G76" s="7" t="s">
        <v>31</v>
      </c>
      <c r="H76" s="2"/>
      <c r="I76" s="7"/>
      <c r="J76" s="1"/>
      <c r="K76" s="33" t="s">
        <v>130</v>
      </c>
      <c r="L76" s="1" t="s">
        <v>129</v>
      </c>
      <c r="M76" s="1" t="s">
        <v>32</v>
      </c>
      <c r="N76" s="3">
        <f>[2]BC!M1294</f>
        <v>36.99</v>
      </c>
      <c r="O76" s="3">
        <f>[2]BC!N1294</f>
        <v>36.99</v>
      </c>
      <c r="P76" s="3">
        <f>[2]BC!O1294</f>
        <v>36.99</v>
      </c>
      <c r="Q76" s="3">
        <f>[2]BC!P1294</f>
        <v>36.99</v>
      </c>
      <c r="R76" s="3">
        <f>[2]BC!Q1294</f>
        <v>36.99</v>
      </c>
      <c r="S76" s="3">
        <f>[2]BC!R1294</f>
        <v>36.99</v>
      </c>
      <c r="T76" s="3">
        <f>[2]BC!S1294</f>
        <v>36.99</v>
      </c>
      <c r="U76" s="3">
        <f>[2]BC!T1294</f>
        <v>36.99</v>
      </c>
      <c r="V76" s="3">
        <f>[2]BC!U1294</f>
        <v>36.99</v>
      </c>
      <c r="W76" s="3">
        <f>[2]BC!V1294</f>
        <v>36.99</v>
      </c>
      <c r="X76" s="3">
        <f>[2]BC!W1294</f>
        <v>36.99</v>
      </c>
      <c r="Y76" s="4"/>
      <c r="Z76" t="str">
        <f t="shared" si="3"/>
        <v>CIMS.CAN.BC.Natural Gas Production.Natural Gas Supply.Extraction.TightBCTightRaw NG prod from Tight EffFOM</v>
      </c>
      <c r="AA76" s="6"/>
    </row>
    <row r="77" spans="1:27" s="5" customFormat="1" x14ac:dyDescent="0.35">
      <c r="A77" s="1" t="s">
        <v>152</v>
      </c>
      <c r="B77" s="1" t="s">
        <v>5</v>
      </c>
      <c r="C77" s="1" t="s">
        <v>143</v>
      </c>
      <c r="D77" s="1" t="s">
        <v>1</v>
      </c>
      <c r="E77" s="1" t="s">
        <v>47</v>
      </c>
      <c r="F77" s="1"/>
      <c r="G77" s="7" t="s">
        <v>6</v>
      </c>
      <c r="H77" s="2" t="s">
        <v>17</v>
      </c>
      <c r="I77" s="7"/>
      <c r="J77" s="1"/>
      <c r="K77" s="33" t="s">
        <v>130</v>
      </c>
      <c r="L77" s="1" t="s">
        <v>129</v>
      </c>
      <c r="M77" s="1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4"/>
      <c r="Z77" t="str">
        <f t="shared" si="3"/>
        <v>CIMS.CAN.BC.Natural Gas Production.Natural Gas Supply.Extraction.DrillingBCDrillingCompetition typeTech Compete</v>
      </c>
      <c r="AA77" s="6"/>
    </row>
    <row r="78" spans="1:27" s="5" customFormat="1" x14ac:dyDescent="0.35">
      <c r="A78" s="1" t="s">
        <v>152</v>
      </c>
      <c r="B78" s="1" t="s">
        <v>5</v>
      </c>
      <c r="C78" s="1" t="s">
        <v>143</v>
      </c>
      <c r="D78" s="1" t="s">
        <v>1</v>
      </c>
      <c r="E78" s="1" t="s">
        <v>47</v>
      </c>
      <c r="F78" s="1"/>
      <c r="G78" s="7" t="s">
        <v>18</v>
      </c>
      <c r="H78" s="2"/>
      <c r="I78" s="7"/>
      <c r="J78" s="1"/>
      <c r="K78" s="33" t="s">
        <v>130</v>
      </c>
      <c r="L78" s="1" t="s">
        <v>129</v>
      </c>
      <c r="M78" s="1" t="s">
        <v>19</v>
      </c>
      <c r="N78" s="15">
        <v>0.35</v>
      </c>
      <c r="O78" s="15">
        <v>0.35</v>
      </c>
      <c r="P78" s="15">
        <v>0.35</v>
      </c>
      <c r="Q78" s="15">
        <v>0.35</v>
      </c>
      <c r="R78" s="15">
        <v>0.35</v>
      </c>
      <c r="S78" s="15">
        <v>0.35</v>
      </c>
      <c r="T78" s="15">
        <v>0.35</v>
      </c>
      <c r="U78" s="15">
        <v>0.35</v>
      </c>
      <c r="V78" s="15">
        <v>0.35</v>
      </c>
      <c r="W78" s="15">
        <v>0.35</v>
      </c>
      <c r="X78" s="15">
        <v>0.35</v>
      </c>
      <c r="Y78" s="4"/>
      <c r="Z78" t="str">
        <f t="shared" si="3"/>
        <v>CIMS.CAN.BC.Natural Gas Production.Natural Gas Supply.Extraction.DrillingBCDrillingDiscount rate_financial</v>
      </c>
      <c r="AA78" s="6"/>
    </row>
    <row r="79" spans="1:27" s="5" customFormat="1" x14ac:dyDescent="0.35">
      <c r="A79" s="1" t="s">
        <v>152</v>
      </c>
      <c r="B79" s="1" t="s">
        <v>5</v>
      </c>
      <c r="C79" s="1" t="s">
        <v>143</v>
      </c>
      <c r="D79" s="1" t="s">
        <v>1</v>
      </c>
      <c r="E79" s="1" t="s">
        <v>47</v>
      </c>
      <c r="F79" s="1"/>
      <c r="G79" s="7" t="s">
        <v>20</v>
      </c>
      <c r="H79" s="2"/>
      <c r="I79" s="7"/>
      <c r="J79" s="1"/>
      <c r="K79" s="33" t="s">
        <v>130</v>
      </c>
      <c r="L79" s="1" t="s">
        <v>129</v>
      </c>
      <c r="M79" s="1"/>
      <c r="N79" s="16">
        <v>10</v>
      </c>
      <c r="O79" s="16">
        <v>10</v>
      </c>
      <c r="P79" s="16">
        <v>10</v>
      </c>
      <c r="Q79" s="16">
        <v>10</v>
      </c>
      <c r="R79" s="16">
        <v>10</v>
      </c>
      <c r="S79" s="16">
        <v>10</v>
      </c>
      <c r="T79" s="16">
        <v>10</v>
      </c>
      <c r="U79" s="16">
        <v>10</v>
      </c>
      <c r="V79" s="16">
        <v>10</v>
      </c>
      <c r="W79" s="16">
        <v>10</v>
      </c>
      <c r="X79" s="16">
        <v>10</v>
      </c>
      <c r="Y79" s="4"/>
      <c r="Z79" t="str">
        <f t="shared" si="3"/>
        <v>CIMS.CAN.BC.Natural Gas Production.Natural Gas Supply.Extraction.DrillingBCDrillingHeterogeneity</v>
      </c>
      <c r="AA79" s="6"/>
    </row>
    <row r="80" spans="1:27" s="5" customFormat="1" x14ac:dyDescent="0.35">
      <c r="A80" s="1" t="s">
        <v>152</v>
      </c>
      <c r="B80" s="1" t="s">
        <v>5</v>
      </c>
      <c r="C80" s="1" t="s">
        <v>143</v>
      </c>
      <c r="D80" s="1" t="s">
        <v>1</v>
      </c>
      <c r="E80" s="1" t="s">
        <v>47</v>
      </c>
      <c r="F80" s="1" t="s">
        <v>48</v>
      </c>
      <c r="G80" s="7" t="s">
        <v>22</v>
      </c>
      <c r="H80" s="2" t="s">
        <v>48</v>
      </c>
      <c r="I80" s="7"/>
      <c r="J80" s="1"/>
      <c r="K80" s="33"/>
      <c r="L80" s="1"/>
      <c r="M80" s="1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4"/>
      <c r="Z80" t="str">
        <f t="shared" si="3"/>
        <v>CIMS.CAN.BC.Natural Gas Production.Natural Gas Supply.Extraction.DrillingBCDrillingExploration and drilling of new wellsTechnologyExploration and drilling of new wells</v>
      </c>
      <c r="AA80" s="6"/>
    </row>
    <row r="81" spans="1:27" s="5" customFormat="1" x14ac:dyDescent="0.35">
      <c r="A81" s="1" t="s">
        <v>152</v>
      </c>
      <c r="B81" s="1" t="s">
        <v>5</v>
      </c>
      <c r="C81" s="1" t="s">
        <v>143</v>
      </c>
      <c r="D81" s="1" t="s">
        <v>1</v>
      </c>
      <c r="E81" s="1" t="s">
        <v>47</v>
      </c>
      <c r="F81" s="1" t="s">
        <v>48</v>
      </c>
      <c r="G81" s="7" t="s">
        <v>23</v>
      </c>
      <c r="H81" s="2"/>
      <c r="I81" s="7"/>
      <c r="J81" s="1"/>
      <c r="K81" s="33" t="s">
        <v>130</v>
      </c>
      <c r="L81" s="1" t="s">
        <v>129</v>
      </c>
      <c r="M81" s="1" t="s">
        <v>24</v>
      </c>
      <c r="N81" s="17">
        <v>2000</v>
      </c>
      <c r="O81" s="17">
        <v>2000</v>
      </c>
      <c r="P81" s="17">
        <v>2000</v>
      </c>
      <c r="Q81" s="17">
        <v>2000</v>
      </c>
      <c r="R81" s="17">
        <v>2000</v>
      </c>
      <c r="S81" s="17">
        <v>2000</v>
      </c>
      <c r="T81" s="17">
        <v>2000</v>
      </c>
      <c r="U81" s="17">
        <v>2000</v>
      </c>
      <c r="V81" s="17">
        <v>2000</v>
      </c>
      <c r="W81" s="17">
        <v>2000</v>
      </c>
      <c r="X81" s="17">
        <v>2000</v>
      </c>
      <c r="Y81" s="4"/>
      <c r="Z81" t="str">
        <f t="shared" si="3"/>
        <v>CIMS.CAN.BC.Natural Gas Production.Natural Gas Supply.Extraction.DrillingBCDrillingExploration and drilling of new wellsAvailable</v>
      </c>
      <c r="AA81" s="6"/>
    </row>
    <row r="82" spans="1:27" s="5" customFormat="1" x14ac:dyDescent="0.35">
      <c r="A82" s="1" t="s">
        <v>152</v>
      </c>
      <c r="B82" s="1" t="s">
        <v>5</v>
      </c>
      <c r="C82" s="1" t="s">
        <v>143</v>
      </c>
      <c r="D82" s="1" t="s">
        <v>1</v>
      </c>
      <c r="E82" s="1" t="s">
        <v>47</v>
      </c>
      <c r="F82" s="1" t="s">
        <v>48</v>
      </c>
      <c r="G82" s="7" t="s">
        <v>25</v>
      </c>
      <c r="H82" s="2"/>
      <c r="I82" s="7"/>
      <c r="J82" s="1"/>
      <c r="K82" s="33" t="s">
        <v>130</v>
      </c>
      <c r="L82" s="1" t="s">
        <v>129</v>
      </c>
      <c r="M82" s="1" t="s">
        <v>24</v>
      </c>
      <c r="N82" s="17">
        <v>2101</v>
      </c>
      <c r="O82" s="17">
        <v>2101</v>
      </c>
      <c r="P82" s="17">
        <v>2101</v>
      </c>
      <c r="Q82" s="17">
        <v>2101</v>
      </c>
      <c r="R82" s="17">
        <v>2101</v>
      </c>
      <c r="S82" s="17">
        <v>2101</v>
      </c>
      <c r="T82" s="17">
        <v>2101</v>
      </c>
      <c r="U82" s="17">
        <v>2101</v>
      </c>
      <c r="V82" s="17">
        <v>2101</v>
      </c>
      <c r="W82" s="17">
        <v>2101</v>
      </c>
      <c r="X82" s="17">
        <v>2101</v>
      </c>
      <c r="Y82" s="4"/>
      <c r="Z82" t="str">
        <f t="shared" si="3"/>
        <v>CIMS.CAN.BC.Natural Gas Production.Natural Gas Supply.Extraction.DrillingBCDrillingExploration and drilling of new wellsUnavailable</v>
      </c>
      <c r="AA82" s="6"/>
    </row>
    <row r="83" spans="1:27" s="5" customFormat="1" x14ac:dyDescent="0.35">
      <c r="A83" s="1" t="s">
        <v>152</v>
      </c>
      <c r="B83" s="1" t="s">
        <v>5</v>
      </c>
      <c r="C83" s="1" t="s">
        <v>143</v>
      </c>
      <c r="D83" s="1" t="s">
        <v>1</v>
      </c>
      <c r="E83" s="1" t="s">
        <v>47</v>
      </c>
      <c r="F83" s="1" t="s">
        <v>48</v>
      </c>
      <c r="G83" s="1" t="s">
        <v>26</v>
      </c>
      <c r="H83" s="2"/>
      <c r="I83" s="1"/>
      <c r="J83" s="1"/>
      <c r="K83" s="33" t="s">
        <v>130</v>
      </c>
      <c r="L83" s="1" t="s">
        <v>129</v>
      </c>
      <c r="M83" s="1" t="s">
        <v>27</v>
      </c>
      <c r="N83" s="18">
        <v>38</v>
      </c>
      <c r="O83" s="18">
        <v>38</v>
      </c>
      <c r="P83" s="18">
        <v>38</v>
      </c>
      <c r="Q83" s="18">
        <v>38</v>
      </c>
      <c r="R83" s="18">
        <v>38</v>
      </c>
      <c r="S83" s="18">
        <v>38</v>
      </c>
      <c r="T83" s="18">
        <v>38</v>
      </c>
      <c r="U83" s="18">
        <v>38</v>
      </c>
      <c r="V83" s="18">
        <v>38</v>
      </c>
      <c r="W83" s="18">
        <v>38</v>
      </c>
      <c r="X83" s="18">
        <v>38</v>
      </c>
      <c r="Y83" s="4"/>
      <c r="Z83" t="str">
        <f t="shared" si="3"/>
        <v>CIMS.CAN.BC.Natural Gas Production.Natural Gas Supply.Extraction.DrillingBCDrillingExploration and drilling of new wellsLifetime</v>
      </c>
      <c r="AA83" s="6"/>
    </row>
    <row r="84" spans="1:27" s="5" customFormat="1" x14ac:dyDescent="0.35">
      <c r="A84" s="1" t="s">
        <v>152</v>
      </c>
      <c r="B84" s="1" t="s">
        <v>5</v>
      </c>
      <c r="C84" s="1" t="s">
        <v>143</v>
      </c>
      <c r="D84" s="1" t="s">
        <v>1</v>
      </c>
      <c r="E84" s="1" t="s">
        <v>47</v>
      </c>
      <c r="F84" s="1" t="s">
        <v>48</v>
      </c>
      <c r="G84" s="1" t="s">
        <v>28</v>
      </c>
      <c r="H84" s="2"/>
      <c r="I84" s="1"/>
      <c r="J84" s="1"/>
      <c r="K84" s="33" t="s">
        <v>130</v>
      </c>
      <c r="L84" s="1" t="s">
        <v>129</v>
      </c>
      <c r="M84" s="1" t="s">
        <v>19</v>
      </c>
      <c r="N84" s="15">
        <v>1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4"/>
      <c r="Z84" t="str">
        <f t="shared" si="3"/>
        <v>CIMS.CAN.BC.Natural Gas Production.Natural Gas Supply.Extraction.DrillingBCDrillingExploration and drilling of new wellsMarket share</v>
      </c>
      <c r="AA84" s="6"/>
    </row>
    <row r="85" spans="1:27" s="5" customFormat="1" x14ac:dyDescent="0.35">
      <c r="A85" s="1" t="s">
        <v>152</v>
      </c>
      <c r="B85" s="1" t="s">
        <v>5</v>
      </c>
      <c r="C85" s="1" t="s">
        <v>143</v>
      </c>
      <c r="D85" s="1" t="s">
        <v>1</v>
      </c>
      <c r="E85" s="1" t="s">
        <v>47</v>
      </c>
      <c r="F85" s="1" t="s">
        <v>48</v>
      </c>
      <c r="G85" s="1" t="s">
        <v>29</v>
      </c>
      <c r="H85" s="2"/>
      <c r="I85" s="1"/>
      <c r="J85" s="1"/>
      <c r="K85" s="33" t="s">
        <v>130</v>
      </c>
      <c r="L85" s="1" t="s">
        <v>129</v>
      </c>
      <c r="M85" s="1" t="s">
        <v>30</v>
      </c>
      <c r="N85" s="18">
        <v>1</v>
      </c>
      <c r="O85" s="18">
        <v>1</v>
      </c>
      <c r="P85" s="18">
        <v>1</v>
      </c>
      <c r="Q85" s="18">
        <v>1</v>
      </c>
      <c r="R85" s="18">
        <v>1</v>
      </c>
      <c r="S85" s="18">
        <v>1</v>
      </c>
      <c r="T85" s="18">
        <v>1</v>
      </c>
      <c r="U85" s="18">
        <v>1</v>
      </c>
      <c r="V85" s="18">
        <v>1</v>
      </c>
      <c r="W85" s="18">
        <v>1</v>
      </c>
      <c r="X85" s="18">
        <v>1</v>
      </c>
      <c r="Y85" s="4"/>
      <c r="Z85" t="str">
        <f t="shared" si="3"/>
        <v>CIMS.CAN.BC.Natural Gas Production.Natural Gas Supply.Extraction.DrillingBCDrillingExploration and drilling of new wellsOutput</v>
      </c>
      <c r="AA85" s="6"/>
    </row>
    <row r="86" spans="1:27" s="5" customFormat="1" x14ac:dyDescent="0.35">
      <c r="A86" s="1" t="s">
        <v>152</v>
      </c>
      <c r="B86" s="1" t="s">
        <v>5</v>
      </c>
      <c r="C86" s="1" t="s">
        <v>143</v>
      </c>
      <c r="D86" s="1" t="s">
        <v>1</v>
      </c>
      <c r="E86" s="1" t="s">
        <v>47</v>
      </c>
      <c r="F86" s="1" t="s">
        <v>48</v>
      </c>
      <c r="G86" s="1" t="s">
        <v>40</v>
      </c>
      <c r="H86" s="2"/>
      <c r="I86" s="1"/>
      <c r="J86" s="1"/>
      <c r="K86" s="33" t="s">
        <v>130</v>
      </c>
      <c r="L86" s="1" t="s">
        <v>129</v>
      </c>
      <c r="M86" s="1" t="s">
        <v>32</v>
      </c>
      <c r="N86" s="19">
        <v>589.71457943925202</v>
      </c>
      <c r="O86" s="19">
        <v>589.71457943925202</v>
      </c>
      <c r="P86" s="19">
        <v>589.71457943925202</v>
      </c>
      <c r="Q86" s="19">
        <v>589.71457943925202</v>
      </c>
      <c r="R86" s="19">
        <v>589.71457943925202</v>
      </c>
      <c r="S86" s="19">
        <v>589.71457943925202</v>
      </c>
      <c r="T86" s="19">
        <v>589.71457943925202</v>
      </c>
      <c r="U86" s="19">
        <v>589.71457943925202</v>
      </c>
      <c r="V86" s="19">
        <v>589.71457943925202</v>
      </c>
      <c r="W86" s="19">
        <v>589.71457943925202</v>
      </c>
      <c r="X86" s="19">
        <v>589.71457943925202</v>
      </c>
      <c r="Y86" s="4"/>
      <c r="Z86" t="str">
        <f t="shared" si="3"/>
        <v>CIMS.CAN.BC.Natural Gas Production.Natural Gas Supply.Extraction.DrillingBCDrillingExploration and drilling of new wellsFCC</v>
      </c>
      <c r="AA86" s="6"/>
    </row>
    <row r="87" spans="1:27" s="5" customFormat="1" x14ac:dyDescent="0.35">
      <c r="A87" s="1" t="s">
        <v>152</v>
      </c>
      <c r="B87" s="1" t="s">
        <v>5</v>
      </c>
      <c r="C87" s="1" t="s">
        <v>143</v>
      </c>
      <c r="D87" s="1" t="s">
        <v>1</v>
      </c>
      <c r="E87" s="1" t="s">
        <v>47</v>
      </c>
      <c r="F87" s="1" t="s">
        <v>48</v>
      </c>
      <c r="G87" s="1" t="s">
        <v>49</v>
      </c>
      <c r="H87" s="2"/>
      <c r="I87" s="1"/>
      <c r="J87" s="1"/>
      <c r="K87" s="33" t="s">
        <v>130</v>
      </c>
      <c r="L87" s="1" t="s">
        <v>129</v>
      </c>
      <c r="M87" s="1" t="s">
        <v>27</v>
      </c>
      <c r="N87" s="18">
        <v>37</v>
      </c>
      <c r="O87" s="18">
        <v>37</v>
      </c>
      <c r="P87" s="18">
        <v>37</v>
      </c>
      <c r="Q87" s="18">
        <v>37</v>
      </c>
      <c r="R87" s="18">
        <v>37</v>
      </c>
      <c r="S87" s="18">
        <v>37</v>
      </c>
      <c r="T87" s="18">
        <v>37</v>
      </c>
      <c r="U87" s="18">
        <v>37</v>
      </c>
      <c r="V87" s="18">
        <v>37</v>
      </c>
      <c r="W87" s="18">
        <v>37</v>
      </c>
      <c r="X87" s="18">
        <v>37</v>
      </c>
      <c r="Y87" s="4"/>
      <c r="Z87" t="str">
        <f t="shared" si="3"/>
        <v>CIMS.CAN.BC.Natural Gas Production.Natural Gas Supply.Extraction.DrillingBCDrillingExploration and drilling of new wellsCapital recovery</v>
      </c>
      <c r="AA87" s="6"/>
    </row>
    <row r="88" spans="1:27" s="5" customFormat="1" x14ac:dyDescent="0.35">
      <c r="A88" s="1" t="s">
        <v>152</v>
      </c>
      <c r="B88" s="1" t="s">
        <v>5</v>
      </c>
      <c r="C88" s="1" t="s">
        <v>143</v>
      </c>
      <c r="D88" s="1" t="s">
        <v>1</v>
      </c>
      <c r="E88" s="1" t="s">
        <v>47</v>
      </c>
      <c r="F88" s="1" t="s">
        <v>50</v>
      </c>
      <c r="G88" s="7" t="s">
        <v>22</v>
      </c>
      <c r="H88" s="2" t="s">
        <v>50</v>
      </c>
      <c r="I88" s="7"/>
      <c r="J88" s="1"/>
      <c r="K88" s="33"/>
      <c r="L88" s="1"/>
      <c r="M88" s="1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4"/>
      <c r="Z88" t="str">
        <f t="shared" si="3"/>
        <v>CIMS.CAN.BC.Natural Gas Production.Natural Gas Supply.Extraction.DrillingBCDrillingExploration and drilling of new wells EffTechnologyExploration and drilling of new wells Eff</v>
      </c>
      <c r="AA88" s="6"/>
    </row>
    <row r="89" spans="1:27" s="5" customFormat="1" x14ac:dyDescent="0.35">
      <c r="A89" s="1" t="s">
        <v>152</v>
      </c>
      <c r="B89" s="1" t="s">
        <v>5</v>
      </c>
      <c r="C89" s="1" t="s">
        <v>143</v>
      </c>
      <c r="D89" s="1" t="s">
        <v>1</v>
      </c>
      <c r="E89" s="1" t="s">
        <v>47</v>
      </c>
      <c r="F89" s="1" t="s">
        <v>50</v>
      </c>
      <c r="G89" s="7" t="s">
        <v>23</v>
      </c>
      <c r="H89" s="2"/>
      <c r="I89" s="7"/>
      <c r="J89" s="1"/>
      <c r="K89" s="78" t="s">
        <v>186</v>
      </c>
      <c r="L89" s="73" t="s">
        <v>129</v>
      </c>
      <c r="M89" s="73" t="s">
        <v>24</v>
      </c>
      <c r="N89" s="79">
        <v>2015</v>
      </c>
      <c r="O89" s="17">
        <v>2010</v>
      </c>
      <c r="P89" s="17">
        <v>2010</v>
      </c>
      <c r="Q89" s="17">
        <v>2010</v>
      </c>
      <c r="R89" s="17">
        <v>2010</v>
      </c>
      <c r="S89" s="17">
        <v>2010</v>
      </c>
      <c r="T89" s="17">
        <v>2010</v>
      </c>
      <c r="U89" s="17">
        <v>2010</v>
      </c>
      <c r="V89" s="17">
        <v>2010</v>
      </c>
      <c r="W89" s="17">
        <v>2010</v>
      </c>
      <c r="X89" s="17">
        <v>2010</v>
      </c>
      <c r="Y89" s="4"/>
      <c r="Z89" t="str">
        <f t="shared" si="3"/>
        <v>CIMS.CAN.BC.Natural Gas Production.Natural Gas Supply.Extraction.DrillingBCDrillingExploration and drilling of new wells EffAvailable</v>
      </c>
      <c r="AA89" s="6"/>
    </row>
    <row r="90" spans="1:27" s="5" customFormat="1" x14ac:dyDescent="0.35">
      <c r="A90" s="1" t="s">
        <v>152</v>
      </c>
      <c r="B90" s="1" t="s">
        <v>5</v>
      </c>
      <c r="C90" s="1" t="s">
        <v>143</v>
      </c>
      <c r="D90" s="1" t="s">
        <v>1</v>
      </c>
      <c r="E90" s="1" t="s">
        <v>47</v>
      </c>
      <c r="F90" s="1" t="s">
        <v>50</v>
      </c>
      <c r="G90" s="7" t="s">
        <v>25</v>
      </c>
      <c r="H90" s="2"/>
      <c r="I90" s="7"/>
      <c r="J90" s="1"/>
      <c r="K90" s="33" t="s">
        <v>130</v>
      </c>
      <c r="L90" s="1" t="s">
        <v>129</v>
      </c>
      <c r="M90" s="1" t="s">
        <v>24</v>
      </c>
      <c r="N90" s="17">
        <v>2101</v>
      </c>
      <c r="O90" s="17">
        <v>2101</v>
      </c>
      <c r="P90" s="17">
        <v>2101</v>
      </c>
      <c r="Q90" s="17">
        <v>2101</v>
      </c>
      <c r="R90" s="17">
        <v>2101</v>
      </c>
      <c r="S90" s="17">
        <v>2101</v>
      </c>
      <c r="T90" s="17">
        <v>2101</v>
      </c>
      <c r="U90" s="17">
        <v>2101</v>
      </c>
      <c r="V90" s="17">
        <v>2101</v>
      </c>
      <c r="W90" s="17">
        <v>2101</v>
      </c>
      <c r="X90" s="17">
        <v>2101</v>
      </c>
      <c r="Y90" s="4"/>
      <c r="Z90" t="str">
        <f t="shared" si="3"/>
        <v>CIMS.CAN.BC.Natural Gas Production.Natural Gas Supply.Extraction.DrillingBCDrillingExploration and drilling of new wells EffUnavailable</v>
      </c>
      <c r="AA90" s="6"/>
    </row>
    <row r="91" spans="1:27" s="5" customFormat="1" x14ac:dyDescent="0.35">
      <c r="A91" s="1" t="s">
        <v>152</v>
      </c>
      <c r="B91" s="1" t="s">
        <v>5</v>
      </c>
      <c r="C91" s="1" t="s">
        <v>143</v>
      </c>
      <c r="D91" s="1" t="s">
        <v>1</v>
      </c>
      <c r="E91" s="1" t="s">
        <v>47</v>
      </c>
      <c r="F91" s="1" t="s">
        <v>50</v>
      </c>
      <c r="G91" s="7" t="s">
        <v>26</v>
      </c>
      <c r="H91" s="2"/>
      <c r="I91" s="7"/>
      <c r="J91" s="1"/>
      <c r="K91" s="33" t="s">
        <v>130</v>
      </c>
      <c r="L91" s="1" t="s">
        <v>129</v>
      </c>
      <c r="M91" s="1" t="s">
        <v>27</v>
      </c>
      <c r="N91" s="18">
        <v>38</v>
      </c>
      <c r="O91" s="18">
        <v>38</v>
      </c>
      <c r="P91" s="18">
        <v>38</v>
      </c>
      <c r="Q91" s="18">
        <v>38</v>
      </c>
      <c r="R91" s="18">
        <v>38</v>
      </c>
      <c r="S91" s="18">
        <v>38</v>
      </c>
      <c r="T91" s="18">
        <v>38</v>
      </c>
      <c r="U91" s="18">
        <v>38</v>
      </c>
      <c r="V91" s="18">
        <v>38</v>
      </c>
      <c r="W91" s="18">
        <v>38</v>
      </c>
      <c r="X91" s="18">
        <v>38</v>
      </c>
      <c r="Y91" s="4"/>
      <c r="Z91" t="str">
        <f t="shared" si="3"/>
        <v>CIMS.CAN.BC.Natural Gas Production.Natural Gas Supply.Extraction.DrillingBCDrillingExploration and drilling of new wells EffLifetime</v>
      </c>
      <c r="AA91" s="6"/>
    </row>
    <row r="92" spans="1:27" s="5" customFormat="1" x14ac:dyDescent="0.35">
      <c r="A92" s="1" t="s">
        <v>152</v>
      </c>
      <c r="B92" s="1" t="s">
        <v>5</v>
      </c>
      <c r="C92" s="1" t="s">
        <v>143</v>
      </c>
      <c r="D92" s="1" t="s">
        <v>1</v>
      </c>
      <c r="E92" s="1" t="s">
        <v>47</v>
      </c>
      <c r="F92" s="1" t="s">
        <v>50</v>
      </c>
      <c r="G92" s="7" t="s">
        <v>28</v>
      </c>
      <c r="H92" s="2"/>
      <c r="I92" s="7"/>
      <c r="J92" s="1"/>
      <c r="K92" s="33" t="s">
        <v>130</v>
      </c>
      <c r="L92" s="1" t="s">
        <v>129</v>
      </c>
      <c r="M92" s="1" t="s">
        <v>19</v>
      </c>
      <c r="N92" s="9">
        <v>0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4"/>
      <c r="Z92" t="str">
        <f t="shared" si="3"/>
        <v>CIMS.CAN.BC.Natural Gas Production.Natural Gas Supply.Extraction.DrillingBCDrillingExploration and drilling of new wells EffMarket share</v>
      </c>
      <c r="AA92" s="6"/>
    </row>
    <row r="93" spans="1:27" s="5" customFormat="1" x14ac:dyDescent="0.35">
      <c r="A93" s="1" t="s">
        <v>152</v>
      </c>
      <c r="B93" s="1" t="s">
        <v>5</v>
      </c>
      <c r="C93" s="1" t="s">
        <v>143</v>
      </c>
      <c r="D93" s="1" t="s">
        <v>1</v>
      </c>
      <c r="E93" s="1" t="s">
        <v>47</v>
      </c>
      <c r="F93" s="1" t="s">
        <v>50</v>
      </c>
      <c r="G93" s="7" t="s">
        <v>29</v>
      </c>
      <c r="H93" s="2"/>
      <c r="I93" s="7"/>
      <c r="J93" s="1"/>
      <c r="K93" s="33" t="s">
        <v>130</v>
      </c>
      <c r="L93" s="1" t="s">
        <v>129</v>
      </c>
      <c r="M93" s="1" t="s">
        <v>30</v>
      </c>
      <c r="N93" s="12">
        <v>1</v>
      </c>
      <c r="O93" s="12">
        <v>1</v>
      </c>
      <c r="P93" s="12">
        <v>1</v>
      </c>
      <c r="Q93" s="12">
        <v>1</v>
      </c>
      <c r="R93" s="12">
        <v>1</v>
      </c>
      <c r="S93" s="12">
        <v>1</v>
      </c>
      <c r="T93" s="12">
        <v>1</v>
      </c>
      <c r="U93" s="12">
        <v>1</v>
      </c>
      <c r="V93" s="12">
        <v>1</v>
      </c>
      <c r="W93" s="12">
        <v>1</v>
      </c>
      <c r="X93" s="12">
        <v>1</v>
      </c>
      <c r="Y93" s="4"/>
      <c r="Z93" t="str">
        <f t="shared" si="3"/>
        <v>CIMS.CAN.BC.Natural Gas Production.Natural Gas Supply.Extraction.DrillingBCDrillingExploration and drilling of new wells EffOutput</v>
      </c>
      <c r="AA93" s="6"/>
    </row>
    <row r="94" spans="1:27" s="5" customFormat="1" x14ac:dyDescent="0.35">
      <c r="A94" s="1" t="s">
        <v>152</v>
      </c>
      <c r="B94" s="1" t="s">
        <v>5</v>
      </c>
      <c r="C94" s="1" t="s">
        <v>143</v>
      </c>
      <c r="D94" s="1" t="s">
        <v>1</v>
      </c>
      <c r="E94" s="1" t="s">
        <v>47</v>
      </c>
      <c r="F94" s="1" t="s">
        <v>50</v>
      </c>
      <c r="G94" s="7" t="s">
        <v>40</v>
      </c>
      <c r="H94" s="2"/>
      <c r="I94" s="7"/>
      <c r="J94" s="1"/>
      <c r="K94" s="33" t="s">
        <v>130</v>
      </c>
      <c r="L94" s="1" t="s">
        <v>129</v>
      </c>
      <c r="M94" s="1" t="s">
        <v>32</v>
      </c>
      <c r="N94" s="3">
        <v>591.53313075513995</v>
      </c>
      <c r="O94" s="3">
        <v>591.53313075513995</v>
      </c>
      <c r="P94" s="3">
        <v>591.53313075513995</v>
      </c>
      <c r="Q94" s="3">
        <v>591.53313075513995</v>
      </c>
      <c r="R94" s="3">
        <v>591.53313075513995</v>
      </c>
      <c r="S94" s="3">
        <v>591.53313075513995</v>
      </c>
      <c r="T94" s="3">
        <v>591.53313075513995</v>
      </c>
      <c r="U94" s="3">
        <v>591.53313075513995</v>
      </c>
      <c r="V94" s="3">
        <v>591.53313075513995</v>
      </c>
      <c r="W94" s="3">
        <v>591.53313075513995</v>
      </c>
      <c r="X94" s="3">
        <v>591.53313075513995</v>
      </c>
      <c r="Y94" s="4"/>
      <c r="Z94" t="str">
        <f t="shared" si="3"/>
        <v>CIMS.CAN.BC.Natural Gas Production.Natural Gas Supply.Extraction.DrillingBCDrillingExploration and drilling of new wells EffFCC</v>
      </c>
      <c r="AA94" s="6"/>
    </row>
    <row r="95" spans="1:27" s="5" customFormat="1" x14ac:dyDescent="0.35">
      <c r="A95" s="1" t="s">
        <v>152</v>
      </c>
      <c r="B95" s="1" t="s">
        <v>5</v>
      </c>
      <c r="C95" s="1" t="s">
        <v>143</v>
      </c>
      <c r="D95" s="1" t="s">
        <v>1</v>
      </c>
      <c r="E95" s="1" t="s">
        <v>47</v>
      </c>
      <c r="F95" s="1" t="s">
        <v>50</v>
      </c>
      <c r="G95" s="1" t="s">
        <v>49</v>
      </c>
      <c r="H95" s="2"/>
      <c r="I95" s="1"/>
      <c r="J95" s="1"/>
      <c r="K95" s="33" t="s">
        <v>130</v>
      </c>
      <c r="L95" s="1" t="s">
        <v>129</v>
      </c>
      <c r="M95" s="1" t="s">
        <v>27</v>
      </c>
      <c r="N95" s="12">
        <v>37</v>
      </c>
      <c r="O95" s="12">
        <v>37</v>
      </c>
      <c r="P95" s="12">
        <v>37</v>
      </c>
      <c r="Q95" s="12">
        <v>37</v>
      </c>
      <c r="R95" s="12">
        <v>37</v>
      </c>
      <c r="S95" s="12">
        <v>37</v>
      </c>
      <c r="T95" s="12">
        <v>37</v>
      </c>
      <c r="U95" s="12">
        <v>37</v>
      </c>
      <c r="V95" s="12">
        <v>37</v>
      </c>
      <c r="W95" s="12">
        <v>37</v>
      </c>
      <c r="X95" s="12">
        <v>37</v>
      </c>
      <c r="Y95" s="4"/>
      <c r="Z95" t="str">
        <f t="shared" si="3"/>
        <v>CIMS.CAN.BC.Natural Gas Production.Natural Gas Supply.Extraction.DrillingBCDrillingExploration and drilling of new wells EffCapital recovery</v>
      </c>
      <c r="AA95" s="6"/>
    </row>
    <row r="96" spans="1:27" s="5" customFormat="1" x14ac:dyDescent="0.35">
      <c r="A96" s="1" t="s">
        <v>153</v>
      </c>
      <c r="B96" s="1" t="s">
        <v>5</v>
      </c>
      <c r="C96" s="1" t="s">
        <v>143</v>
      </c>
      <c r="D96" s="1" t="s">
        <v>1</v>
      </c>
      <c r="E96" s="1" t="s">
        <v>51</v>
      </c>
      <c r="F96" s="1"/>
      <c r="G96" s="7" t="s">
        <v>6</v>
      </c>
      <c r="H96" s="2" t="s">
        <v>17</v>
      </c>
      <c r="I96" s="7"/>
      <c r="J96" s="1"/>
      <c r="K96" s="33"/>
      <c r="L96" s="1"/>
      <c r="M96" s="1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4"/>
      <c r="Z96" t="str">
        <f t="shared" si="3"/>
        <v>CIMS.CAN.BC.Natural Gas Production.Natural Gas Supply.Extraction.CompressionBCCompressionCompetition typeTech Compete</v>
      </c>
      <c r="AA96" s="6"/>
    </row>
    <row r="97" spans="1:27" s="5" customFormat="1" x14ac:dyDescent="0.35">
      <c r="A97" s="1" t="s">
        <v>153</v>
      </c>
      <c r="B97" s="1" t="s">
        <v>5</v>
      </c>
      <c r="C97" s="1" t="s">
        <v>143</v>
      </c>
      <c r="D97" s="1" t="s">
        <v>1</v>
      </c>
      <c r="E97" s="1" t="s">
        <v>51</v>
      </c>
      <c r="F97" s="1"/>
      <c r="G97" s="7" t="s">
        <v>18</v>
      </c>
      <c r="H97" s="2"/>
      <c r="I97" s="7"/>
      <c r="J97" s="1"/>
      <c r="K97" s="33"/>
      <c r="L97" s="1"/>
      <c r="M97" s="1" t="s">
        <v>19</v>
      </c>
      <c r="N97" s="15">
        <v>0.35</v>
      </c>
      <c r="O97" s="15">
        <v>0.35</v>
      </c>
      <c r="P97" s="15">
        <v>0.35</v>
      </c>
      <c r="Q97" s="15">
        <v>0.35</v>
      </c>
      <c r="R97" s="15">
        <v>0.35</v>
      </c>
      <c r="S97" s="15">
        <v>0.35</v>
      </c>
      <c r="T97" s="15">
        <v>0.35</v>
      </c>
      <c r="U97" s="15">
        <v>0.35</v>
      </c>
      <c r="V97" s="15">
        <v>0.35</v>
      </c>
      <c r="W97" s="15">
        <v>0.35</v>
      </c>
      <c r="X97" s="15">
        <v>0.35</v>
      </c>
      <c r="Y97" s="4"/>
      <c r="Z97" t="str">
        <f t="shared" si="3"/>
        <v>CIMS.CAN.BC.Natural Gas Production.Natural Gas Supply.Extraction.CompressionBCCompressionDiscount rate_financial</v>
      </c>
      <c r="AA97" s="6"/>
    </row>
    <row r="98" spans="1:27" s="5" customFormat="1" x14ac:dyDescent="0.35">
      <c r="A98" s="1" t="s">
        <v>153</v>
      </c>
      <c r="B98" s="1" t="s">
        <v>5</v>
      </c>
      <c r="C98" s="1" t="s">
        <v>143</v>
      </c>
      <c r="D98" s="1" t="s">
        <v>1</v>
      </c>
      <c r="E98" s="1" t="s">
        <v>51</v>
      </c>
      <c r="F98" s="1"/>
      <c r="G98" s="7" t="s">
        <v>20</v>
      </c>
      <c r="H98" s="2"/>
      <c r="I98" s="7"/>
      <c r="J98" s="1"/>
      <c r="K98" s="33"/>
      <c r="L98" s="1"/>
      <c r="M98" s="1"/>
      <c r="N98" s="16">
        <v>10</v>
      </c>
      <c r="O98" s="16">
        <v>10</v>
      </c>
      <c r="P98" s="16">
        <v>10</v>
      </c>
      <c r="Q98" s="16">
        <v>10</v>
      </c>
      <c r="R98" s="16">
        <v>10</v>
      </c>
      <c r="S98" s="16">
        <v>10</v>
      </c>
      <c r="T98" s="16">
        <v>10</v>
      </c>
      <c r="U98" s="16">
        <v>10</v>
      </c>
      <c r="V98" s="16">
        <v>10</v>
      </c>
      <c r="W98" s="16">
        <v>10</v>
      </c>
      <c r="X98" s="16">
        <v>10</v>
      </c>
      <c r="Y98" s="4"/>
      <c r="Z98" t="str">
        <f t="shared" si="3"/>
        <v>CIMS.CAN.BC.Natural Gas Production.Natural Gas Supply.Extraction.CompressionBCCompressionHeterogeneity</v>
      </c>
      <c r="AA98" s="6"/>
    </row>
    <row r="99" spans="1:27" s="5" customFormat="1" x14ac:dyDescent="0.35">
      <c r="A99" s="1" t="s">
        <v>153</v>
      </c>
      <c r="B99" s="1" t="s">
        <v>5</v>
      </c>
      <c r="C99" s="1" t="s">
        <v>143</v>
      </c>
      <c r="D99" s="1" t="s">
        <v>1</v>
      </c>
      <c r="E99" s="1" t="s">
        <v>51</v>
      </c>
      <c r="F99" s="1" t="s">
        <v>52</v>
      </c>
      <c r="G99" s="7" t="s">
        <v>22</v>
      </c>
      <c r="H99" s="1" t="s">
        <v>52</v>
      </c>
      <c r="I99" s="7"/>
      <c r="J99" s="1"/>
      <c r="K99" s="33"/>
      <c r="L99" s="1"/>
      <c r="M99" s="1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4"/>
      <c r="Z99" t="str">
        <f t="shared" si="3"/>
        <v>CIMS.CAN.BC.Natural Gas Production.Natural Gas Supply.Extraction.CompressionBCCompressionExtraction CompressionTechnologyExtraction Compression</v>
      </c>
      <c r="AA99" s="6"/>
    </row>
    <row r="100" spans="1:27" s="5" customFormat="1" x14ac:dyDescent="0.35">
      <c r="A100" s="1" t="s">
        <v>153</v>
      </c>
      <c r="B100" s="1" t="s">
        <v>5</v>
      </c>
      <c r="C100" s="1" t="s">
        <v>143</v>
      </c>
      <c r="D100" s="1" t="s">
        <v>1</v>
      </c>
      <c r="E100" s="1" t="s">
        <v>51</v>
      </c>
      <c r="F100" s="1" t="s">
        <v>52</v>
      </c>
      <c r="G100" s="7" t="s">
        <v>23</v>
      </c>
      <c r="H100" s="2"/>
      <c r="I100" s="7"/>
      <c r="J100" s="1"/>
      <c r="K100" s="33" t="s">
        <v>130</v>
      </c>
      <c r="L100" s="1"/>
      <c r="M100" s="1" t="s">
        <v>24</v>
      </c>
      <c r="N100" s="17">
        <v>2000</v>
      </c>
      <c r="O100" s="17">
        <v>2000</v>
      </c>
      <c r="P100" s="17">
        <v>2000</v>
      </c>
      <c r="Q100" s="17">
        <v>2000</v>
      </c>
      <c r="R100" s="17">
        <v>2000</v>
      </c>
      <c r="S100" s="17">
        <v>2000</v>
      </c>
      <c r="T100" s="17">
        <v>2000</v>
      </c>
      <c r="U100" s="17">
        <v>2000</v>
      </c>
      <c r="V100" s="17">
        <v>2000</v>
      </c>
      <c r="W100" s="17">
        <v>2000</v>
      </c>
      <c r="X100" s="17">
        <v>2000</v>
      </c>
      <c r="Y100" s="4"/>
      <c r="Z100" t="str">
        <f t="shared" si="3"/>
        <v>CIMS.CAN.BC.Natural Gas Production.Natural Gas Supply.Extraction.CompressionBCCompressionExtraction CompressionAvailable</v>
      </c>
      <c r="AA100" s="6"/>
    </row>
    <row r="101" spans="1:27" s="5" customFormat="1" x14ac:dyDescent="0.35">
      <c r="A101" s="1" t="s">
        <v>153</v>
      </c>
      <c r="B101" s="1" t="s">
        <v>5</v>
      </c>
      <c r="C101" s="1" t="s">
        <v>143</v>
      </c>
      <c r="D101" s="1" t="s">
        <v>1</v>
      </c>
      <c r="E101" s="1" t="s">
        <v>51</v>
      </c>
      <c r="F101" s="1" t="s">
        <v>52</v>
      </c>
      <c r="G101" s="7" t="s">
        <v>25</v>
      </c>
      <c r="H101" s="2"/>
      <c r="I101" s="7"/>
      <c r="J101" s="1"/>
      <c r="K101" s="33" t="s">
        <v>130</v>
      </c>
      <c r="L101" s="1"/>
      <c r="M101" s="1" t="s">
        <v>24</v>
      </c>
      <c r="N101" s="17">
        <v>2101</v>
      </c>
      <c r="O101" s="17">
        <v>2101</v>
      </c>
      <c r="P101" s="17">
        <v>2101</v>
      </c>
      <c r="Q101" s="17">
        <v>2101</v>
      </c>
      <c r="R101" s="17">
        <v>2101</v>
      </c>
      <c r="S101" s="17">
        <v>2101</v>
      </c>
      <c r="T101" s="17">
        <v>2101</v>
      </c>
      <c r="U101" s="17">
        <v>2101</v>
      </c>
      <c r="V101" s="17">
        <v>2101</v>
      </c>
      <c r="W101" s="17">
        <v>2101</v>
      </c>
      <c r="X101" s="17">
        <v>2101</v>
      </c>
      <c r="Y101" s="4"/>
      <c r="Z101" t="str">
        <f t="shared" si="3"/>
        <v>CIMS.CAN.BC.Natural Gas Production.Natural Gas Supply.Extraction.CompressionBCCompressionExtraction CompressionUnavailable</v>
      </c>
      <c r="AA101" s="6"/>
    </row>
    <row r="102" spans="1:27" s="5" customFormat="1" x14ac:dyDescent="0.35">
      <c r="A102" s="1" t="s">
        <v>153</v>
      </c>
      <c r="B102" s="1" t="s">
        <v>5</v>
      </c>
      <c r="C102" s="1" t="s">
        <v>143</v>
      </c>
      <c r="D102" s="1" t="s">
        <v>1</v>
      </c>
      <c r="E102" s="1" t="s">
        <v>51</v>
      </c>
      <c r="F102" s="1" t="s">
        <v>52</v>
      </c>
      <c r="G102" s="1" t="s">
        <v>26</v>
      </c>
      <c r="H102" s="2"/>
      <c r="I102" s="1"/>
      <c r="J102" s="1"/>
      <c r="K102" s="33" t="s">
        <v>130</v>
      </c>
      <c r="L102" s="1" t="s">
        <v>129</v>
      </c>
      <c r="M102" s="1" t="s">
        <v>27</v>
      </c>
      <c r="N102" s="18">
        <v>50</v>
      </c>
      <c r="O102" s="60">
        <f>N102</f>
        <v>50</v>
      </c>
      <c r="P102" s="60">
        <f t="shared" ref="P102:X102" si="4">O102</f>
        <v>50</v>
      </c>
      <c r="Q102" s="60">
        <f t="shared" si="4"/>
        <v>50</v>
      </c>
      <c r="R102" s="60">
        <f t="shared" si="4"/>
        <v>50</v>
      </c>
      <c r="S102" s="60">
        <f t="shared" si="4"/>
        <v>50</v>
      </c>
      <c r="T102" s="60">
        <f t="shared" si="4"/>
        <v>50</v>
      </c>
      <c r="U102" s="60">
        <f t="shared" si="4"/>
        <v>50</v>
      </c>
      <c r="V102" s="60">
        <f t="shared" si="4"/>
        <v>50</v>
      </c>
      <c r="W102" s="60">
        <f t="shared" si="4"/>
        <v>50</v>
      </c>
      <c r="X102" s="60">
        <f t="shared" si="4"/>
        <v>50</v>
      </c>
      <c r="Y102" s="4"/>
      <c r="Z102" t="str">
        <f t="shared" si="3"/>
        <v>CIMS.CAN.BC.Natural Gas Production.Natural Gas Supply.Extraction.CompressionBCCompressionExtraction CompressionLifetime</v>
      </c>
      <c r="AA102" s="6"/>
    </row>
    <row r="103" spans="1:27" s="5" customFormat="1" x14ac:dyDescent="0.35">
      <c r="A103" s="1" t="s">
        <v>153</v>
      </c>
      <c r="B103" s="1" t="s">
        <v>5</v>
      </c>
      <c r="C103" s="1" t="s">
        <v>143</v>
      </c>
      <c r="D103" s="1" t="s">
        <v>1</v>
      </c>
      <c r="E103" s="1" t="s">
        <v>51</v>
      </c>
      <c r="F103" s="1" t="s">
        <v>52</v>
      </c>
      <c r="G103" s="1" t="s">
        <v>28</v>
      </c>
      <c r="H103" s="2"/>
      <c r="I103" s="1"/>
      <c r="J103" s="1"/>
      <c r="K103" s="33" t="s">
        <v>130</v>
      </c>
      <c r="L103" s="1"/>
      <c r="M103" s="1" t="s">
        <v>19</v>
      </c>
      <c r="N103" s="15">
        <v>1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4"/>
      <c r="Z103" t="str">
        <f t="shared" si="3"/>
        <v>CIMS.CAN.BC.Natural Gas Production.Natural Gas Supply.Extraction.CompressionBCCompressionExtraction CompressionMarket share</v>
      </c>
      <c r="AA103" s="6"/>
    </row>
    <row r="104" spans="1:27" s="5" customFormat="1" x14ac:dyDescent="0.35">
      <c r="A104" s="1" t="s">
        <v>153</v>
      </c>
      <c r="B104" s="1" t="s">
        <v>5</v>
      </c>
      <c r="C104" s="1" t="s">
        <v>143</v>
      </c>
      <c r="D104" s="1" t="s">
        <v>1</v>
      </c>
      <c r="E104" s="1" t="s">
        <v>51</v>
      </c>
      <c r="F104" s="1" t="s">
        <v>52</v>
      </c>
      <c r="G104" s="1" t="s">
        <v>29</v>
      </c>
      <c r="H104" s="2"/>
      <c r="I104" s="1"/>
      <c r="J104" s="1"/>
      <c r="K104" s="33" t="s">
        <v>130</v>
      </c>
      <c r="L104" s="1"/>
      <c r="M104" s="1" t="s">
        <v>30</v>
      </c>
      <c r="N104" s="19">
        <v>1</v>
      </c>
      <c r="O104" s="61">
        <f>N104</f>
        <v>1</v>
      </c>
      <c r="P104" s="61">
        <f t="shared" ref="P104:X106" si="5">O104</f>
        <v>1</v>
      </c>
      <c r="Q104" s="61">
        <f t="shared" si="5"/>
        <v>1</v>
      </c>
      <c r="R104" s="61">
        <f t="shared" si="5"/>
        <v>1</v>
      </c>
      <c r="S104" s="61">
        <f t="shared" si="5"/>
        <v>1</v>
      </c>
      <c r="T104" s="61">
        <f t="shared" si="5"/>
        <v>1</v>
      </c>
      <c r="U104" s="61">
        <f t="shared" si="5"/>
        <v>1</v>
      </c>
      <c r="V104" s="61">
        <f t="shared" si="5"/>
        <v>1</v>
      </c>
      <c r="W104" s="61">
        <f t="shared" si="5"/>
        <v>1</v>
      </c>
      <c r="X104" s="61">
        <f t="shared" si="5"/>
        <v>1</v>
      </c>
      <c r="Y104" s="4"/>
      <c r="Z104" t="str">
        <f t="shared" si="3"/>
        <v>CIMS.CAN.BC.Natural Gas Production.Natural Gas Supply.Extraction.CompressionBCCompressionExtraction CompressionOutput</v>
      </c>
      <c r="AA104" s="6"/>
    </row>
    <row r="105" spans="1:27" s="5" customFormat="1" x14ac:dyDescent="0.35">
      <c r="A105" s="1" t="s">
        <v>153</v>
      </c>
      <c r="B105" s="1" t="s">
        <v>5</v>
      </c>
      <c r="C105" s="1" t="s">
        <v>143</v>
      </c>
      <c r="D105" s="1" t="s">
        <v>1</v>
      </c>
      <c r="E105" s="1" t="s">
        <v>51</v>
      </c>
      <c r="F105" s="1" t="s">
        <v>52</v>
      </c>
      <c r="G105" s="1" t="s">
        <v>40</v>
      </c>
      <c r="H105" s="2"/>
      <c r="I105" s="1"/>
      <c r="J105" s="1"/>
      <c r="K105" s="33" t="s">
        <v>130</v>
      </c>
      <c r="L105" s="68" t="s">
        <v>140</v>
      </c>
      <c r="M105" s="1" t="s">
        <v>32</v>
      </c>
      <c r="N105" s="17">
        <f>'[3]FCC &amp; FOM'!$G$2</f>
        <v>410382.65836082998</v>
      </c>
      <c r="O105" s="61">
        <f>N105</f>
        <v>410382.65836082998</v>
      </c>
      <c r="P105" s="61">
        <f t="shared" si="5"/>
        <v>410382.65836082998</v>
      </c>
      <c r="Q105" s="61">
        <f t="shared" si="5"/>
        <v>410382.65836082998</v>
      </c>
      <c r="R105" s="61">
        <f t="shared" si="5"/>
        <v>410382.65836082998</v>
      </c>
      <c r="S105" s="61">
        <f t="shared" si="5"/>
        <v>410382.65836082998</v>
      </c>
      <c r="T105" s="61">
        <f t="shared" si="5"/>
        <v>410382.65836082998</v>
      </c>
      <c r="U105" s="61">
        <f t="shared" si="5"/>
        <v>410382.65836082998</v>
      </c>
      <c r="V105" s="61">
        <f t="shared" si="5"/>
        <v>410382.65836082998</v>
      </c>
      <c r="W105" s="61">
        <f t="shared" si="5"/>
        <v>410382.65836082998</v>
      </c>
      <c r="X105" s="61">
        <f t="shared" si="5"/>
        <v>410382.65836082998</v>
      </c>
      <c r="Y105" s="4"/>
      <c r="Z105" t="str">
        <f t="shared" si="3"/>
        <v>CIMS.CAN.BC.Natural Gas Production.Natural Gas Supply.Extraction.CompressionBCCompressionExtraction CompressionFCC</v>
      </c>
      <c r="AA105" s="6"/>
    </row>
    <row r="106" spans="1:27" s="5" customFormat="1" x14ac:dyDescent="0.35">
      <c r="A106" s="1" t="s">
        <v>153</v>
      </c>
      <c r="B106" s="1" t="s">
        <v>5</v>
      </c>
      <c r="C106" s="1" t="s">
        <v>143</v>
      </c>
      <c r="D106" s="1" t="s">
        <v>1</v>
      </c>
      <c r="E106" s="1" t="s">
        <v>51</v>
      </c>
      <c r="F106" s="1" t="s">
        <v>52</v>
      </c>
      <c r="G106" s="1" t="s">
        <v>31</v>
      </c>
      <c r="H106" s="2"/>
      <c r="I106" s="1"/>
      <c r="J106" s="1"/>
      <c r="K106" s="33" t="s">
        <v>130</v>
      </c>
      <c r="L106" s="68" t="s">
        <v>140</v>
      </c>
      <c r="M106" s="1" t="s">
        <v>32</v>
      </c>
      <c r="N106" s="17">
        <f>'[3]FCC &amp; FOM'!$G$3</f>
        <v>23200.266545787101</v>
      </c>
      <c r="O106" s="61">
        <f>N106</f>
        <v>23200.266545787101</v>
      </c>
      <c r="P106" s="61">
        <f t="shared" si="5"/>
        <v>23200.266545787101</v>
      </c>
      <c r="Q106" s="61">
        <f t="shared" si="5"/>
        <v>23200.266545787101</v>
      </c>
      <c r="R106" s="61">
        <f t="shared" si="5"/>
        <v>23200.266545787101</v>
      </c>
      <c r="S106" s="61">
        <f t="shared" si="5"/>
        <v>23200.266545787101</v>
      </c>
      <c r="T106" s="61">
        <f t="shared" si="5"/>
        <v>23200.266545787101</v>
      </c>
      <c r="U106" s="61">
        <f t="shared" si="5"/>
        <v>23200.266545787101</v>
      </c>
      <c r="V106" s="61">
        <f t="shared" si="5"/>
        <v>23200.266545787101</v>
      </c>
      <c r="W106" s="61">
        <f t="shared" si="5"/>
        <v>23200.266545787101</v>
      </c>
      <c r="X106" s="61">
        <f t="shared" si="5"/>
        <v>23200.266545787101</v>
      </c>
      <c r="Y106" s="4"/>
      <c r="Z106" t="str">
        <f>A106&amp;C106&amp;E106&amp;F106&amp;G106&amp;H106&amp;J106</f>
        <v>CIMS.CAN.BC.Natural Gas Production.Natural Gas Supply.Extraction.CompressionBCCompressionExtraction CompressionFOM</v>
      </c>
      <c r="AA106" s="6"/>
    </row>
    <row r="107" spans="1:27" s="5" customFormat="1" x14ac:dyDescent="0.35">
      <c r="A107" s="1" t="s">
        <v>153</v>
      </c>
      <c r="B107" s="1" t="s">
        <v>5</v>
      </c>
      <c r="C107" s="1" t="s">
        <v>143</v>
      </c>
      <c r="D107" s="1" t="s">
        <v>1</v>
      </c>
      <c r="E107" s="1" t="s">
        <v>51</v>
      </c>
      <c r="F107" s="1" t="s">
        <v>53</v>
      </c>
      <c r="G107" s="7" t="s">
        <v>22</v>
      </c>
      <c r="H107" s="1" t="s">
        <v>53</v>
      </c>
      <c r="I107" s="7"/>
      <c r="J107" s="1"/>
      <c r="K107" s="33" t="s">
        <v>130</v>
      </c>
      <c r="L107" s="1"/>
      <c r="M107" s="1" t="s">
        <v>32</v>
      </c>
      <c r="N107" s="18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4"/>
      <c r="Z107" t="str">
        <f t="shared" si="3"/>
        <v>CIMS.CAN.BC.Natural Gas Production.Natural Gas Supply.Extraction.CompressionBCCompressionExtraction Compression EffTechnologyExtraction Compression Eff</v>
      </c>
      <c r="AA107" s="6"/>
    </row>
    <row r="108" spans="1:27" s="5" customFormat="1" x14ac:dyDescent="0.35">
      <c r="A108" s="1" t="s">
        <v>153</v>
      </c>
      <c r="B108" s="1" t="s">
        <v>5</v>
      </c>
      <c r="C108" s="1" t="s">
        <v>143</v>
      </c>
      <c r="D108" s="1" t="s">
        <v>1</v>
      </c>
      <c r="E108" s="1" t="s">
        <v>51</v>
      </c>
      <c r="F108" s="1" t="s">
        <v>53</v>
      </c>
      <c r="G108" s="7" t="s">
        <v>23</v>
      </c>
      <c r="H108" s="2"/>
      <c r="I108" s="7"/>
      <c r="J108" s="1"/>
      <c r="K108" s="33" t="s">
        <v>130</v>
      </c>
      <c r="L108" s="1"/>
      <c r="M108" s="1" t="s">
        <v>24</v>
      </c>
      <c r="N108" s="67">
        <v>2000</v>
      </c>
      <c r="O108" s="17">
        <v>2000</v>
      </c>
      <c r="P108" s="17">
        <v>2000</v>
      </c>
      <c r="Q108" s="17">
        <v>2000</v>
      </c>
      <c r="R108" s="17">
        <v>2000</v>
      </c>
      <c r="S108" s="17">
        <v>2000</v>
      </c>
      <c r="T108" s="17">
        <v>2000</v>
      </c>
      <c r="U108" s="17">
        <v>2000</v>
      </c>
      <c r="V108" s="17">
        <v>2000</v>
      </c>
      <c r="W108" s="17">
        <v>2000</v>
      </c>
      <c r="X108" s="17">
        <v>2000</v>
      </c>
      <c r="Y108" s="4"/>
      <c r="Z108" t="str">
        <f t="shared" si="3"/>
        <v>CIMS.CAN.BC.Natural Gas Production.Natural Gas Supply.Extraction.CompressionBCCompressionExtraction Compression EffAvailable</v>
      </c>
      <c r="AA108" s="6"/>
    </row>
    <row r="109" spans="1:27" s="5" customFormat="1" x14ac:dyDescent="0.35">
      <c r="A109" s="1" t="s">
        <v>153</v>
      </c>
      <c r="B109" s="1" t="s">
        <v>5</v>
      </c>
      <c r="C109" s="1" t="s">
        <v>143</v>
      </c>
      <c r="D109" s="1" t="s">
        <v>1</v>
      </c>
      <c r="E109" s="1" t="s">
        <v>51</v>
      </c>
      <c r="F109" s="1" t="s">
        <v>53</v>
      </c>
      <c r="G109" s="7" t="s">
        <v>25</v>
      </c>
      <c r="H109" s="2"/>
      <c r="I109" s="7"/>
      <c r="J109" s="1"/>
      <c r="K109" s="33" t="s">
        <v>130</v>
      </c>
      <c r="L109" s="1"/>
      <c r="M109" s="1" t="s">
        <v>24</v>
      </c>
      <c r="N109" s="67">
        <v>2101</v>
      </c>
      <c r="O109" s="17">
        <v>2101</v>
      </c>
      <c r="P109" s="17">
        <v>2101</v>
      </c>
      <c r="Q109" s="17">
        <v>2101</v>
      </c>
      <c r="R109" s="17">
        <v>2101</v>
      </c>
      <c r="S109" s="17">
        <v>2101</v>
      </c>
      <c r="T109" s="17">
        <v>2101</v>
      </c>
      <c r="U109" s="17">
        <v>2101</v>
      </c>
      <c r="V109" s="17">
        <v>2101</v>
      </c>
      <c r="W109" s="17">
        <v>2101</v>
      </c>
      <c r="X109" s="17">
        <v>2101</v>
      </c>
      <c r="Y109" s="4"/>
      <c r="Z109" t="str">
        <f t="shared" si="3"/>
        <v>CIMS.CAN.BC.Natural Gas Production.Natural Gas Supply.Extraction.CompressionBCCompressionExtraction Compression EffUnavailable</v>
      </c>
      <c r="AA109" s="6"/>
    </row>
    <row r="110" spans="1:27" s="5" customFormat="1" x14ac:dyDescent="0.35">
      <c r="A110" s="1" t="s">
        <v>153</v>
      </c>
      <c r="B110" s="1" t="s">
        <v>5</v>
      </c>
      <c r="C110" s="1" t="s">
        <v>143</v>
      </c>
      <c r="D110" s="1" t="s">
        <v>1</v>
      </c>
      <c r="E110" s="1" t="s">
        <v>51</v>
      </c>
      <c r="F110" s="1" t="s">
        <v>53</v>
      </c>
      <c r="G110" s="1" t="s">
        <v>26</v>
      </c>
      <c r="H110" s="2"/>
      <c r="I110" s="1"/>
      <c r="J110" s="1"/>
      <c r="K110" s="33" t="s">
        <v>130</v>
      </c>
      <c r="L110" s="1" t="s">
        <v>129</v>
      </c>
      <c r="M110" s="1" t="s">
        <v>27</v>
      </c>
      <c r="N110" s="18">
        <v>50</v>
      </c>
      <c r="O110" s="60">
        <f>N110</f>
        <v>50</v>
      </c>
      <c r="P110" s="60">
        <f t="shared" ref="P110:X110" si="6">O110</f>
        <v>50</v>
      </c>
      <c r="Q110" s="60">
        <f t="shared" si="6"/>
        <v>50</v>
      </c>
      <c r="R110" s="60">
        <f t="shared" si="6"/>
        <v>50</v>
      </c>
      <c r="S110" s="60">
        <f t="shared" si="6"/>
        <v>50</v>
      </c>
      <c r="T110" s="60">
        <f t="shared" si="6"/>
        <v>50</v>
      </c>
      <c r="U110" s="60">
        <f t="shared" si="6"/>
        <v>50</v>
      </c>
      <c r="V110" s="60">
        <f t="shared" si="6"/>
        <v>50</v>
      </c>
      <c r="W110" s="60">
        <f t="shared" si="6"/>
        <v>50</v>
      </c>
      <c r="X110" s="60">
        <f t="shared" si="6"/>
        <v>50</v>
      </c>
      <c r="Y110" s="4"/>
      <c r="Z110" t="str">
        <f t="shared" si="3"/>
        <v>CIMS.CAN.BC.Natural Gas Production.Natural Gas Supply.Extraction.CompressionBCCompressionExtraction Compression EffLifetime</v>
      </c>
      <c r="AA110" s="6"/>
    </row>
    <row r="111" spans="1:27" s="5" customFormat="1" x14ac:dyDescent="0.35">
      <c r="A111" s="1" t="s">
        <v>153</v>
      </c>
      <c r="B111" s="1" t="s">
        <v>5</v>
      </c>
      <c r="C111" s="1" t="s">
        <v>143</v>
      </c>
      <c r="D111" s="1" t="s">
        <v>1</v>
      </c>
      <c r="E111" s="1" t="s">
        <v>51</v>
      </c>
      <c r="F111" s="1" t="s">
        <v>53</v>
      </c>
      <c r="G111" s="1" t="s">
        <v>28</v>
      </c>
      <c r="H111" s="2"/>
      <c r="I111" s="1"/>
      <c r="J111" s="1"/>
      <c r="K111" s="33" t="s">
        <v>130</v>
      </c>
      <c r="L111" s="1"/>
      <c r="M111" s="1" t="s">
        <v>19</v>
      </c>
      <c r="N111" s="15">
        <v>0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4"/>
      <c r="Z111" t="str">
        <f t="shared" si="3"/>
        <v>CIMS.CAN.BC.Natural Gas Production.Natural Gas Supply.Extraction.CompressionBCCompressionExtraction Compression EffMarket share</v>
      </c>
      <c r="AA111" s="6"/>
    </row>
    <row r="112" spans="1:27" s="5" customFormat="1" x14ac:dyDescent="0.35">
      <c r="A112" s="1" t="s">
        <v>153</v>
      </c>
      <c r="B112" s="1" t="s">
        <v>5</v>
      </c>
      <c r="C112" s="1" t="s">
        <v>143</v>
      </c>
      <c r="D112" s="1" t="s">
        <v>1</v>
      </c>
      <c r="E112" s="1" t="s">
        <v>51</v>
      </c>
      <c r="F112" s="1" t="s">
        <v>53</v>
      </c>
      <c r="G112" s="1" t="s">
        <v>29</v>
      </c>
      <c r="H112" s="2"/>
      <c r="I112" s="1"/>
      <c r="J112" s="1"/>
      <c r="K112" s="33" t="s">
        <v>130</v>
      </c>
      <c r="L112" s="1"/>
      <c r="M112" s="1" t="s">
        <v>30</v>
      </c>
      <c r="N112" s="18">
        <v>1</v>
      </c>
      <c r="O112" s="18">
        <v>1</v>
      </c>
      <c r="P112" s="18">
        <v>1</v>
      </c>
      <c r="Q112" s="18">
        <v>1</v>
      </c>
      <c r="R112" s="18">
        <v>1</v>
      </c>
      <c r="S112" s="18">
        <v>1</v>
      </c>
      <c r="T112" s="18">
        <v>1</v>
      </c>
      <c r="U112" s="18">
        <v>1</v>
      </c>
      <c r="V112" s="18">
        <v>1</v>
      </c>
      <c r="W112" s="18">
        <v>1</v>
      </c>
      <c r="X112" s="18">
        <v>1</v>
      </c>
      <c r="Y112" s="4"/>
      <c r="Z112" t="str">
        <f t="shared" si="3"/>
        <v>CIMS.CAN.BC.Natural Gas Production.Natural Gas Supply.Extraction.CompressionBCCompressionExtraction Compression EffOutput</v>
      </c>
      <c r="AA112" s="6"/>
    </row>
    <row r="113" spans="1:27" s="5" customFormat="1" x14ac:dyDescent="0.35">
      <c r="A113" s="1" t="s">
        <v>153</v>
      </c>
      <c r="B113" s="1" t="s">
        <v>5</v>
      </c>
      <c r="C113" s="1" t="s">
        <v>143</v>
      </c>
      <c r="D113" s="1" t="s">
        <v>1</v>
      </c>
      <c r="E113" s="1" t="s">
        <v>51</v>
      </c>
      <c r="F113" s="1" t="s">
        <v>53</v>
      </c>
      <c r="G113" s="1" t="s">
        <v>40</v>
      </c>
      <c r="H113" s="2"/>
      <c r="I113" s="1"/>
      <c r="J113" s="1"/>
      <c r="K113" s="33" t="s">
        <v>130</v>
      </c>
      <c r="L113" s="68" t="s">
        <v>140</v>
      </c>
      <c r="M113" s="1" t="s">
        <v>32</v>
      </c>
      <c r="N113" s="19">
        <f>'[3]FCC &amp; FOM'!$G$4</f>
        <v>584655.97454515495</v>
      </c>
      <c r="O113" s="61">
        <f>N113</f>
        <v>584655.97454515495</v>
      </c>
      <c r="P113" s="61">
        <f t="shared" ref="P113:X114" si="7">O113</f>
        <v>584655.97454515495</v>
      </c>
      <c r="Q113" s="61">
        <f t="shared" si="7"/>
        <v>584655.97454515495</v>
      </c>
      <c r="R113" s="61">
        <f t="shared" si="7"/>
        <v>584655.97454515495</v>
      </c>
      <c r="S113" s="61">
        <f t="shared" si="7"/>
        <v>584655.97454515495</v>
      </c>
      <c r="T113" s="61">
        <f t="shared" si="7"/>
        <v>584655.97454515495</v>
      </c>
      <c r="U113" s="61">
        <f t="shared" si="7"/>
        <v>584655.97454515495</v>
      </c>
      <c r="V113" s="61">
        <f t="shared" si="7"/>
        <v>584655.97454515495</v>
      </c>
      <c r="W113" s="61">
        <f t="shared" si="7"/>
        <v>584655.97454515495</v>
      </c>
      <c r="X113" s="61">
        <f t="shared" si="7"/>
        <v>584655.97454515495</v>
      </c>
      <c r="Y113" s="4"/>
      <c r="Z113" t="str">
        <f>A113&amp;C113&amp;E113&amp;F113&amp;G113&amp;H113&amp;J113</f>
        <v>CIMS.CAN.BC.Natural Gas Production.Natural Gas Supply.Extraction.CompressionBCCompressionExtraction Compression EffFCC</v>
      </c>
      <c r="AA113" s="6"/>
    </row>
    <row r="114" spans="1:27" s="5" customFormat="1" x14ac:dyDescent="0.35">
      <c r="A114" s="1" t="s">
        <v>153</v>
      </c>
      <c r="B114" s="1" t="s">
        <v>5</v>
      </c>
      <c r="C114" s="1" t="s">
        <v>143</v>
      </c>
      <c r="D114" s="1" t="s">
        <v>1</v>
      </c>
      <c r="E114" s="1" t="s">
        <v>51</v>
      </c>
      <c r="F114" s="1" t="s">
        <v>53</v>
      </c>
      <c r="G114" s="1" t="s">
        <v>31</v>
      </c>
      <c r="H114" s="2"/>
      <c r="I114" s="1"/>
      <c r="J114" s="1"/>
      <c r="K114" s="33" t="s">
        <v>130</v>
      </c>
      <c r="L114" s="68" t="s">
        <v>140</v>
      </c>
      <c r="M114" s="1" t="s">
        <v>32</v>
      </c>
      <c r="N114" s="19">
        <f>'[3]FCC &amp; FOM'!$G$5</f>
        <v>23200.266545787101</v>
      </c>
      <c r="O114" s="61">
        <f>N114</f>
        <v>23200.266545787101</v>
      </c>
      <c r="P114" s="61">
        <f t="shared" si="7"/>
        <v>23200.266545787101</v>
      </c>
      <c r="Q114" s="61">
        <f t="shared" si="7"/>
        <v>23200.266545787101</v>
      </c>
      <c r="R114" s="61">
        <f t="shared" si="7"/>
        <v>23200.266545787101</v>
      </c>
      <c r="S114" s="61">
        <f t="shared" si="7"/>
        <v>23200.266545787101</v>
      </c>
      <c r="T114" s="61">
        <f t="shared" si="7"/>
        <v>23200.266545787101</v>
      </c>
      <c r="U114" s="61">
        <f t="shared" si="7"/>
        <v>23200.266545787101</v>
      </c>
      <c r="V114" s="61">
        <f t="shared" si="7"/>
        <v>23200.266545787101</v>
      </c>
      <c r="W114" s="61">
        <f t="shared" si="7"/>
        <v>23200.266545787101</v>
      </c>
      <c r="X114" s="61">
        <f t="shared" si="7"/>
        <v>23200.266545787101</v>
      </c>
      <c r="Y114" s="4"/>
      <c r="Z114" t="str">
        <f t="shared" si="3"/>
        <v>CIMS.CAN.BC.Natural Gas Production.Natural Gas Supply.Extraction.CompressionBCCompressionExtraction Compression EffFOM</v>
      </c>
      <c r="AA114" s="6"/>
    </row>
    <row r="115" spans="1:27" s="5" customFormat="1" x14ac:dyDescent="0.35">
      <c r="A115" s="1" t="s">
        <v>154</v>
      </c>
      <c r="B115" s="1" t="s">
        <v>5</v>
      </c>
      <c r="C115" s="1" t="s">
        <v>143</v>
      </c>
      <c r="D115" s="1" t="s">
        <v>1</v>
      </c>
      <c r="E115" s="1" t="s">
        <v>54</v>
      </c>
      <c r="F115" s="1"/>
      <c r="G115" s="1" t="s">
        <v>6</v>
      </c>
      <c r="H115" s="2" t="s">
        <v>7</v>
      </c>
      <c r="I115" s="1"/>
      <c r="J115" s="1"/>
      <c r="K115" s="33" t="s">
        <v>130</v>
      </c>
      <c r="L115" s="1"/>
      <c r="M115" s="1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4"/>
      <c r="Z115" t="str">
        <f t="shared" si="3"/>
        <v>CIMS.CAN.BC.Natural Gas Production.Natural Gas Supply.ProcessingBCProcessingCompetition typeFixed Ratio</v>
      </c>
      <c r="AA115" s="6"/>
    </row>
    <row r="116" spans="1:27" s="5" customFormat="1" x14ac:dyDescent="0.35">
      <c r="A116" s="1" t="s">
        <v>155</v>
      </c>
      <c r="B116" s="1" t="s">
        <v>5</v>
      </c>
      <c r="C116" s="1" t="s">
        <v>143</v>
      </c>
      <c r="D116" s="1" t="s">
        <v>1</v>
      </c>
      <c r="E116" s="1" t="s">
        <v>55</v>
      </c>
      <c r="F116" s="1"/>
      <c r="G116" s="1" t="s">
        <v>6</v>
      </c>
      <c r="H116" s="2" t="s">
        <v>17</v>
      </c>
      <c r="I116" s="1"/>
      <c r="J116" s="1"/>
      <c r="K116" s="33" t="s">
        <v>130</v>
      </c>
      <c r="L116" s="1"/>
      <c r="M116" s="1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4"/>
      <c r="Z116" t="str">
        <f t="shared" si="3"/>
        <v>CIMS.CAN.BC.Natural Gas Production.Natural Gas Supply.Processing.Processing PlantsBCProcessing PlantsCompetition typeTech Compete</v>
      </c>
      <c r="AA116" s="6"/>
    </row>
    <row r="117" spans="1:27" s="5" customFormat="1" x14ac:dyDescent="0.35">
      <c r="A117" s="1" t="s">
        <v>155</v>
      </c>
      <c r="B117" s="1" t="s">
        <v>5</v>
      </c>
      <c r="C117" s="1" t="s">
        <v>143</v>
      </c>
      <c r="D117" s="1" t="s">
        <v>1</v>
      </c>
      <c r="E117" s="1" t="s">
        <v>55</v>
      </c>
      <c r="F117" s="1"/>
      <c r="G117" s="7" t="s">
        <v>18</v>
      </c>
      <c r="H117" s="2"/>
      <c r="I117" s="7"/>
      <c r="J117" s="1"/>
      <c r="K117" s="33" t="s">
        <v>130</v>
      </c>
      <c r="L117" s="1"/>
      <c r="M117" s="1" t="s">
        <v>19</v>
      </c>
      <c r="N117" s="9">
        <v>0.35</v>
      </c>
      <c r="O117" s="9">
        <v>0.35</v>
      </c>
      <c r="P117" s="9">
        <v>0.35</v>
      </c>
      <c r="Q117" s="9">
        <v>0.35</v>
      </c>
      <c r="R117" s="9">
        <v>0.35</v>
      </c>
      <c r="S117" s="9">
        <v>0.35</v>
      </c>
      <c r="T117" s="9">
        <v>0.35</v>
      </c>
      <c r="U117" s="9">
        <v>0.35</v>
      </c>
      <c r="V117" s="9">
        <v>0.35</v>
      </c>
      <c r="W117" s="9">
        <v>0.35</v>
      </c>
      <c r="X117" s="9">
        <v>0.35</v>
      </c>
      <c r="Y117" s="4"/>
      <c r="Z117" t="str">
        <f t="shared" si="3"/>
        <v>CIMS.CAN.BC.Natural Gas Production.Natural Gas Supply.Processing.Processing PlantsBCProcessing PlantsDiscount rate_financial</v>
      </c>
      <c r="AA117" s="6"/>
    </row>
    <row r="118" spans="1:27" s="5" customFormat="1" x14ac:dyDescent="0.35">
      <c r="A118" s="1" t="s">
        <v>155</v>
      </c>
      <c r="B118" s="1" t="s">
        <v>5</v>
      </c>
      <c r="C118" s="1" t="s">
        <v>143</v>
      </c>
      <c r="D118" s="1" t="s">
        <v>1</v>
      </c>
      <c r="E118" s="1" t="s">
        <v>55</v>
      </c>
      <c r="F118" s="1"/>
      <c r="G118" s="7" t="s">
        <v>20</v>
      </c>
      <c r="H118" s="2"/>
      <c r="I118" s="7"/>
      <c r="J118" s="1"/>
      <c r="K118" s="33" t="s">
        <v>130</v>
      </c>
      <c r="L118" s="1"/>
      <c r="M118" s="1"/>
      <c r="N118" s="10">
        <v>10</v>
      </c>
      <c r="O118" s="10">
        <v>10</v>
      </c>
      <c r="P118" s="10">
        <v>10</v>
      </c>
      <c r="Q118" s="10">
        <v>10</v>
      </c>
      <c r="R118" s="10">
        <v>10</v>
      </c>
      <c r="S118" s="10">
        <v>10</v>
      </c>
      <c r="T118" s="10">
        <v>10</v>
      </c>
      <c r="U118" s="10">
        <v>10</v>
      </c>
      <c r="V118" s="10">
        <v>10</v>
      </c>
      <c r="W118" s="10">
        <v>10</v>
      </c>
      <c r="X118" s="10">
        <v>10</v>
      </c>
      <c r="Y118" s="4"/>
      <c r="Z118" t="str">
        <f t="shared" si="3"/>
        <v>CIMS.CAN.BC.Natural Gas Production.Natural Gas Supply.Processing.Processing PlantsBCProcessing PlantsHeterogeneity</v>
      </c>
      <c r="AA118" s="6"/>
    </row>
    <row r="119" spans="1:27" s="5" customFormat="1" x14ac:dyDescent="0.35">
      <c r="A119" s="1" t="s">
        <v>155</v>
      </c>
      <c r="B119" s="1" t="s">
        <v>5</v>
      </c>
      <c r="C119" s="1" t="s">
        <v>143</v>
      </c>
      <c r="D119" s="1" t="s">
        <v>1</v>
      </c>
      <c r="E119" s="1" t="s">
        <v>55</v>
      </c>
      <c r="F119" s="1" t="s">
        <v>54</v>
      </c>
      <c r="G119" s="7" t="s">
        <v>22</v>
      </c>
      <c r="H119" s="1" t="s">
        <v>54</v>
      </c>
      <c r="I119" s="7"/>
      <c r="J119" s="1"/>
      <c r="K119" s="33" t="s">
        <v>130</v>
      </c>
      <c r="L119" s="1"/>
      <c r="M119" s="1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4"/>
      <c r="Z119" t="str">
        <f t="shared" si="3"/>
        <v>CIMS.CAN.BC.Natural Gas Production.Natural Gas Supply.Processing.Processing PlantsBCProcessing PlantsProcessingTechnologyProcessing</v>
      </c>
      <c r="AA119" s="6"/>
    </row>
    <row r="120" spans="1:27" s="5" customFormat="1" x14ac:dyDescent="0.35">
      <c r="A120" s="1" t="s">
        <v>155</v>
      </c>
      <c r="B120" s="1" t="s">
        <v>5</v>
      </c>
      <c r="C120" s="1" t="s">
        <v>143</v>
      </c>
      <c r="D120" s="1" t="s">
        <v>1</v>
      </c>
      <c r="E120" s="1" t="s">
        <v>55</v>
      </c>
      <c r="F120" s="1" t="s">
        <v>54</v>
      </c>
      <c r="G120" s="7" t="s">
        <v>23</v>
      </c>
      <c r="H120" s="2"/>
      <c r="I120" s="7"/>
      <c r="J120" s="1"/>
      <c r="K120" s="33" t="s">
        <v>130</v>
      </c>
      <c r="L120" s="1"/>
      <c r="M120" s="1" t="s">
        <v>24</v>
      </c>
      <c r="N120" s="17">
        <v>2000</v>
      </c>
      <c r="O120" s="17">
        <v>2000</v>
      </c>
      <c r="P120" s="17">
        <v>2000</v>
      </c>
      <c r="Q120" s="17">
        <v>2000</v>
      </c>
      <c r="R120" s="17">
        <v>2000</v>
      </c>
      <c r="S120" s="17">
        <v>2000</v>
      </c>
      <c r="T120" s="17">
        <v>2000</v>
      </c>
      <c r="U120" s="17">
        <v>2000</v>
      </c>
      <c r="V120" s="17">
        <v>2000</v>
      </c>
      <c r="W120" s="17">
        <v>2000</v>
      </c>
      <c r="X120" s="17">
        <v>2000</v>
      </c>
      <c r="Y120" s="4"/>
      <c r="Z120" t="str">
        <f t="shared" si="3"/>
        <v>CIMS.CAN.BC.Natural Gas Production.Natural Gas Supply.Processing.Processing PlantsBCProcessing PlantsProcessingAvailable</v>
      </c>
      <c r="AA120" s="6"/>
    </row>
    <row r="121" spans="1:27" s="5" customFormat="1" x14ac:dyDescent="0.35">
      <c r="A121" s="1" t="s">
        <v>155</v>
      </c>
      <c r="B121" s="1" t="s">
        <v>5</v>
      </c>
      <c r="C121" s="1" t="s">
        <v>143</v>
      </c>
      <c r="D121" s="1" t="s">
        <v>1</v>
      </c>
      <c r="E121" s="1" t="s">
        <v>55</v>
      </c>
      <c r="F121" s="1" t="s">
        <v>54</v>
      </c>
      <c r="G121" s="7" t="s">
        <v>25</v>
      </c>
      <c r="H121" s="2"/>
      <c r="I121" s="7"/>
      <c r="J121" s="1"/>
      <c r="K121" s="33" t="s">
        <v>130</v>
      </c>
      <c r="L121" s="1"/>
      <c r="M121" s="1" t="s">
        <v>24</v>
      </c>
      <c r="N121" s="17">
        <v>2101</v>
      </c>
      <c r="O121" s="17">
        <v>2101</v>
      </c>
      <c r="P121" s="17">
        <v>2101</v>
      </c>
      <c r="Q121" s="17">
        <v>2101</v>
      </c>
      <c r="R121" s="17">
        <v>2101</v>
      </c>
      <c r="S121" s="17">
        <v>2101</v>
      </c>
      <c r="T121" s="17">
        <v>2101</v>
      </c>
      <c r="U121" s="17">
        <v>2101</v>
      </c>
      <c r="V121" s="17">
        <v>2101</v>
      </c>
      <c r="W121" s="17">
        <v>2101</v>
      </c>
      <c r="X121" s="17">
        <v>2101</v>
      </c>
      <c r="Y121" s="4"/>
      <c r="Z121" t="str">
        <f t="shared" si="3"/>
        <v>CIMS.CAN.BC.Natural Gas Production.Natural Gas Supply.Processing.Processing PlantsBCProcessing PlantsProcessingUnavailable</v>
      </c>
      <c r="AA121" s="6"/>
    </row>
    <row r="122" spans="1:27" s="5" customFormat="1" x14ac:dyDescent="0.35">
      <c r="A122" s="1" t="s">
        <v>155</v>
      </c>
      <c r="B122" s="1" t="s">
        <v>5</v>
      </c>
      <c r="C122" s="1" t="s">
        <v>143</v>
      </c>
      <c r="D122" s="1" t="s">
        <v>1</v>
      </c>
      <c r="E122" s="1" t="s">
        <v>55</v>
      </c>
      <c r="F122" s="1" t="s">
        <v>54</v>
      </c>
      <c r="G122" s="1" t="s">
        <v>26</v>
      </c>
      <c r="H122" s="2"/>
      <c r="I122" s="1"/>
      <c r="J122" s="1"/>
      <c r="K122" s="33" t="s">
        <v>130</v>
      </c>
      <c r="L122" s="1" t="s">
        <v>129</v>
      </c>
      <c r="M122" s="1" t="s">
        <v>27</v>
      </c>
      <c r="N122" s="18">
        <v>50</v>
      </c>
      <c r="O122" s="60">
        <f>N122</f>
        <v>50</v>
      </c>
      <c r="P122" s="60">
        <f t="shared" ref="P122:X122" si="8">O122</f>
        <v>50</v>
      </c>
      <c r="Q122" s="60">
        <f t="shared" si="8"/>
        <v>50</v>
      </c>
      <c r="R122" s="60">
        <f t="shared" si="8"/>
        <v>50</v>
      </c>
      <c r="S122" s="60">
        <f t="shared" si="8"/>
        <v>50</v>
      </c>
      <c r="T122" s="60">
        <f t="shared" si="8"/>
        <v>50</v>
      </c>
      <c r="U122" s="60">
        <f t="shared" si="8"/>
        <v>50</v>
      </c>
      <c r="V122" s="60">
        <f t="shared" si="8"/>
        <v>50</v>
      </c>
      <c r="W122" s="60">
        <f t="shared" si="8"/>
        <v>50</v>
      </c>
      <c r="X122" s="60">
        <f t="shared" si="8"/>
        <v>50</v>
      </c>
      <c r="Y122" s="4"/>
      <c r="Z122" t="str">
        <f t="shared" si="3"/>
        <v>CIMS.CAN.BC.Natural Gas Production.Natural Gas Supply.Processing.Processing PlantsBCProcessing PlantsProcessingLifetime</v>
      </c>
      <c r="AA122" s="6"/>
    </row>
    <row r="123" spans="1:27" s="5" customFormat="1" x14ac:dyDescent="0.35">
      <c r="A123" s="1" t="s">
        <v>155</v>
      </c>
      <c r="B123" s="1" t="s">
        <v>5</v>
      </c>
      <c r="C123" s="1" t="s">
        <v>143</v>
      </c>
      <c r="D123" s="1" t="s">
        <v>1</v>
      </c>
      <c r="E123" s="1" t="s">
        <v>55</v>
      </c>
      <c r="F123" s="1" t="s">
        <v>54</v>
      </c>
      <c r="G123" s="1" t="s">
        <v>28</v>
      </c>
      <c r="H123" s="2"/>
      <c r="I123" s="1"/>
      <c r="J123" s="1"/>
      <c r="K123" s="33" t="s">
        <v>130</v>
      </c>
      <c r="L123" s="1" t="s">
        <v>129</v>
      </c>
      <c r="M123" s="1" t="s">
        <v>19</v>
      </c>
      <c r="N123" s="15">
        <v>1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4"/>
      <c r="Z123" t="str">
        <f t="shared" si="3"/>
        <v>CIMS.CAN.BC.Natural Gas Production.Natural Gas Supply.Processing.Processing PlantsBCProcessing PlantsProcessingMarket share</v>
      </c>
      <c r="AA123" s="6"/>
    </row>
    <row r="124" spans="1:27" s="5" customFormat="1" x14ac:dyDescent="0.35">
      <c r="A124" s="1" t="s">
        <v>155</v>
      </c>
      <c r="B124" s="1" t="s">
        <v>5</v>
      </c>
      <c r="C124" s="1" t="s">
        <v>143</v>
      </c>
      <c r="D124" s="1" t="s">
        <v>1</v>
      </c>
      <c r="E124" s="1" t="s">
        <v>55</v>
      </c>
      <c r="F124" s="1" t="s">
        <v>54</v>
      </c>
      <c r="G124" s="1" t="s">
        <v>29</v>
      </c>
      <c r="H124" s="2"/>
      <c r="I124" s="1"/>
      <c r="J124" s="1"/>
      <c r="K124" s="33" t="s">
        <v>130</v>
      </c>
      <c r="L124" s="1" t="s">
        <v>129</v>
      </c>
      <c r="M124" s="1" t="s">
        <v>30</v>
      </c>
      <c r="N124" s="18">
        <v>1</v>
      </c>
      <c r="O124" s="18">
        <v>1</v>
      </c>
      <c r="P124" s="18">
        <v>1</v>
      </c>
      <c r="Q124" s="18">
        <v>1</v>
      </c>
      <c r="R124" s="18">
        <v>1</v>
      </c>
      <c r="S124" s="18">
        <v>1</v>
      </c>
      <c r="T124" s="18">
        <v>1</v>
      </c>
      <c r="U124" s="18">
        <v>1</v>
      </c>
      <c r="V124" s="18">
        <v>1</v>
      </c>
      <c r="W124" s="18">
        <v>1</v>
      </c>
      <c r="X124" s="18">
        <v>1</v>
      </c>
      <c r="Y124" s="4"/>
      <c r="Z124" t="str">
        <f t="shared" si="3"/>
        <v>CIMS.CAN.BC.Natural Gas Production.Natural Gas Supply.Processing.Processing PlantsBCProcessing PlantsProcessingOutput</v>
      </c>
      <c r="AA124" s="6"/>
    </row>
    <row r="125" spans="1:27" s="5" customFormat="1" x14ac:dyDescent="0.35">
      <c r="A125" s="1" t="s">
        <v>155</v>
      </c>
      <c r="B125" s="1" t="s">
        <v>5</v>
      </c>
      <c r="C125" s="1" t="s">
        <v>143</v>
      </c>
      <c r="D125" s="1" t="s">
        <v>1</v>
      </c>
      <c r="E125" s="1" t="s">
        <v>55</v>
      </c>
      <c r="F125" s="1" t="s">
        <v>54</v>
      </c>
      <c r="G125" s="1" t="s">
        <v>40</v>
      </c>
      <c r="H125" s="2"/>
      <c r="I125" s="1"/>
      <c r="J125" s="1"/>
      <c r="K125" s="33" t="s">
        <v>130</v>
      </c>
      <c r="L125" s="1" t="s">
        <v>129</v>
      </c>
      <c r="M125" s="1" t="s">
        <v>32</v>
      </c>
      <c r="N125" s="19">
        <f>[2]AB!$M$1168</f>
        <v>146.115403191589</v>
      </c>
      <c r="O125" s="60">
        <f>N125</f>
        <v>146.115403191589</v>
      </c>
      <c r="P125" s="60">
        <f t="shared" ref="P125:X126" si="9">O125</f>
        <v>146.115403191589</v>
      </c>
      <c r="Q125" s="60">
        <f t="shared" si="9"/>
        <v>146.115403191589</v>
      </c>
      <c r="R125" s="60">
        <f t="shared" si="9"/>
        <v>146.115403191589</v>
      </c>
      <c r="S125" s="60">
        <f t="shared" si="9"/>
        <v>146.115403191589</v>
      </c>
      <c r="T125" s="60">
        <f t="shared" si="9"/>
        <v>146.115403191589</v>
      </c>
      <c r="U125" s="60">
        <f t="shared" si="9"/>
        <v>146.115403191589</v>
      </c>
      <c r="V125" s="60">
        <f t="shared" si="9"/>
        <v>146.115403191589</v>
      </c>
      <c r="W125" s="60">
        <f t="shared" si="9"/>
        <v>146.115403191589</v>
      </c>
      <c r="X125" s="60">
        <f t="shared" si="9"/>
        <v>146.115403191589</v>
      </c>
      <c r="Y125" s="4"/>
      <c r="Z125" t="str">
        <f t="shared" si="3"/>
        <v>CIMS.CAN.BC.Natural Gas Production.Natural Gas Supply.Processing.Processing PlantsBCProcessing PlantsProcessingFCC</v>
      </c>
      <c r="AA125" s="6"/>
    </row>
    <row r="126" spans="1:27" s="5" customFormat="1" x14ac:dyDescent="0.35">
      <c r="A126" s="1" t="s">
        <v>155</v>
      </c>
      <c r="B126" s="1" t="s">
        <v>5</v>
      </c>
      <c r="C126" s="1" t="s">
        <v>143</v>
      </c>
      <c r="D126" s="1" t="s">
        <v>1</v>
      </c>
      <c r="E126" s="1" t="s">
        <v>55</v>
      </c>
      <c r="F126" s="1" t="s">
        <v>54</v>
      </c>
      <c r="G126" s="1" t="s">
        <v>31</v>
      </c>
      <c r="H126" s="2"/>
      <c r="I126" s="1"/>
      <c r="J126" s="1"/>
      <c r="K126" s="33" t="s">
        <v>130</v>
      </c>
      <c r="L126" s="1" t="s">
        <v>129</v>
      </c>
      <c r="M126" s="1" t="s">
        <v>32</v>
      </c>
      <c r="N126" s="19">
        <f>[2]AB!$M$1169</f>
        <v>8.5601713111308406</v>
      </c>
      <c r="O126" s="60">
        <f>N126</f>
        <v>8.5601713111308406</v>
      </c>
      <c r="P126" s="60">
        <f t="shared" si="9"/>
        <v>8.5601713111308406</v>
      </c>
      <c r="Q126" s="60">
        <f t="shared" si="9"/>
        <v>8.5601713111308406</v>
      </c>
      <c r="R126" s="60">
        <f t="shared" si="9"/>
        <v>8.5601713111308406</v>
      </c>
      <c r="S126" s="60">
        <f t="shared" si="9"/>
        <v>8.5601713111308406</v>
      </c>
      <c r="T126" s="60">
        <f t="shared" si="9"/>
        <v>8.5601713111308406</v>
      </c>
      <c r="U126" s="60">
        <f t="shared" si="9"/>
        <v>8.5601713111308406</v>
      </c>
      <c r="V126" s="60">
        <f t="shared" si="9"/>
        <v>8.5601713111308406</v>
      </c>
      <c r="W126" s="60">
        <f t="shared" si="9"/>
        <v>8.5601713111308406</v>
      </c>
      <c r="X126" s="60">
        <f t="shared" si="9"/>
        <v>8.5601713111308406</v>
      </c>
      <c r="Y126" s="4"/>
      <c r="Z126" t="str">
        <f t="shared" si="3"/>
        <v>CIMS.CAN.BC.Natural Gas Production.Natural Gas Supply.Processing.Processing PlantsBCProcessing PlantsProcessingFOM</v>
      </c>
      <c r="AA126" s="6"/>
    </row>
    <row r="127" spans="1:27" s="5" customFormat="1" x14ac:dyDescent="0.35">
      <c r="A127" s="1" t="s">
        <v>155</v>
      </c>
      <c r="B127" s="1" t="s">
        <v>5</v>
      </c>
      <c r="C127" s="1" t="s">
        <v>143</v>
      </c>
      <c r="D127" s="1" t="s">
        <v>1</v>
      </c>
      <c r="E127" s="1" t="s">
        <v>55</v>
      </c>
      <c r="F127" s="1" t="s">
        <v>56</v>
      </c>
      <c r="G127" s="7" t="s">
        <v>22</v>
      </c>
      <c r="H127" s="1" t="s">
        <v>56</v>
      </c>
      <c r="I127" s="7"/>
      <c r="J127" s="1"/>
      <c r="K127" s="33"/>
      <c r="L127" s="1"/>
      <c r="M127" s="1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4"/>
      <c r="Z127" t="str">
        <f t="shared" si="3"/>
        <v>CIMS.CAN.BC.Natural Gas Production.Natural Gas Supply.Processing.Processing PlantsBCProcessing PlantsProcessing EffTechnologyProcessing Eff</v>
      </c>
      <c r="AA127" s="6"/>
    </row>
    <row r="128" spans="1:27" s="5" customFormat="1" x14ac:dyDescent="0.35">
      <c r="A128" s="1" t="s">
        <v>155</v>
      </c>
      <c r="B128" s="1" t="s">
        <v>5</v>
      </c>
      <c r="C128" s="1" t="s">
        <v>143</v>
      </c>
      <c r="D128" s="1" t="s">
        <v>1</v>
      </c>
      <c r="E128" s="1" t="s">
        <v>55</v>
      </c>
      <c r="F128" s="1" t="s">
        <v>56</v>
      </c>
      <c r="G128" s="7" t="s">
        <v>23</v>
      </c>
      <c r="H128" s="2"/>
      <c r="I128" s="7"/>
      <c r="J128" s="1"/>
      <c r="K128" s="33" t="s">
        <v>130</v>
      </c>
      <c r="L128" s="1" t="s">
        <v>129</v>
      </c>
      <c r="M128" s="1" t="s">
        <v>24</v>
      </c>
      <c r="N128" s="17">
        <v>2000</v>
      </c>
      <c r="O128" s="17">
        <v>2000</v>
      </c>
      <c r="P128" s="17">
        <v>2000</v>
      </c>
      <c r="Q128" s="17">
        <v>2000</v>
      </c>
      <c r="R128" s="17">
        <v>2000</v>
      </c>
      <c r="S128" s="17">
        <v>2000</v>
      </c>
      <c r="T128" s="17">
        <v>2000</v>
      </c>
      <c r="U128" s="17">
        <v>2000</v>
      </c>
      <c r="V128" s="17">
        <v>2000</v>
      </c>
      <c r="W128" s="17">
        <v>2000</v>
      </c>
      <c r="X128" s="17">
        <v>2000</v>
      </c>
      <c r="Y128" s="4"/>
      <c r="Z128" t="str">
        <f t="shared" si="3"/>
        <v>CIMS.CAN.BC.Natural Gas Production.Natural Gas Supply.Processing.Processing PlantsBCProcessing PlantsProcessing EffAvailable</v>
      </c>
      <c r="AA128" s="6"/>
    </row>
    <row r="129" spans="1:27" s="5" customFormat="1" x14ac:dyDescent="0.35">
      <c r="A129" s="1" t="s">
        <v>155</v>
      </c>
      <c r="B129" s="1" t="s">
        <v>5</v>
      </c>
      <c r="C129" s="1" t="s">
        <v>143</v>
      </c>
      <c r="D129" s="1" t="s">
        <v>1</v>
      </c>
      <c r="E129" s="1" t="s">
        <v>55</v>
      </c>
      <c r="F129" s="1" t="s">
        <v>56</v>
      </c>
      <c r="G129" s="7" t="s">
        <v>25</v>
      </c>
      <c r="H129" s="2"/>
      <c r="I129" s="7"/>
      <c r="J129" s="1"/>
      <c r="K129" s="33" t="s">
        <v>130</v>
      </c>
      <c r="L129" s="1" t="s">
        <v>129</v>
      </c>
      <c r="M129" s="1" t="s">
        <v>24</v>
      </c>
      <c r="N129" s="17">
        <v>2101</v>
      </c>
      <c r="O129" s="17">
        <v>2101</v>
      </c>
      <c r="P129" s="17">
        <v>2101</v>
      </c>
      <c r="Q129" s="17">
        <v>2101</v>
      </c>
      <c r="R129" s="17">
        <v>2101</v>
      </c>
      <c r="S129" s="17">
        <v>2101</v>
      </c>
      <c r="T129" s="17">
        <v>2101</v>
      </c>
      <c r="U129" s="17">
        <v>2101</v>
      </c>
      <c r="V129" s="17">
        <v>2101</v>
      </c>
      <c r="W129" s="17">
        <v>2101</v>
      </c>
      <c r="X129" s="17">
        <v>2101</v>
      </c>
      <c r="Y129" s="4"/>
      <c r="Z129" t="str">
        <f t="shared" si="3"/>
        <v>CIMS.CAN.BC.Natural Gas Production.Natural Gas Supply.Processing.Processing PlantsBCProcessing PlantsProcessing EffUnavailable</v>
      </c>
      <c r="AA129" s="6"/>
    </row>
    <row r="130" spans="1:27" s="5" customFormat="1" x14ac:dyDescent="0.35">
      <c r="A130" s="1" t="s">
        <v>155</v>
      </c>
      <c r="B130" s="1" t="s">
        <v>5</v>
      </c>
      <c r="C130" s="1" t="s">
        <v>143</v>
      </c>
      <c r="D130" s="1" t="s">
        <v>1</v>
      </c>
      <c r="E130" s="1" t="s">
        <v>55</v>
      </c>
      <c r="F130" s="1" t="s">
        <v>56</v>
      </c>
      <c r="G130" s="1" t="s">
        <v>26</v>
      </c>
      <c r="H130" s="2"/>
      <c r="I130" s="1"/>
      <c r="J130" s="1"/>
      <c r="K130" s="33" t="s">
        <v>130</v>
      </c>
      <c r="L130" s="1" t="s">
        <v>129</v>
      </c>
      <c r="M130" s="1" t="s">
        <v>27</v>
      </c>
      <c r="N130" s="18">
        <v>50</v>
      </c>
      <c r="O130" s="60">
        <f>N130</f>
        <v>50</v>
      </c>
      <c r="P130" s="60">
        <f t="shared" ref="P130:X130" si="10">O130</f>
        <v>50</v>
      </c>
      <c r="Q130" s="60">
        <f t="shared" si="10"/>
        <v>50</v>
      </c>
      <c r="R130" s="60">
        <f t="shared" si="10"/>
        <v>50</v>
      </c>
      <c r="S130" s="60">
        <f t="shared" si="10"/>
        <v>50</v>
      </c>
      <c r="T130" s="60">
        <f t="shared" si="10"/>
        <v>50</v>
      </c>
      <c r="U130" s="60">
        <f t="shared" si="10"/>
        <v>50</v>
      </c>
      <c r="V130" s="60">
        <f t="shared" si="10"/>
        <v>50</v>
      </c>
      <c r="W130" s="60">
        <f t="shared" si="10"/>
        <v>50</v>
      </c>
      <c r="X130" s="60">
        <f t="shared" si="10"/>
        <v>50</v>
      </c>
      <c r="Y130" s="4"/>
      <c r="Z130" t="str">
        <f t="shared" si="3"/>
        <v>CIMS.CAN.BC.Natural Gas Production.Natural Gas Supply.Processing.Processing PlantsBCProcessing PlantsProcessing EffLifetime</v>
      </c>
      <c r="AA130" s="6"/>
    </row>
    <row r="131" spans="1:27" s="5" customFormat="1" x14ac:dyDescent="0.35">
      <c r="A131" s="1" t="s">
        <v>155</v>
      </c>
      <c r="B131" s="1" t="s">
        <v>5</v>
      </c>
      <c r="C131" s="1" t="s">
        <v>143</v>
      </c>
      <c r="D131" s="1" t="s">
        <v>1</v>
      </c>
      <c r="E131" s="1" t="s">
        <v>55</v>
      </c>
      <c r="F131" s="1" t="s">
        <v>56</v>
      </c>
      <c r="G131" s="1" t="s">
        <v>28</v>
      </c>
      <c r="H131" s="2"/>
      <c r="I131" s="1"/>
      <c r="J131" s="1"/>
      <c r="K131" s="33" t="s">
        <v>130</v>
      </c>
      <c r="L131" s="1" t="s">
        <v>129</v>
      </c>
      <c r="M131" s="1" t="s">
        <v>19</v>
      </c>
      <c r="N131" s="15">
        <v>0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4"/>
      <c r="Z131" t="str">
        <f t="shared" ref="Z131:Z203" si="11">A131&amp;C131&amp;E131&amp;F131&amp;G131&amp;H131&amp;J131</f>
        <v>CIMS.CAN.BC.Natural Gas Production.Natural Gas Supply.Processing.Processing PlantsBCProcessing PlantsProcessing EffMarket share</v>
      </c>
      <c r="AA131" s="6"/>
    </row>
    <row r="132" spans="1:27" s="5" customFormat="1" x14ac:dyDescent="0.35">
      <c r="A132" s="1" t="s">
        <v>155</v>
      </c>
      <c r="B132" s="1" t="s">
        <v>5</v>
      </c>
      <c r="C132" s="1" t="s">
        <v>143</v>
      </c>
      <c r="D132" s="1" t="s">
        <v>1</v>
      </c>
      <c r="E132" s="1" t="s">
        <v>55</v>
      </c>
      <c r="F132" s="1" t="s">
        <v>56</v>
      </c>
      <c r="G132" s="1" t="s">
        <v>29</v>
      </c>
      <c r="H132" s="2"/>
      <c r="I132" s="1"/>
      <c r="J132" s="1"/>
      <c r="K132" s="33" t="s">
        <v>130</v>
      </c>
      <c r="L132" s="1" t="s">
        <v>129</v>
      </c>
      <c r="M132" s="1" t="s">
        <v>30</v>
      </c>
      <c r="N132" s="18">
        <v>1</v>
      </c>
      <c r="O132" s="18">
        <v>1</v>
      </c>
      <c r="P132" s="18">
        <v>1</v>
      </c>
      <c r="Q132" s="18">
        <v>1</v>
      </c>
      <c r="R132" s="18">
        <v>1</v>
      </c>
      <c r="S132" s="18">
        <v>1</v>
      </c>
      <c r="T132" s="18">
        <v>1</v>
      </c>
      <c r="U132" s="18">
        <v>1</v>
      </c>
      <c r="V132" s="18">
        <v>1</v>
      </c>
      <c r="W132" s="18">
        <v>1</v>
      </c>
      <c r="X132" s="18">
        <v>1</v>
      </c>
      <c r="Y132" s="4"/>
      <c r="Z132" t="str">
        <f t="shared" si="11"/>
        <v>CIMS.CAN.BC.Natural Gas Production.Natural Gas Supply.Processing.Processing PlantsBCProcessing PlantsProcessing EffOutput</v>
      </c>
      <c r="AA132" s="6"/>
    </row>
    <row r="133" spans="1:27" s="5" customFormat="1" x14ac:dyDescent="0.35">
      <c r="A133" s="1" t="s">
        <v>155</v>
      </c>
      <c r="B133" s="1" t="s">
        <v>5</v>
      </c>
      <c r="C133" s="1" t="s">
        <v>143</v>
      </c>
      <c r="D133" s="1" t="s">
        <v>1</v>
      </c>
      <c r="E133" s="1" t="s">
        <v>55</v>
      </c>
      <c r="F133" s="1" t="s">
        <v>56</v>
      </c>
      <c r="G133" s="1" t="s">
        <v>40</v>
      </c>
      <c r="H133" s="2"/>
      <c r="I133" s="1"/>
      <c r="J133" s="1"/>
      <c r="K133" s="33" t="s">
        <v>130</v>
      </c>
      <c r="L133" s="1" t="s">
        <v>129</v>
      </c>
      <c r="M133" s="1" t="s">
        <v>32</v>
      </c>
      <c r="N133" s="19">
        <f>[2]AB!$M$1196</f>
        <v>159.88527063084101</v>
      </c>
      <c r="O133" s="60">
        <f>N133</f>
        <v>159.88527063084101</v>
      </c>
      <c r="P133" s="60">
        <f t="shared" ref="P133:X134" si="12">O133</f>
        <v>159.88527063084101</v>
      </c>
      <c r="Q133" s="60">
        <f t="shared" si="12"/>
        <v>159.88527063084101</v>
      </c>
      <c r="R133" s="60">
        <f t="shared" si="12"/>
        <v>159.88527063084101</v>
      </c>
      <c r="S133" s="60">
        <f t="shared" si="12"/>
        <v>159.88527063084101</v>
      </c>
      <c r="T133" s="60">
        <f t="shared" si="12"/>
        <v>159.88527063084101</v>
      </c>
      <c r="U133" s="60">
        <f t="shared" si="12"/>
        <v>159.88527063084101</v>
      </c>
      <c r="V133" s="60">
        <f t="shared" si="12"/>
        <v>159.88527063084101</v>
      </c>
      <c r="W133" s="60">
        <f t="shared" si="12"/>
        <v>159.88527063084101</v>
      </c>
      <c r="X133" s="60">
        <f t="shared" si="12"/>
        <v>159.88527063084101</v>
      </c>
      <c r="Y133" s="4"/>
      <c r="Z133" t="str">
        <f t="shared" si="11"/>
        <v>CIMS.CAN.BC.Natural Gas Production.Natural Gas Supply.Processing.Processing PlantsBCProcessing PlantsProcessing EffFCC</v>
      </c>
      <c r="AA133" s="6"/>
    </row>
    <row r="134" spans="1:27" s="5" customFormat="1" x14ac:dyDescent="0.35">
      <c r="A134" s="1" t="s">
        <v>155</v>
      </c>
      <c r="B134" s="1" t="s">
        <v>5</v>
      </c>
      <c r="C134" s="1" t="s">
        <v>143</v>
      </c>
      <c r="D134" s="1" t="s">
        <v>1</v>
      </c>
      <c r="E134" s="1" t="s">
        <v>55</v>
      </c>
      <c r="F134" s="1" t="s">
        <v>56</v>
      </c>
      <c r="G134" s="1" t="s">
        <v>31</v>
      </c>
      <c r="H134" s="2"/>
      <c r="I134" s="1"/>
      <c r="J134" s="1"/>
      <c r="K134" s="33" t="s">
        <v>130</v>
      </c>
      <c r="L134" s="1" t="s">
        <v>129</v>
      </c>
      <c r="M134" s="1" t="s">
        <v>32</v>
      </c>
      <c r="N134" s="19">
        <f>[2]AB!$M$1197</f>
        <v>8.5601713111308406</v>
      </c>
      <c r="O134" s="60">
        <f>N134</f>
        <v>8.5601713111308406</v>
      </c>
      <c r="P134" s="60">
        <f t="shared" si="12"/>
        <v>8.5601713111308406</v>
      </c>
      <c r="Q134" s="60">
        <f t="shared" si="12"/>
        <v>8.5601713111308406</v>
      </c>
      <c r="R134" s="60">
        <f t="shared" si="12"/>
        <v>8.5601713111308406</v>
      </c>
      <c r="S134" s="60">
        <f t="shared" si="12"/>
        <v>8.5601713111308406</v>
      </c>
      <c r="T134" s="60">
        <f t="shared" si="12"/>
        <v>8.5601713111308406</v>
      </c>
      <c r="U134" s="60">
        <f t="shared" si="12"/>
        <v>8.5601713111308406</v>
      </c>
      <c r="V134" s="60">
        <f t="shared" si="12"/>
        <v>8.5601713111308406</v>
      </c>
      <c r="W134" s="60">
        <f t="shared" si="12"/>
        <v>8.5601713111308406</v>
      </c>
      <c r="X134" s="60">
        <f t="shared" si="12"/>
        <v>8.5601713111308406</v>
      </c>
      <c r="Y134" s="4"/>
      <c r="Z134"/>
      <c r="AA134" s="6"/>
    </row>
    <row r="135" spans="1:27" s="5" customFormat="1" x14ac:dyDescent="0.35">
      <c r="A135" s="1" t="s">
        <v>156</v>
      </c>
      <c r="B135" s="1" t="s">
        <v>5</v>
      </c>
      <c r="C135" s="1" t="s">
        <v>143</v>
      </c>
      <c r="D135" s="1" t="s">
        <v>1</v>
      </c>
      <c r="E135" s="1" t="s">
        <v>51</v>
      </c>
      <c r="F135" s="1"/>
      <c r="G135" s="7" t="s">
        <v>6</v>
      </c>
      <c r="H135" s="2" t="s">
        <v>17</v>
      </c>
      <c r="I135" s="7"/>
      <c r="J135" s="1"/>
      <c r="K135" s="33" t="s">
        <v>130</v>
      </c>
      <c r="L135" s="1"/>
      <c r="M135" s="1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4"/>
      <c r="Z135" t="str">
        <f t="shared" si="11"/>
        <v>CIMS.CAN.BC.Natural Gas Production.Natural Gas Supply.Processing.CompressionBCCompressionCompetition typeTech Compete</v>
      </c>
      <c r="AA135" s="6"/>
    </row>
    <row r="136" spans="1:27" s="5" customFormat="1" x14ac:dyDescent="0.35">
      <c r="A136" s="1" t="s">
        <v>156</v>
      </c>
      <c r="B136" s="1" t="s">
        <v>5</v>
      </c>
      <c r="C136" s="1" t="s">
        <v>143</v>
      </c>
      <c r="D136" s="1" t="s">
        <v>1</v>
      </c>
      <c r="E136" s="1" t="s">
        <v>51</v>
      </c>
      <c r="F136" s="1"/>
      <c r="G136" s="7" t="s">
        <v>18</v>
      </c>
      <c r="H136" s="2"/>
      <c r="I136" s="7"/>
      <c r="J136" s="1"/>
      <c r="K136" s="33" t="s">
        <v>130</v>
      </c>
      <c r="L136" s="1"/>
      <c r="M136" s="1" t="s">
        <v>19</v>
      </c>
      <c r="N136" s="15">
        <v>0.35</v>
      </c>
      <c r="O136" s="15">
        <v>0.35</v>
      </c>
      <c r="P136" s="15">
        <v>0.35</v>
      </c>
      <c r="Q136" s="15">
        <v>0.35</v>
      </c>
      <c r="R136" s="15">
        <v>0.35</v>
      </c>
      <c r="S136" s="15">
        <v>0.35</v>
      </c>
      <c r="T136" s="15">
        <v>0.35</v>
      </c>
      <c r="U136" s="15">
        <v>0.35</v>
      </c>
      <c r="V136" s="15">
        <v>0.35</v>
      </c>
      <c r="W136" s="15">
        <v>0.35</v>
      </c>
      <c r="X136" s="15">
        <v>0.35</v>
      </c>
      <c r="Y136" s="4"/>
      <c r="Z136" t="str">
        <f t="shared" si="11"/>
        <v>CIMS.CAN.BC.Natural Gas Production.Natural Gas Supply.Processing.CompressionBCCompressionDiscount rate_financial</v>
      </c>
      <c r="AA136" s="6"/>
    </row>
    <row r="137" spans="1:27" s="5" customFormat="1" x14ac:dyDescent="0.35">
      <c r="A137" s="1" t="s">
        <v>156</v>
      </c>
      <c r="B137" s="1" t="s">
        <v>5</v>
      </c>
      <c r="C137" s="1" t="s">
        <v>143</v>
      </c>
      <c r="D137" s="1" t="s">
        <v>1</v>
      </c>
      <c r="E137" s="1" t="s">
        <v>51</v>
      </c>
      <c r="F137" s="1"/>
      <c r="G137" s="7" t="s">
        <v>20</v>
      </c>
      <c r="H137" s="2"/>
      <c r="I137" s="7"/>
      <c r="J137" s="1"/>
      <c r="K137" s="33" t="s">
        <v>130</v>
      </c>
      <c r="L137" s="1"/>
      <c r="M137" s="1"/>
      <c r="N137" s="16">
        <v>10</v>
      </c>
      <c r="O137" s="16">
        <v>10</v>
      </c>
      <c r="P137" s="16">
        <v>10</v>
      </c>
      <c r="Q137" s="16">
        <v>10</v>
      </c>
      <c r="R137" s="16">
        <v>10</v>
      </c>
      <c r="S137" s="16">
        <v>10</v>
      </c>
      <c r="T137" s="16">
        <v>10</v>
      </c>
      <c r="U137" s="16">
        <v>10</v>
      </c>
      <c r="V137" s="16">
        <v>10</v>
      </c>
      <c r="W137" s="16">
        <v>10</v>
      </c>
      <c r="X137" s="16">
        <v>10</v>
      </c>
      <c r="Y137" s="4"/>
      <c r="Z137" t="str">
        <f t="shared" si="11"/>
        <v>CIMS.CAN.BC.Natural Gas Production.Natural Gas Supply.Processing.CompressionBCCompressionHeterogeneity</v>
      </c>
      <c r="AA137" s="6"/>
    </row>
    <row r="138" spans="1:27" s="5" customFormat="1" x14ac:dyDescent="0.35">
      <c r="A138" s="1" t="s">
        <v>156</v>
      </c>
      <c r="B138" s="1" t="s">
        <v>5</v>
      </c>
      <c r="C138" s="1" t="s">
        <v>143</v>
      </c>
      <c r="D138" s="1" t="s">
        <v>1</v>
      </c>
      <c r="E138" s="1" t="s">
        <v>51</v>
      </c>
      <c r="F138" s="1" t="s">
        <v>57</v>
      </c>
      <c r="G138" s="7" t="s">
        <v>22</v>
      </c>
      <c r="H138" s="1" t="s">
        <v>57</v>
      </c>
      <c r="I138" s="7"/>
      <c r="J138" s="1"/>
      <c r="K138" s="33" t="s">
        <v>130</v>
      </c>
      <c r="L138" s="1"/>
      <c r="M138" s="1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4"/>
      <c r="Z138" t="str">
        <f t="shared" si="11"/>
        <v>CIMS.CAN.BC.Natural Gas Production.Natural Gas Supply.Processing.CompressionBCCompressionProcessing CompressionTechnologyProcessing Compression</v>
      </c>
      <c r="AA138" s="6"/>
    </row>
    <row r="139" spans="1:27" s="5" customFormat="1" x14ac:dyDescent="0.35">
      <c r="A139" s="1" t="s">
        <v>156</v>
      </c>
      <c r="B139" s="1" t="s">
        <v>5</v>
      </c>
      <c r="C139" s="1" t="s">
        <v>143</v>
      </c>
      <c r="D139" s="1" t="s">
        <v>1</v>
      </c>
      <c r="E139" s="1" t="s">
        <v>51</v>
      </c>
      <c r="F139" s="1" t="s">
        <v>57</v>
      </c>
      <c r="G139" s="7" t="s">
        <v>23</v>
      </c>
      <c r="H139" s="2"/>
      <c r="I139" s="7"/>
      <c r="J139" s="1"/>
      <c r="K139" s="33" t="s">
        <v>130</v>
      </c>
      <c r="L139" s="1"/>
      <c r="M139" s="1" t="s">
        <v>24</v>
      </c>
      <c r="N139" s="17">
        <v>2000</v>
      </c>
      <c r="O139" s="17">
        <v>2000</v>
      </c>
      <c r="P139" s="17">
        <v>2000</v>
      </c>
      <c r="Q139" s="17">
        <v>2000</v>
      </c>
      <c r="R139" s="17">
        <v>2000</v>
      </c>
      <c r="S139" s="17">
        <v>2000</v>
      </c>
      <c r="T139" s="17">
        <v>2000</v>
      </c>
      <c r="U139" s="17">
        <v>2000</v>
      </c>
      <c r="V139" s="17">
        <v>2000</v>
      </c>
      <c r="W139" s="17">
        <v>2000</v>
      </c>
      <c r="X139" s="17">
        <v>2000</v>
      </c>
      <c r="Y139" s="4"/>
      <c r="Z139" t="str">
        <f t="shared" si="11"/>
        <v>CIMS.CAN.BC.Natural Gas Production.Natural Gas Supply.Processing.CompressionBCCompressionProcessing CompressionAvailable</v>
      </c>
      <c r="AA139" s="6"/>
    </row>
    <row r="140" spans="1:27" s="5" customFormat="1" x14ac:dyDescent="0.35">
      <c r="A140" s="1" t="s">
        <v>156</v>
      </c>
      <c r="B140" s="1" t="s">
        <v>5</v>
      </c>
      <c r="C140" s="1" t="s">
        <v>143</v>
      </c>
      <c r="D140" s="1" t="s">
        <v>1</v>
      </c>
      <c r="E140" s="1" t="s">
        <v>51</v>
      </c>
      <c r="F140" s="1" t="s">
        <v>57</v>
      </c>
      <c r="G140" s="7" t="s">
        <v>25</v>
      </c>
      <c r="H140" s="2"/>
      <c r="I140" s="7"/>
      <c r="J140" s="1"/>
      <c r="K140" s="33" t="s">
        <v>130</v>
      </c>
      <c r="L140" s="1"/>
      <c r="M140" s="1" t="s">
        <v>24</v>
      </c>
      <c r="N140" s="17">
        <v>2101</v>
      </c>
      <c r="O140" s="17">
        <v>2101</v>
      </c>
      <c r="P140" s="17">
        <v>2101</v>
      </c>
      <c r="Q140" s="17">
        <v>2101</v>
      </c>
      <c r="R140" s="17">
        <v>2101</v>
      </c>
      <c r="S140" s="17">
        <v>2101</v>
      </c>
      <c r="T140" s="17">
        <v>2101</v>
      </c>
      <c r="U140" s="17">
        <v>2101</v>
      </c>
      <c r="V140" s="17">
        <v>2101</v>
      </c>
      <c r="W140" s="17">
        <v>2101</v>
      </c>
      <c r="X140" s="17">
        <v>2101</v>
      </c>
      <c r="Y140" s="4"/>
      <c r="Z140" t="str">
        <f t="shared" si="11"/>
        <v>CIMS.CAN.BC.Natural Gas Production.Natural Gas Supply.Processing.CompressionBCCompressionProcessing CompressionUnavailable</v>
      </c>
      <c r="AA140" s="6"/>
    </row>
    <row r="141" spans="1:27" s="5" customFormat="1" x14ac:dyDescent="0.35">
      <c r="A141" s="1" t="s">
        <v>156</v>
      </c>
      <c r="B141" s="1" t="s">
        <v>5</v>
      </c>
      <c r="C141" s="1" t="s">
        <v>143</v>
      </c>
      <c r="D141" s="1" t="s">
        <v>1</v>
      </c>
      <c r="E141" s="1" t="s">
        <v>51</v>
      </c>
      <c r="F141" s="1" t="s">
        <v>57</v>
      </c>
      <c r="G141" s="1" t="s">
        <v>26</v>
      </c>
      <c r="H141" s="2"/>
      <c r="I141" s="1"/>
      <c r="J141" s="1"/>
      <c r="K141" s="33" t="s">
        <v>130</v>
      </c>
      <c r="L141" s="1" t="s">
        <v>129</v>
      </c>
      <c r="M141" s="1" t="s">
        <v>27</v>
      </c>
      <c r="N141" s="18">
        <v>50</v>
      </c>
      <c r="O141" s="60">
        <f>N141</f>
        <v>50</v>
      </c>
      <c r="P141" s="60">
        <f t="shared" ref="P141:X141" si="13">O141</f>
        <v>50</v>
      </c>
      <c r="Q141" s="60">
        <f t="shared" si="13"/>
        <v>50</v>
      </c>
      <c r="R141" s="60">
        <f t="shared" si="13"/>
        <v>50</v>
      </c>
      <c r="S141" s="60">
        <f t="shared" si="13"/>
        <v>50</v>
      </c>
      <c r="T141" s="60">
        <f t="shared" si="13"/>
        <v>50</v>
      </c>
      <c r="U141" s="60">
        <f t="shared" si="13"/>
        <v>50</v>
      </c>
      <c r="V141" s="60">
        <f t="shared" si="13"/>
        <v>50</v>
      </c>
      <c r="W141" s="60">
        <f t="shared" si="13"/>
        <v>50</v>
      </c>
      <c r="X141" s="60">
        <f t="shared" si="13"/>
        <v>50</v>
      </c>
      <c r="Y141" s="4"/>
      <c r="Z141" t="str">
        <f t="shared" si="11"/>
        <v>CIMS.CAN.BC.Natural Gas Production.Natural Gas Supply.Processing.CompressionBCCompressionProcessing CompressionLifetime</v>
      </c>
      <c r="AA141" s="6"/>
    </row>
    <row r="142" spans="1:27" s="5" customFormat="1" x14ac:dyDescent="0.35">
      <c r="A142" s="1" t="s">
        <v>156</v>
      </c>
      <c r="B142" s="1" t="s">
        <v>5</v>
      </c>
      <c r="C142" s="1" t="s">
        <v>143</v>
      </c>
      <c r="D142" s="1" t="s">
        <v>1</v>
      </c>
      <c r="E142" s="1" t="s">
        <v>51</v>
      </c>
      <c r="F142" s="1" t="s">
        <v>57</v>
      </c>
      <c r="G142" s="1" t="s">
        <v>28</v>
      </c>
      <c r="H142" s="2"/>
      <c r="I142" s="1"/>
      <c r="J142" s="1"/>
      <c r="K142" s="33" t="s">
        <v>130</v>
      </c>
      <c r="L142" s="1"/>
      <c r="M142" s="1" t="s">
        <v>19</v>
      </c>
      <c r="N142" s="15">
        <v>1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4"/>
      <c r="Z142" t="str">
        <f t="shared" si="11"/>
        <v>CIMS.CAN.BC.Natural Gas Production.Natural Gas Supply.Processing.CompressionBCCompressionProcessing CompressionMarket share</v>
      </c>
      <c r="AA142" s="6"/>
    </row>
    <row r="143" spans="1:27" s="5" customFormat="1" x14ac:dyDescent="0.35">
      <c r="A143" s="1" t="s">
        <v>156</v>
      </c>
      <c r="B143" s="1" t="s">
        <v>5</v>
      </c>
      <c r="C143" s="1" t="s">
        <v>143</v>
      </c>
      <c r="D143" s="1" t="s">
        <v>1</v>
      </c>
      <c r="E143" s="1" t="s">
        <v>51</v>
      </c>
      <c r="F143" s="1" t="s">
        <v>57</v>
      </c>
      <c r="G143" s="1" t="s">
        <v>29</v>
      </c>
      <c r="H143" s="2"/>
      <c r="I143" s="1"/>
      <c r="J143" s="1"/>
      <c r="K143" s="33" t="s">
        <v>130</v>
      </c>
      <c r="L143" s="1"/>
      <c r="M143" s="1" t="s">
        <v>30</v>
      </c>
      <c r="N143" s="18">
        <v>1</v>
      </c>
      <c r="O143" s="18">
        <v>1</v>
      </c>
      <c r="P143" s="18">
        <v>1</v>
      </c>
      <c r="Q143" s="18">
        <v>1</v>
      </c>
      <c r="R143" s="18">
        <v>1</v>
      </c>
      <c r="S143" s="18">
        <v>1</v>
      </c>
      <c r="T143" s="18">
        <v>1</v>
      </c>
      <c r="U143" s="18">
        <v>1</v>
      </c>
      <c r="V143" s="18">
        <v>1</v>
      </c>
      <c r="W143" s="18">
        <v>1</v>
      </c>
      <c r="X143" s="18">
        <v>1</v>
      </c>
      <c r="Y143" s="4"/>
      <c r="Z143" t="str">
        <f t="shared" si="11"/>
        <v>CIMS.CAN.BC.Natural Gas Production.Natural Gas Supply.Processing.CompressionBCCompressionProcessing CompressionOutput</v>
      </c>
      <c r="AA143" s="6"/>
    </row>
    <row r="144" spans="1:27" s="5" customFormat="1" x14ac:dyDescent="0.35">
      <c r="A144" s="1" t="s">
        <v>156</v>
      </c>
      <c r="B144" s="1" t="s">
        <v>5</v>
      </c>
      <c r="C144" s="1" t="s">
        <v>143</v>
      </c>
      <c r="D144" s="1" t="s">
        <v>1</v>
      </c>
      <c r="E144" s="1" t="s">
        <v>51</v>
      </c>
      <c r="F144" s="1" t="s">
        <v>57</v>
      </c>
      <c r="G144" s="1" t="s">
        <v>40</v>
      </c>
      <c r="H144" s="2"/>
      <c r="I144" s="1"/>
      <c r="J144" s="1"/>
      <c r="K144" s="33" t="s">
        <v>130</v>
      </c>
      <c r="L144" s="68" t="s">
        <v>140</v>
      </c>
      <c r="M144" s="1" t="s">
        <v>32</v>
      </c>
      <c r="N144" s="19">
        <f>'[3]FCC &amp; FOM'!$G$6</f>
        <v>410382.65836082998</v>
      </c>
      <c r="O144" s="61">
        <f>N144</f>
        <v>410382.65836082998</v>
      </c>
      <c r="P144" s="61">
        <f t="shared" ref="P144:X145" si="14">O144</f>
        <v>410382.65836082998</v>
      </c>
      <c r="Q144" s="61">
        <f t="shared" si="14"/>
        <v>410382.65836082998</v>
      </c>
      <c r="R144" s="61">
        <f t="shared" si="14"/>
        <v>410382.65836082998</v>
      </c>
      <c r="S144" s="61">
        <f t="shared" si="14"/>
        <v>410382.65836082998</v>
      </c>
      <c r="T144" s="61">
        <f t="shared" si="14"/>
        <v>410382.65836082998</v>
      </c>
      <c r="U144" s="61">
        <f t="shared" si="14"/>
        <v>410382.65836082998</v>
      </c>
      <c r="V144" s="61">
        <f t="shared" si="14"/>
        <v>410382.65836082998</v>
      </c>
      <c r="W144" s="61">
        <f t="shared" si="14"/>
        <v>410382.65836082998</v>
      </c>
      <c r="X144" s="61">
        <f t="shared" si="14"/>
        <v>410382.65836082998</v>
      </c>
      <c r="Y144" s="4"/>
      <c r="Z144" t="str">
        <f>A144&amp;C144&amp;E144&amp;F144&amp;G144&amp;H144&amp;J144</f>
        <v>CIMS.CAN.BC.Natural Gas Production.Natural Gas Supply.Processing.CompressionBCCompressionProcessing CompressionFCC</v>
      </c>
      <c r="AA144" s="6"/>
    </row>
    <row r="145" spans="1:27" s="5" customFormat="1" x14ac:dyDescent="0.35">
      <c r="A145" s="1" t="s">
        <v>156</v>
      </c>
      <c r="B145" s="1" t="s">
        <v>5</v>
      </c>
      <c r="C145" s="1" t="s">
        <v>143</v>
      </c>
      <c r="D145" s="1" t="s">
        <v>1</v>
      </c>
      <c r="E145" s="1" t="s">
        <v>51</v>
      </c>
      <c r="F145" s="1" t="s">
        <v>57</v>
      </c>
      <c r="G145" s="1" t="s">
        <v>31</v>
      </c>
      <c r="H145" s="2"/>
      <c r="I145" s="1"/>
      <c r="J145" s="1"/>
      <c r="K145" s="33" t="s">
        <v>130</v>
      </c>
      <c r="L145" s="68" t="s">
        <v>140</v>
      </c>
      <c r="M145" s="1" t="s">
        <v>32</v>
      </c>
      <c r="N145" s="19">
        <f>'[3]FCC &amp; FOM'!$G$7</f>
        <v>23200.266545787101</v>
      </c>
      <c r="O145" s="61">
        <f>N145</f>
        <v>23200.266545787101</v>
      </c>
      <c r="P145" s="61">
        <f t="shared" si="14"/>
        <v>23200.266545787101</v>
      </c>
      <c r="Q145" s="61">
        <f t="shared" si="14"/>
        <v>23200.266545787101</v>
      </c>
      <c r="R145" s="61">
        <f t="shared" si="14"/>
        <v>23200.266545787101</v>
      </c>
      <c r="S145" s="61">
        <f t="shared" si="14"/>
        <v>23200.266545787101</v>
      </c>
      <c r="T145" s="61">
        <f t="shared" si="14"/>
        <v>23200.266545787101</v>
      </c>
      <c r="U145" s="61">
        <f t="shared" si="14"/>
        <v>23200.266545787101</v>
      </c>
      <c r="V145" s="61">
        <f t="shared" si="14"/>
        <v>23200.266545787101</v>
      </c>
      <c r="W145" s="61">
        <f t="shared" si="14"/>
        <v>23200.266545787101</v>
      </c>
      <c r="X145" s="61">
        <f t="shared" si="14"/>
        <v>23200.266545787101</v>
      </c>
      <c r="Y145" s="4"/>
      <c r="Z145" t="str">
        <f t="shared" si="11"/>
        <v>CIMS.CAN.BC.Natural Gas Production.Natural Gas Supply.Processing.CompressionBCCompressionProcessing CompressionFOM</v>
      </c>
      <c r="AA145" s="6"/>
    </row>
    <row r="146" spans="1:27" s="5" customFormat="1" x14ac:dyDescent="0.35">
      <c r="A146" s="1" t="s">
        <v>156</v>
      </c>
      <c r="B146" s="1" t="s">
        <v>5</v>
      </c>
      <c r="C146" s="1" t="s">
        <v>143</v>
      </c>
      <c r="D146" s="1" t="s">
        <v>1</v>
      </c>
      <c r="E146" s="1" t="s">
        <v>51</v>
      </c>
      <c r="F146" s="1" t="s">
        <v>58</v>
      </c>
      <c r="G146" s="7" t="s">
        <v>22</v>
      </c>
      <c r="H146" s="1" t="s">
        <v>58</v>
      </c>
      <c r="I146" s="7"/>
      <c r="J146" s="1"/>
      <c r="K146" s="33" t="s">
        <v>130</v>
      </c>
      <c r="L146" s="1"/>
      <c r="M146" s="1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4"/>
      <c r="Z146" t="str">
        <f t="shared" si="11"/>
        <v>CIMS.CAN.BC.Natural Gas Production.Natural Gas Supply.Processing.CompressionBCCompressionProcessing Compression EffTechnologyProcessing Compression Eff</v>
      </c>
      <c r="AA146" s="6"/>
    </row>
    <row r="147" spans="1:27" s="5" customFormat="1" x14ac:dyDescent="0.35">
      <c r="A147" s="1" t="s">
        <v>156</v>
      </c>
      <c r="B147" s="1" t="s">
        <v>5</v>
      </c>
      <c r="C147" s="1" t="s">
        <v>143</v>
      </c>
      <c r="D147" s="1" t="s">
        <v>1</v>
      </c>
      <c r="E147" s="1" t="s">
        <v>51</v>
      </c>
      <c r="F147" s="1" t="s">
        <v>58</v>
      </c>
      <c r="G147" s="7" t="s">
        <v>23</v>
      </c>
      <c r="H147" s="2"/>
      <c r="I147" s="7"/>
      <c r="J147" s="1"/>
      <c r="K147" s="33" t="s">
        <v>130</v>
      </c>
      <c r="L147" s="1"/>
      <c r="M147" s="1" t="s">
        <v>24</v>
      </c>
      <c r="N147" s="17">
        <v>2000</v>
      </c>
      <c r="O147" s="17">
        <v>2000</v>
      </c>
      <c r="P147" s="17">
        <v>2000</v>
      </c>
      <c r="Q147" s="17">
        <v>2000</v>
      </c>
      <c r="R147" s="17">
        <v>2000</v>
      </c>
      <c r="S147" s="17">
        <v>2000</v>
      </c>
      <c r="T147" s="17">
        <v>2000</v>
      </c>
      <c r="U147" s="17">
        <v>2000</v>
      </c>
      <c r="V147" s="17">
        <v>2000</v>
      </c>
      <c r="W147" s="17">
        <v>2000</v>
      </c>
      <c r="X147" s="17">
        <v>2000</v>
      </c>
      <c r="Y147" s="4"/>
      <c r="Z147" t="str">
        <f t="shared" si="11"/>
        <v>CIMS.CAN.BC.Natural Gas Production.Natural Gas Supply.Processing.CompressionBCCompressionProcessing Compression EffAvailable</v>
      </c>
      <c r="AA147" s="6"/>
    </row>
    <row r="148" spans="1:27" s="5" customFormat="1" x14ac:dyDescent="0.35">
      <c r="A148" s="1" t="s">
        <v>156</v>
      </c>
      <c r="B148" s="1" t="s">
        <v>5</v>
      </c>
      <c r="C148" s="1" t="s">
        <v>143</v>
      </c>
      <c r="D148" s="1" t="s">
        <v>1</v>
      </c>
      <c r="E148" s="1" t="s">
        <v>51</v>
      </c>
      <c r="F148" s="1" t="s">
        <v>58</v>
      </c>
      <c r="G148" s="7" t="s">
        <v>25</v>
      </c>
      <c r="H148" s="2"/>
      <c r="I148" s="7"/>
      <c r="J148" s="1"/>
      <c r="K148" s="33" t="s">
        <v>130</v>
      </c>
      <c r="L148" s="1"/>
      <c r="M148" s="1" t="s">
        <v>24</v>
      </c>
      <c r="N148" s="17">
        <v>2101</v>
      </c>
      <c r="O148" s="17">
        <v>2101</v>
      </c>
      <c r="P148" s="17">
        <v>2101</v>
      </c>
      <c r="Q148" s="17">
        <v>2101</v>
      </c>
      <c r="R148" s="17">
        <v>2101</v>
      </c>
      <c r="S148" s="17">
        <v>2101</v>
      </c>
      <c r="T148" s="17">
        <v>2101</v>
      </c>
      <c r="U148" s="17">
        <v>2101</v>
      </c>
      <c r="V148" s="17">
        <v>2101</v>
      </c>
      <c r="W148" s="17">
        <v>2101</v>
      </c>
      <c r="X148" s="17">
        <v>2101</v>
      </c>
      <c r="Y148" s="4"/>
      <c r="Z148" t="str">
        <f t="shared" si="11"/>
        <v>CIMS.CAN.BC.Natural Gas Production.Natural Gas Supply.Processing.CompressionBCCompressionProcessing Compression EffUnavailable</v>
      </c>
      <c r="AA148" s="6"/>
    </row>
    <row r="149" spans="1:27" s="5" customFormat="1" x14ac:dyDescent="0.35">
      <c r="A149" s="1" t="s">
        <v>156</v>
      </c>
      <c r="B149" s="1" t="s">
        <v>5</v>
      </c>
      <c r="C149" s="1" t="s">
        <v>143</v>
      </c>
      <c r="D149" s="1" t="s">
        <v>1</v>
      </c>
      <c r="E149" s="1" t="s">
        <v>51</v>
      </c>
      <c r="F149" s="1" t="s">
        <v>58</v>
      </c>
      <c r="G149" s="1" t="s">
        <v>26</v>
      </c>
      <c r="H149" s="2"/>
      <c r="I149" s="1"/>
      <c r="J149" s="1"/>
      <c r="K149" s="33" t="s">
        <v>130</v>
      </c>
      <c r="L149" s="1" t="s">
        <v>129</v>
      </c>
      <c r="M149" s="1" t="s">
        <v>27</v>
      </c>
      <c r="N149" s="18">
        <v>50</v>
      </c>
      <c r="O149" s="60">
        <f>N149</f>
        <v>50</v>
      </c>
      <c r="P149" s="60">
        <f t="shared" ref="P149:X149" si="15">O149</f>
        <v>50</v>
      </c>
      <c r="Q149" s="60">
        <f t="shared" si="15"/>
        <v>50</v>
      </c>
      <c r="R149" s="60">
        <f t="shared" si="15"/>
        <v>50</v>
      </c>
      <c r="S149" s="60">
        <f t="shared" si="15"/>
        <v>50</v>
      </c>
      <c r="T149" s="60">
        <f t="shared" si="15"/>
        <v>50</v>
      </c>
      <c r="U149" s="60">
        <f t="shared" si="15"/>
        <v>50</v>
      </c>
      <c r="V149" s="60">
        <f t="shared" si="15"/>
        <v>50</v>
      </c>
      <c r="W149" s="60">
        <f t="shared" si="15"/>
        <v>50</v>
      </c>
      <c r="X149" s="60">
        <f t="shared" si="15"/>
        <v>50</v>
      </c>
      <c r="Y149" s="4"/>
      <c r="Z149" t="str">
        <f t="shared" si="11"/>
        <v>CIMS.CAN.BC.Natural Gas Production.Natural Gas Supply.Processing.CompressionBCCompressionProcessing Compression EffLifetime</v>
      </c>
      <c r="AA149" s="6"/>
    </row>
    <row r="150" spans="1:27" s="5" customFormat="1" x14ac:dyDescent="0.35">
      <c r="A150" s="1" t="s">
        <v>156</v>
      </c>
      <c r="B150" s="1" t="s">
        <v>5</v>
      </c>
      <c r="C150" s="1" t="s">
        <v>143</v>
      </c>
      <c r="D150" s="1" t="s">
        <v>1</v>
      </c>
      <c r="E150" s="1" t="s">
        <v>51</v>
      </c>
      <c r="F150" s="1" t="s">
        <v>58</v>
      </c>
      <c r="G150" s="1" t="s">
        <v>28</v>
      </c>
      <c r="H150" s="2"/>
      <c r="I150" s="1"/>
      <c r="J150" s="1"/>
      <c r="K150" s="33" t="s">
        <v>130</v>
      </c>
      <c r="L150" s="1"/>
      <c r="M150" s="1" t="s">
        <v>19</v>
      </c>
      <c r="N150" s="15">
        <v>0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4"/>
      <c r="Z150" t="str">
        <f t="shared" si="11"/>
        <v>CIMS.CAN.BC.Natural Gas Production.Natural Gas Supply.Processing.CompressionBCCompressionProcessing Compression EffMarket share</v>
      </c>
      <c r="AA150" s="6"/>
    </row>
    <row r="151" spans="1:27" s="5" customFormat="1" x14ac:dyDescent="0.35">
      <c r="A151" s="1" t="s">
        <v>156</v>
      </c>
      <c r="B151" s="1" t="s">
        <v>5</v>
      </c>
      <c r="C151" s="1" t="s">
        <v>143</v>
      </c>
      <c r="D151" s="1" t="s">
        <v>1</v>
      </c>
      <c r="E151" s="1" t="s">
        <v>51</v>
      </c>
      <c r="F151" s="1" t="s">
        <v>58</v>
      </c>
      <c r="G151" s="1" t="s">
        <v>29</v>
      </c>
      <c r="H151" s="2"/>
      <c r="I151" s="1"/>
      <c r="J151" s="1"/>
      <c r="K151" s="33" t="s">
        <v>130</v>
      </c>
      <c r="L151" s="1"/>
      <c r="M151" s="1" t="s">
        <v>30</v>
      </c>
      <c r="N151" s="18">
        <v>1</v>
      </c>
      <c r="O151" s="18">
        <v>1</v>
      </c>
      <c r="P151" s="18">
        <v>1</v>
      </c>
      <c r="Q151" s="18">
        <v>1</v>
      </c>
      <c r="R151" s="18">
        <v>1</v>
      </c>
      <c r="S151" s="18">
        <v>1</v>
      </c>
      <c r="T151" s="18">
        <v>1</v>
      </c>
      <c r="U151" s="18">
        <v>1</v>
      </c>
      <c r="V151" s="18">
        <v>1</v>
      </c>
      <c r="W151" s="18">
        <v>1</v>
      </c>
      <c r="X151" s="18">
        <v>1</v>
      </c>
      <c r="Y151" s="4"/>
      <c r="Z151" t="str">
        <f t="shared" si="11"/>
        <v>CIMS.CAN.BC.Natural Gas Production.Natural Gas Supply.Processing.CompressionBCCompressionProcessing Compression EffOutput</v>
      </c>
      <c r="AA151" s="6"/>
    </row>
    <row r="152" spans="1:27" s="5" customFormat="1" x14ac:dyDescent="0.35">
      <c r="A152" s="1" t="s">
        <v>156</v>
      </c>
      <c r="B152" s="1" t="s">
        <v>5</v>
      </c>
      <c r="C152" s="1" t="s">
        <v>143</v>
      </c>
      <c r="D152" s="1" t="s">
        <v>1</v>
      </c>
      <c r="E152" s="1" t="s">
        <v>51</v>
      </c>
      <c r="F152" s="1" t="s">
        <v>58</v>
      </c>
      <c r="G152" s="1" t="s">
        <v>40</v>
      </c>
      <c r="H152" s="2"/>
      <c r="I152" s="1"/>
      <c r="J152" s="1"/>
      <c r="K152" s="33" t="s">
        <v>130</v>
      </c>
      <c r="L152" s="68" t="s">
        <v>140</v>
      </c>
      <c r="M152" s="1" t="s">
        <v>32</v>
      </c>
      <c r="N152" s="19">
        <f>'[3]FCC &amp; FOM'!$G$8</f>
        <v>584655.97454515495</v>
      </c>
      <c r="O152" s="61">
        <f>N152</f>
        <v>584655.97454515495</v>
      </c>
      <c r="P152" s="61">
        <f t="shared" ref="P152:X153" si="16">O152</f>
        <v>584655.97454515495</v>
      </c>
      <c r="Q152" s="61">
        <f t="shared" si="16"/>
        <v>584655.97454515495</v>
      </c>
      <c r="R152" s="61">
        <f t="shared" si="16"/>
        <v>584655.97454515495</v>
      </c>
      <c r="S152" s="61">
        <f t="shared" si="16"/>
        <v>584655.97454515495</v>
      </c>
      <c r="T152" s="61">
        <f t="shared" si="16"/>
        <v>584655.97454515495</v>
      </c>
      <c r="U152" s="61">
        <f t="shared" si="16"/>
        <v>584655.97454515495</v>
      </c>
      <c r="V152" s="61">
        <f t="shared" si="16"/>
        <v>584655.97454515495</v>
      </c>
      <c r="W152" s="61">
        <f t="shared" si="16"/>
        <v>584655.97454515495</v>
      </c>
      <c r="X152" s="61">
        <f t="shared" si="16"/>
        <v>584655.97454515495</v>
      </c>
      <c r="Y152" s="4"/>
      <c r="Z152" t="str">
        <f>A152&amp;C152&amp;E152&amp;F152&amp;G152&amp;H152&amp;J152</f>
        <v>CIMS.CAN.BC.Natural Gas Production.Natural Gas Supply.Processing.CompressionBCCompressionProcessing Compression EffFCC</v>
      </c>
      <c r="AA152" s="6"/>
    </row>
    <row r="153" spans="1:27" s="5" customFormat="1" x14ac:dyDescent="0.35">
      <c r="A153" s="1" t="s">
        <v>156</v>
      </c>
      <c r="B153" s="1" t="s">
        <v>5</v>
      </c>
      <c r="C153" s="1" t="s">
        <v>143</v>
      </c>
      <c r="D153" s="1" t="s">
        <v>1</v>
      </c>
      <c r="E153" s="1" t="s">
        <v>51</v>
      </c>
      <c r="F153" s="1" t="s">
        <v>58</v>
      </c>
      <c r="G153" s="1" t="s">
        <v>31</v>
      </c>
      <c r="H153" s="2"/>
      <c r="I153" s="1"/>
      <c r="J153" s="1"/>
      <c r="K153" s="33" t="s">
        <v>130</v>
      </c>
      <c r="L153" s="68" t="s">
        <v>140</v>
      </c>
      <c r="M153" s="1" t="s">
        <v>32</v>
      </c>
      <c r="N153" s="19">
        <f>'[3]FCC &amp; FOM'!$G$9</f>
        <v>23200.266545787101</v>
      </c>
      <c r="O153" s="61">
        <f>N153</f>
        <v>23200.266545787101</v>
      </c>
      <c r="P153" s="61">
        <f t="shared" si="16"/>
        <v>23200.266545787101</v>
      </c>
      <c r="Q153" s="61">
        <f t="shared" si="16"/>
        <v>23200.266545787101</v>
      </c>
      <c r="R153" s="61">
        <f t="shared" si="16"/>
        <v>23200.266545787101</v>
      </c>
      <c r="S153" s="61">
        <f t="shared" si="16"/>
        <v>23200.266545787101</v>
      </c>
      <c r="T153" s="61">
        <f t="shared" si="16"/>
        <v>23200.266545787101</v>
      </c>
      <c r="U153" s="61">
        <f t="shared" si="16"/>
        <v>23200.266545787101</v>
      </c>
      <c r="V153" s="61">
        <f t="shared" si="16"/>
        <v>23200.266545787101</v>
      </c>
      <c r="W153" s="61">
        <f t="shared" si="16"/>
        <v>23200.266545787101</v>
      </c>
      <c r="X153" s="61">
        <f t="shared" si="16"/>
        <v>23200.266545787101</v>
      </c>
      <c r="Y153" s="4"/>
      <c r="Z153" t="str">
        <f t="shared" si="11"/>
        <v>CIMS.CAN.BC.Natural Gas Production.Natural Gas Supply.Processing.CompressionBCCompressionProcessing Compression EffFOM</v>
      </c>
      <c r="AA153" s="6"/>
    </row>
    <row r="154" spans="1:27" s="5" customFormat="1" x14ac:dyDescent="0.35">
      <c r="A154" s="1" t="s">
        <v>157</v>
      </c>
      <c r="B154" s="1" t="s">
        <v>5</v>
      </c>
      <c r="C154" s="1" t="s">
        <v>143</v>
      </c>
      <c r="D154" s="1" t="s">
        <v>1</v>
      </c>
      <c r="E154" s="1" t="s">
        <v>59</v>
      </c>
      <c r="F154" s="1"/>
      <c r="G154" s="7" t="s">
        <v>6</v>
      </c>
      <c r="H154" s="2" t="s">
        <v>17</v>
      </c>
      <c r="I154" s="1"/>
      <c r="J154" s="1"/>
      <c r="K154" s="33" t="s">
        <v>130</v>
      </c>
      <c r="L154" s="1"/>
      <c r="M154" s="1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4"/>
      <c r="Z154" t="str">
        <f t="shared" si="11"/>
        <v>CIMS.CAN.BC.Natural Gas Production.Natural Gas Supply.TransmissionBCTransmissionCompetition typeTech Compete</v>
      </c>
      <c r="AA154" s="6"/>
    </row>
    <row r="155" spans="1:27" s="5" customFormat="1" x14ac:dyDescent="0.35">
      <c r="A155" s="1" t="s">
        <v>157</v>
      </c>
      <c r="B155" s="1" t="s">
        <v>5</v>
      </c>
      <c r="C155" s="1" t="s">
        <v>143</v>
      </c>
      <c r="D155" s="1" t="s">
        <v>1</v>
      </c>
      <c r="E155" s="1" t="s">
        <v>59</v>
      </c>
      <c r="F155" s="1"/>
      <c r="G155" s="7" t="s">
        <v>18</v>
      </c>
      <c r="H155" s="2"/>
      <c r="I155" s="1"/>
      <c r="J155" s="1"/>
      <c r="K155" s="33" t="s">
        <v>130</v>
      </c>
      <c r="L155" s="1"/>
      <c r="M155" s="1" t="s">
        <v>19</v>
      </c>
      <c r="N155" s="9">
        <v>0.35</v>
      </c>
      <c r="O155" s="9">
        <v>0.35</v>
      </c>
      <c r="P155" s="9">
        <v>0.35</v>
      </c>
      <c r="Q155" s="9">
        <v>0.35</v>
      </c>
      <c r="R155" s="9">
        <v>0.35</v>
      </c>
      <c r="S155" s="9">
        <v>0.35</v>
      </c>
      <c r="T155" s="9">
        <v>0.35</v>
      </c>
      <c r="U155" s="9">
        <v>0.35</v>
      </c>
      <c r="V155" s="9">
        <v>0.35</v>
      </c>
      <c r="W155" s="9">
        <v>0.35</v>
      </c>
      <c r="X155" s="9">
        <v>0.35</v>
      </c>
      <c r="Y155" s="4"/>
      <c r="Z155" t="str">
        <f t="shared" si="11"/>
        <v>CIMS.CAN.BC.Natural Gas Production.Natural Gas Supply.TransmissionBCTransmissionDiscount rate_financial</v>
      </c>
      <c r="AA155" s="6"/>
    </row>
    <row r="156" spans="1:27" s="5" customFormat="1" x14ac:dyDescent="0.35">
      <c r="A156" s="1" t="s">
        <v>157</v>
      </c>
      <c r="B156" s="1" t="s">
        <v>5</v>
      </c>
      <c r="C156" s="1" t="s">
        <v>143</v>
      </c>
      <c r="D156" s="1" t="s">
        <v>1</v>
      </c>
      <c r="E156" s="1" t="s">
        <v>59</v>
      </c>
      <c r="F156" s="1"/>
      <c r="G156" s="1" t="s">
        <v>20</v>
      </c>
      <c r="H156" s="2"/>
      <c r="I156" s="1"/>
      <c r="J156" s="1"/>
      <c r="K156" s="33" t="s">
        <v>130</v>
      </c>
      <c r="L156" s="1"/>
      <c r="M156" s="1"/>
      <c r="N156" s="10">
        <v>10</v>
      </c>
      <c r="O156" s="10">
        <v>10</v>
      </c>
      <c r="P156" s="10">
        <v>10</v>
      </c>
      <c r="Q156" s="10">
        <v>10</v>
      </c>
      <c r="R156" s="10">
        <v>10</v>
      </c>
      <c r="S156" s="10">
        <v>10</v>
      </c>
      <c r="T156" s="10">
        <v>10</v>
      </c>
      <c r="U156" s="10">
        <v>10</v>
      </c>
      <c r="V156" s="10">
        <v>10</v>
      </c>
      <c r="W156" s="10">
        <v>10</v>
      </c>
      <c r="X156" s="10">
        <v>10</v>
      </c>
      <c r="Y156" s="4"/>
      <c r="Z156" t="str">
        <f t="shared" si="11"/>
        <v>CIMS.CAN.BC.Natural Gas Production.Natural Gas Supply.TransmissionBCTransmissionHeterogeneity</v>
      </c>
      <c r="AA156" s="6"/>
    </row>
    <row r="157" spans="1:27" s="5" customFormat="1" x14ac:dyDescent="0.35">
      <c r="A157" s="1" t="s">
        <v>157</v>
      </c>
      <c r="B157" s="1" t="s">
        <v>5</v>
      </c>
      <c r="C157" s="1" t="s">
        <v>143</v>
      </c>
      <c r="D157" s="1" t="s">
        <v>1</v>
      </c>
      <c r="E157" s="1" t="s">
        <v>59</v>
      </c>
      <c r="F157" s="1" t="s">
        <v>59</v>
      </c>
      <c r="G157" s="7" t="s">
        <v>22</v>
      </c>
      <c r="H157" s="2" t="s">
        <v>59</v>
      </c>
      <c r="I157" s="7"/>
      <c r="J157" s="1"/>
      <c r="K157" s="33"/>
      <c r="L157" s="1"/>
      <c r="M157" s="1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4"/>
      <c r="Z157" t="str">
        <f t="shared" si="11"/>
        <v>CIMS.CAN.BC.Natural Gas Production.Natural Gas Supply.TransmissionBCTransmissionTransmissionTechnologyTransmission</v>
      </c>
      <c r="AA157" s="6"/>
    </row>
    <row r="158" spans="1:27" s="5" customFormat="1" x14ac:dyDescent="0.35">
      <c r="A158" s="1" t="s">
        <v>157</v>
      </c>
      <c r="B158" s="1" t="s">
        <v>5</v>
      </c>
      <c r="C158" s="1" t="s">
        <v>143</v>
      </c>
      <c r="D158" s="1" t="s">
        <v>1</v>
      </c>
      <c r="E158" s="1" t="s">
        <v>59</v>
      </c>
      <c r="F158" s="1" t="s">
        <v>59</v>
      </c>
      <c r="G158" s="7" t="s">
        <v>23</v>
      </c>
      <c r="H158" s="2"/>
      <c r="I158" s="7"/>
      <c r="J158" s="1"/>
      <c r="K158" s="33" t="s">
        <v>130</v>
      </c>
      <c r="L158" s="1" t="s">
        <v>129</v>
      </c>
      <c r="M158" s="1" t="s">
        <v>24</v>
      </c>
      <c r="N158" s="11">
        <f>[2]AB!M1237</f>
        <v>2000</v>
      </c>
      <c r="O158" s="11">
        <f>[2]AB!N1237</f>
        <v>2000</v>
      </c>
      <c r="P158" s="11">
        <f>[2]AB!O1237</f>
        <v>2000</v>
      </c>
      <c r="Q158" s="11">
        <f>[2]AB!P1237</f>
        <v>2000</v>
      </c>
      <c r="R158" s="11">
        <f>[2]AB!Q1237</f>
        <v>2000</v>
      </c>
      <c r="S158" s="11">
        <f>[2]AB!R1237</f>
        <v>2000</v>
      </c>
      <c r="T158" s="11">
        <f>[2]AB!S1237</f>
        <v>2000</v>
      </c>
      <c r="U158" s="11">
        <f>[2]AB!T1237</f>
        <v>2000</v>
      </c>
      <c r="V158" s="11">
        <f>[2]AB!U1237</f>
        <v>2000</v>
      </c>
      <c r="W158" s="11">
        <f>[2]AB!V1237</f>
        <v>2000</v>
      </c>
      <c r="X158" s="11">
        <f>[2]AB!W1237</f>
        <v>2000</v>
      </c>
      <c r="Y158" s="4"/>
      <c r="Z158" t="str">
        <f t="shared" si="11"/>
        <v>CIMS.CAN.BC.Natural Gas Production.Natural Gas Supply.TransmissionBCTransmissionTransmissionAvailable</v>
      </c>
      <c r="AA158" s="6"/>
    </row>
    <row r="159" spans="1:27" s="5" customFormat="1" x14ac:dyDescent="0.35">
      <c r="A159" s="1" t="s">
        <v>157</v>
      </c>
      <c r="B159" s="1" t="s">
        <v>5</v>
      </c>
      <c r="C159" s="1" t="s">
        <v>143</v>
      </c>
      <c r="D159" s="1" t="s">
        <v>1</v>
      </c>
      <c r="E159" s="1" t="s">
        <v>59</v>
      </c>
      <c r="F159" s="1" t="s">
        <v>59</v>
      </c>
      <c r="G159" s="7" t="s">
        <v>25</v>
      </c>
      <c r="H159" s="2"/>
      <c r="I159" s="7"/>
      <c r="J159" s="1"/>
      <c r="K159" s="33" t="s">
        <v>130</v>
      </c>
      <c r="L159" s="1" t="s">
        <v>129</v>
      </c>
      <c r="M159" s="1" t="s">
        <v>24</v>
      </c>
      <c r="N159" s="11">
        <f>[2]AB!M1238</f>
        <v>2101</v>
      </c>
      <c r="O159" s="11">
        <f>[2]AB!N1238</f>
        <v>2101</v>
      </c>
      <c r="P159" s="11">
        <f>[2]AB!O1238</f>
        <v>2101</v>
      </c>
      <c r="Q159" s="11">
        <f>[2]AB!P1238</f>
        <v>2101</v>
      </c>
      <c r="R159" s="11">
        <f>[2]AB!Q1238</f>
        <v>2101</v>
      </c>
      <c r="S159" s="11">
        <f>[2]AB!R1238</f>
        <v>2101</v>
      </c>
      <c r="T159" s="11">
        <f>[2]AB!S1238</f>
        <v>2101</v>
      </c>
      <c r="U159" s="11">
        <f>[2]AB!T1238</f>
        <v>2101</v>
      </c>
      <c r="V159" s="11">
        <f>[2]AB!U1238</f>
        <v>2101</v>
      </c>
      <c r="W159" s="11">
        <f>[2]AB!V1238</f>
        <v>2101</v>
      </c>
      <c r="X159" s="11">
        <f>[2]AB!W1238</f>
        <v>2101</v>
      </c>
      <c r="Y159" s="4"/>
      <c r="Z159" t="str">
        <f t="shared" si="11"/>
        <v>CIMS.CAN.BC.Natural Gas Production.Natural Gas Supply.TransmissionBCTransmissionTransmissionUnavailable</v>
      </c>
      <c r="AA159" s="6"/>
    </row>
    <row r="160" spans="1:27" s="5" customFormat="1" x14ac:dyDescent="0.35">
      <c r="A160" s="1" t="s">
        <v>157</v>
      </c>
      <c r="B160" s="1" t="s">
        <v>5</v>
      </c>
      <c r="C160" s="1" t="s">
        <v>143</v>
      </c>
      <c r="D160" s="1" t="s">
        <v>1</v>
      </c>
      <c r="E160" s="1" t="s">
        <v>59</v>
      </c>
      <c r="F160" s="1" t="s">
        <v>59</v>
      </c>
      <c r="G160" s="7" t="s">
        <v>26</v>
      </c>
      <c r="H160" s="2"/>
      <c r="I160" s="7"/>
      <c r="J160" s="1"/>
      <c r="K160" s="33" t="s">
        <v>130</v>
      </c>
      <c r="L160" s="73" t="s">
        <v>186</v>
      </c>
      <c r="M160" s="1" t="s">
        <v>27</v>
      </c>
      <c r="N160" s="12">
        <v>25</v>
      </c>
      <c r="O160" s="60">
        <f>N160</f>
        <v>25</v>
      </c>
      <c r="P160" s="60">
        <f t="shared" ref="P160:X160" si="17">O160</f>
        <v>25</v>
      </c>
      <c r="Q160" s="60">
        <f t="shared" si="17"/>
        <v>25</v>
      </c>
      <c r="R160" s="60">
        <f t="shared" si="17"/>
        <v>25</v>
      </c>
      <c r="S160" s="60">
        <f t="shared" si="17"/>
        <v>25</v>
      </c>
      <c r="T160" s="60">
        <f t="shared" si="17"/>
        <v>25</v>
      </c>
      <c r="U160" s="60">
        <f t="shared" si="17"/>
        <v>25</v>
      </c>
      <c r="V160" s="60">
        <f t="shared" si="17"/>
        <v>25</v>
      </c>
      <c r="W160" s="60">
        <f t="shared" si="17"/>
        <v>25</v>
      </c>
      <c r="X160" s="60">
        <f t="shared" si="17"/>
        <v>25</v>
      </c>
      <c r="Y160" s="4"/>
      <c r="Z160" t="str">
        <f t="shared" si="11"/>
        <v>CIMS.CAN.BC.Natural Gas Production.Natural Gas Supply.TransmissionBCTransmissionTransmissionLifetime</v>
      </c>
      <c r="AA160" s="6"/>
    </row>
    <row r="161" spans="1:27" s="5" customFormat="1" x14ac:dyDescent="0.35">
      <c r="A161" s="1" t="s">
        <v>157</v>
      </c>
      <c r="B161" s="1" t="s">
        <v>5</v>
      </c>
      <c r="C161" s="1" t="s">
        <v>143</v>
      </c>
      <c r="D161" s="1" t="s">
        <v>1</v>
      </c>
      <c r="E161" s="1" t="s">
        <v>59</v>
      </c>
      <c r="F161" s="1" t="s">
        <v>59</v>
      </c>
      <c r="G161" s="7" t="s">
        <v>26</v>
      </c>
      <c r="H161" s="2"/>
      <c r="I161" s="7"/>
      <c r="J161" s="1"/>
      <c r="K161" s="33" t="s">
        <v>130</v>
      </c>
      <c r="L161" s="1" t="s">
        <v>129</v>
      </c>
      <c r="M161" s="1" t="s">
        <v>27</v>
      </c>
      <c r="N161" s="11">
        <f>[2]AB!M1239</f>
        <v>50</v>
      </c>
      <c r="O161" s="11">
        <f>[2]AB!N1239</f>
        <v>50</v>
      </c>
      <c r="P161" s="11">
        <f>[2]AB!O1239</f>
        <v>50</v>
      </c>
      <c r="Q161" s="11">
        <f>[2]AB!P1239</f>
        <v>50</v>
      </c>
      <c r="R161" s="11">
        <f>[2]AB!Q1239</f>
        <v>50</v>
      </c>
      <c r="S161" s="11">
        <f>[2]AB!R1239</f>
        <v>50</v>
      </c>
      <c r="T161" s="11">
        <f>[2]AB!S1239</f>
        <v>50</v>
      </c>
      <c r="U161" s="11">
        <f>[2]AB!T1239</f>
        <v>50</v>
      </c>
      <c r="V161" s="11">
        <f>[2]AB!U1239</f>
        <v>50</v>
      </c>
      <c r="W161" s="11">
        <f>[2]AB!V1239</f>
        <v>50</v>
      </c>
      <c r="X161" s="11">
        <f>[2]AB!W1239</f>
        <v>50</v>
      </c>
      <c r="Y161" s="4"/>
      <c r="Z161" t="str">
        <f t="shared" si="11"/>
        <v>CIMS.CAN.BC.Natural Gas Production.Natural Gas Supply.TransmissionBCTransmissionTransmissionLifetime</v>
      </c>
      <c r="AA161" s="6"/>
    </row>
    <row r="162" spans="1:27" s="5" customFormat="1" x14ac:dyDescent="0.35">
      <c r="A162" s="1" t="s">
        <v>157</v>
      </c>
      <c r="B162" s="1" t="s">
        <v>5</v>
      </c>
      <c r="C162" s="1" t="s">
        <v>143</v>
      </c>
      <c r="D162" s="1" t="s">
        <v>1</v>
      </c>
      <c r="E162" s="1" t="s">
        <v>59</v>
      </c>
      <c r="F162" s="1" t="s">
        <v>59</v>
      </c>
      <c r="G162" s="7" t="s">
        <v>28</v>
      </c>
      <c r="H162" s="2"/>
      <c r="I162" s="7"/>
      <c r="J162" s="1"/>
      <c r="K162" s="33" t="s">
        <v>130</v>
      </c>
      <c r="L162" s="1" t="s">
        <v>129</v>
      </c>
      <c r="M162" s="1" t="s">
        <v>19</v>
      </c>
      <c r="N162" s="82">
        <f>'[4]BC_Diesel SR'!$E$17</f>
        <v>9.9999999999999978E-2</v>
      </c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4"/>
      <c r="Z162" t="str">
        <f t="shared" si="11"/>
        <v>CIMS.CAN.BC.Natural Gas Production.Natural Gas Supply.TransmissionBCTransmissionTransmissionMarket share</v>
      </c>
      <c r="AA162" s="6"/>
    </row>
    <row r="163" spans="1:27" s="5" customFormat="1" x14ac:dyDescent="0.35">
      <c r="A163" s="1" t="s">
        <v>157</v>
      </c>
      <c r="B163" s="1" t="s">
        <v>5</v>
      </c>
      <c r="C163" s="1" t="s">
        <v>143</v>
      </c>
      <c r="D163" s="1" t="s">
        <v>1</v>
      </c>
      <c r="E163" s="1" t="s">
        <v>59</v>
      </c>
      <c r="F163" s="1" t="s">
        <v>59</v>
      </c>
      <c r="G163" s="7" t="s">
        <v>29</v>
      </c>
      <c r="H163" s="2"/>
      <c r="I163" s="7"/>
      <c r="J163" s="1"/>
      <c r="K163" s="33" t="s">
        <v>130</v>
      </c>
      <c r="L163" s="1" t="s">
        <v>129</v>
      </c>
      <c r="M163" s="1" t="s">
        <v>30</v>
      </c>
      <c r="N163" s="11">
        <f>[2]AB!M1241</f>
        <v>1</v>
      </c>
      <c r="O163" s="11">
        <f>[2]AB!N1241</f>
        <v>1</v>
      </c>
      <c r="P163" s="11">
        <f>[2]AB!O1241</f>
        <v>1</v>
      </c>
      <c r="Q163" s="11">
        <f>[2]AB!P1241</f>
        <v>1</v>
      </c>
      <c r="R163" s="11">
        <f>[2]AB!Q1241</f>
        <v>1</v>
      </c>
      <c r="S163" s="11">
        <f>[2]AB!R1241</f>
        <v>1</v>
      </c>
      <c r="T163" s="11">
        <f>[2]AB!S1241</f>
        <v>1</v>
      </c>
      <c r="U163" s="11">
        <f>[2]AB!T1241</f>
        <v>1</v>
      </c>
      <c r="V163" s="11">
        <f>[2]AB!U1241</f>
        <v>1</v>
      </c>
      <c r="W163" s="11">
        <f>[2]AB!V1241</f>
        <v>1</v>
      </c>
      <c r="X163" s="11">
        <f>[2]AB!W1241</f>
        <v>1</v>
      </c>
      <c r="Y163" s="4"/>
      <c r="Z163" t="str">
        <f t="shared" si="11"/>
        <v>CIMS.CAN.BC.Natural Gas Production.Natural Gas Supply.TransmissionBCTransmissionTransmissionOutput</v>
      </c>
      <c r="AA163" s="6"/>
    </row>
    <row r="164" spans="1:27" s="5" customFormat="1" x14ac:dyDescent="0.35">
      <c r="A164" s="1" t="s">
        <v>157</v>
      </c>
      <c r="B164" s="1" t="s">
        <v>5</v>
      </c>
      <c r="C164" s="1" t="s">
        <v>143</v>
      </c>
      <c r="D164" s="1" t="s">
        <v>1</v>
      </c>
      <c r="E164" s="1" t="s">
        <v>59</v>
      </c>
      <c r="F164" s="1" t="s">
        <v>59</v>
      </c>
      <c r="G164" s="7" t="s">
        <v>40</v>
      </c>
      <c r="H164" s="2"/>
      <c r="I164" s="7"/>
      <c r="J164" s="1"/>
      <c r="K164" s="33" t="s">
        <v>130</v>
      </c>
      <c r="L164" s="1" t="s">
        <v>129</v>
      </c>
      <c r="M164" s="1" t="s">
        <v>32</v>
      </c>
      <c r="N164" s="11">
        <f>[2]AB!M1242</f>
        <v>108.15393073719601</v>
      </c>
      <c r="O164" s="11">
        <f>[2]AB!N1242</f>
        <v>108.15393073719601</v>
      </c>
      <c r="P164" s="11">
        <f>[2]AB!O1242</f>
        <v>108.15393073719601</v>
      </c>
      <c r="Q164" s="11">
        <f>[2]AB!P1242</f>
        <v>108.15393073719601</v>
      </c>
      <c r="R164" s="11">
        <f>[2]AB!Q1242</f>
        <v>108.15393073719601</v>
      </c>
      <c r="S164" s="11">
        <f>[2]AB!R1242</f>
        <v>108.15393073719601</v>
      </c>
      <c r="T164" s="11">
        <f>[2]AB!S1242</f>
        <v>108.15393073719601</v>
      </c>
      <c r="U164" s="11">
        <f>[2]AB!T1242</f>
        <v>108.15393073719601</v>
      </c>
      <c r="V164" s="11">
        <f>[2]AB!U1242</f>
        <v>108.15393073719601</v>
      </c>
      <c r="W164" s="11">
        <f>[2]AB!V1242</f>
        <v>108.15393073719601</v>
      </c>
      <c r="X164" s="11">
        <f>[2]AB!W1242</f>
        <v>108.15393073719601</v>
      </c>
      <c r="Y164" s="4"/>
      <c r="Z164" t="str">
        <f t="shared" si="11"/>
        <v>CIMS.CAN.BC.Natural Gas Production.Natural Gas Supply.TransmissionBCTransmissionTransmissionFCC</v>
      </c>
      <c r="AA164" s="6"/>
    </row>
    <row r="165" spans="1:27" s="5" customFormat="1" x14ac:dyDescent="0.35">
      <c r="A165" s="1" t="s">
        <v>157</v>
      </c>
      <c r="B165" s="1" t="s">
        <v>5</v>
      </c>
      <c r="C165" s="1" t="s">
        <v>143</v>
      </c>
      <c r="D165" s="1" t="s">
        <v>1</v>
      </c>
      <c r="E165" s="1" t="s">
        <v>59</v>
      </c>
      <c r="F165" s="1" t="s">
        <v>59</v>
      </c>
      <c r="G165" s="1" t="s">
        <v>31</v>
      </c>
      <c r="H165" s="2"/>
      <c r="I165" s="1"/>
      <c r="J165" s="1"/>
      <c r="K165" s="33" t="s">
        <v>130</v>
      </c>
      <c r="L165" s="1" t="s">
        <v>129</v>
      </c>
      <c r="M165" s="1" t="s">
        <v>32</v>
      </c>
      <c r="N165" s="11">
        <f>[2]AB!M1243</f>
        <v>1.08153930685981</v>
      </c>
      <c r="O165" s="11">
        <f>[2]AB!N1243</f>
        <v>1.08153930685981</v>
      </c>
      <c r="P165" s="11">
        <f>[2]AB!O1243</f>
        <v>1.08153930685981</v>
      </c>
      <c r="Q165" s="11">
        <f>[2]AB!P1243</f>
        <v>1.08153930685981</v>
      </c>
      <c r="R165" s="11">
        <f>[2]AB!Q1243</f>
        <v>1.08153930685981</v>
      </c>
      <c r="S165" s="11">
        <f>[2]AB!R1243</f>
        <v>1.08153930685981</v>
      </c>
      <c r="T165" s="11">
        <f>[2]AB!S1243</f>
        <v>1.08153930685981</v>
      </c>
      <c r="U165" s="11">
        <f>[2]AB!T1243</f>
        <v>1.08153930685981</v>
      </c>
      <c r="V165" s="11">
        <f>[2]AB!U1243</f>
        <v>1.08153930685981</v>
      </c>
      <c r="W165" s="11">
        <f>[2]AB!V1243</f>
        <v>1.08153930685981</v>
      </c>
      <c r="X165" s="11">
        <f>[2]AB!W1243</f>
        <v>1.08153930685981</v>
      </c>
      <c r="Y165" s="4"/>
      <c r="Z165" t="str">
        <f t="shared" si="11"/>
        <v>CIMS.CAN.BC.Natural Gas Production.Natural Gas Supply.TransmissionBCTransmissionTransmissionFOM</v>
      </c>
      <c r="AA165" s="6"/>
    </row>
    <row r="166" spans="1:27" s="5" customFormat="1" x14ac:dyDescent="0.35">
      <c r="A166" s="1" t="s">
        <v>157</v>
      </c>
      <c r="B166" s="1" t="s">
        <v>5</v>
      </c>
      <c r="C166" s="1" t="s">
        <v>143</v>
      </c>
      <c r="D166" s="1" t="s">
        <v>1</v>
      </c>
      <c r="E166" s="1" t="s">
        <v>59</v>
      </c>
      <c r="F166" s="1" t="s">
        <v>60</v>
      </c>
      <c r="G166" s="7" t="s">
        <v>22</v>
      </c>
      <c r="H166" s="1" t="s">
        <v>60</v>
      </c>
      <c r="I166" s="1"/>
      <c r="J166" s="1"/>
      <c r="K166" s="33" t="s">
        <v>130</v>
      </c>
      <c r="L166" s="1" t="s">
        <v>129</v>
      </c>
      <c r="M166" s="1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4"/>
      <c r="Z166" t="str">
        <f t="shared" si="11"/>
        <v>CIMS.CAN.BC.Natural Gas Production.Natural Gas Supply.TransmissionBCTransmissionTransmission EffTechnologyTransmission Eff</v>
      </c>
      <c r="AA166" s="6"/>
    </row>
    <row r="167" spans="1:27" s="5" customFormat="1" x14ac:dyDescent="0.35">
      <c r="A167" s="1" t="s">
        <v>157</v>
      </c>
      <c r="B167" s="1" t="s">
        <v>5</v>
      </c>
      <c r="C167" s="1" t="s">
        <v>143</v>
      </c>
      <c r="D167" s="1" t="s">
        <v>1</v>
      </c>
      <c r="E167" s="1" t="s">
        <v>59</v>
      </c>
      <c r="F167" s="1" t="s">
        <v>60</v>
      </c>
      <c r="G167" s="1" t="s">
        <v>23</v>
      </c>
      <c r="H167" s="2"/>
      <c r="I167" s="1"/>
      <c r="J167" s="1"/>
      <c r="K167" s="33" t="s">
        <v>130</v>
      </c>
      <c r="L167" s="1" t="s">
        <v>129</v>
      </c>
      <c r="M167" s="1" t="s">
        <v>24</v>
      </c>
      <c r="N167" s="11">
        <f>[2]AB!M1249</f>
        <v>2010</v>
      </c>
      <c r="O167" s="11">
        <f>[2]AB!N1249</f>
        <v>2010</v>
      </c>
      <c r="P167" s="11">
        <f>[2]AB!O1249</f>
        <v>2010</v>
      </c>
      <c r="Q167" s="11">
        <f>[2]AB!P1249</f>
        <v>2010</v>
      </c>
      <c r="R167" s="11">
        <f>[2]AB!Q1249</f>
        <v>2010</v>
      </c>
      <c r="S167" s="11">
        <f>[2]AB!R1249</f>
        <v>2010</v>
      </c>
      <c r="T167" s="11">
        <f>[2]AB!S1249</f>
        <v>2010</v>
      </c>
      <c r="U167" s="11">
        <f>[2]AB!T1249</f>
        <v>2010</v>
      </c>
      <c r="V167" s="11">
        <f>[2]AB!U1249</f>
        <v>2010</v>
      </c>
      <c r="W167" s="11">
        <f>[2]AB!V1249</f>
        <v>2010</v>
      </c>
      <c r="X167" s="11">
        <f>[2]AB!W1249</f>
        <v>2010</v>
      </c>
      <c r="Y167" s="4"/>
      <c r="Z167" t="str">
        <f t="shared" si="11"/>
        <v>CIMS.CAN.BC.Natural Gas Production.Natural Gas Supply.TransmissionBCTransmissionTransmission EffAvailable</v>
      </c>
      <c r="AA167" s="6"/>
    </row>
    <row r="168" spans="1:27" s="5" customFormat="1" x14ac:dyDescent="0.35">
      <c r="A168" s="1" t="s">
        <v>157</v>
      </c>
      <c r="B168" s="1" t="s">
        <v>5</v>
      </c>
      <c r="C168" s="1" t="s">
        <v>143</v>
      </c>
      <c r="D168" s="1" t="s">
        <v>1</v>
      </c>
      <c r="E168" s="1" t="s">
        <v>59</v>
      </c>
      <c r="F168" s="1" t="s">
        <v>60</v>
      </c>
      <c r="G168" s="7" t="s">
        <v>25</v>
      </c>
      <c r="H168" s="2"/>
      <c r="I168" s="7"/>
      <c r="J168" s="1"/>
      <c r="K168" s="33" t="s">
        <v>130</v>
      </c>
      <c r="L168" s="1" t="s">
        <v>129</v>
      </c>
      <c r="M168" s="1" t="s">
        <v>24</v>
      </c>
      <c r="N168" s="11">
        <f>[2]AB!M1250</f>
        <v>2101</v>
      </c>
      <c r="O168" s="11">
        <f>[2]AB!N1250</f>
        <v>2101</v>
      </c>
      <c r="P168" s="11">
        <f>[2]AB!O1250</f>
        <v>2101</v>
      </c>
      <c r="Q168" s="11">
        <f>[2]AB!P1250</f>
        <v>2101</v>
      </c>
      <c r="R168" s="11">
        <f>[2]AB!Q1250</f>
        <v>2101</v>
      </c>
      <c r="S168" s="11">
        <f>[2]AB!R1250</f>
        <v>2101</v>
      </c>
      <c r="T168" s="11">
        <f>[2]AB!S1250</f>
        <v>2101</v>
      </c>
      <c r="U168" s="11">
        <f>[2]AB!T1250</f>
        <v>2101</v>
      </c>
      <c r="V168" s="11">
        <f>[2]AB!U1250</f>
        <v>2101</v>
      </c>
      <c r="W168" s="11">
        <f>[2]AB!V1250</f>
        <v>2101</v>
      </c>
      <c r="X168" s="11">
        <f>[2]AB!W1250</f>
        <v>2101</v>
      </c>
      <c r="Y168" s="4"/>
      <c r="Z168" t="str">
        <f t="shared" si="11"/>
        <v>CIMS.CAN.BC.Natural Gas Production.Natural Gas Supply.TransmissionBCTransmissionTransmission EffUnavailable</v>
      </c>
      <c r="AA168" s="6"/>
    </row>
    <row r="169" spans="1:27" s="5" customFormat="1" x14ac:dyDescent="0.35">
      <c r="A169" s="1" t="s">
        <v>157</v>
      </c>
      <c r="B169" s="1" t="s">
        <v>5</v>
      </c>
      <c r="C169" s="1" t="s">
        <v>143</v>
      </c>
      <c r="D169" s="1" t="s">
        <v>1</v>
      </c>
      <c r="E169" s="1" t="s">
        <v>59</v>
      </c>
      <c r="F169" s="1" t="s">
        <v>60</v>
      </c>
      <c r="G169" s="7" t="s">
        <v>26</v>
      </c>
      <c r="H169" s="2"/>
      <c r="I169" s="7"/>
      <c r="J169" s="1"/>
      <c r="K169" s="33" t="s">
        <v>130</v>
      </c>
      <c r="L169" s="73" t="s">
        <v>186</v>
      </c>
      <c r="M169" s="1" t="s">
        <v>27</v>
      </c>
      <c r="N169" s="11">
        <v>25</v>
      </c>
      <c r="O169" s="11">
        <f>[2]AB!N1251</f>
        <v>50</v>
      </c>
      <c r="P169" s="11">
        <f>[2]AB!O1251</f>
        <v>50</v>
      </c>
      <c r="Q169" s="11">
        <f>[2]AB!P1251</f>
        <v>50</v>
      </c>
      <c r="R169" s="11">
        <f>[2]AB!Q1251</f>
        <v>50</v>
      </c>
      <c r="S169" s="11">
        <f>[2]AB!R1251</f>
        <v>50</v>
      </c>
      <c r="T169" s="11">
        <f>[2]AB!S1251</f>
        <v>50</v>
      </c>
      <c r="U169" s="11">
        <f>[2]AB!T1251</f>
        <v>50</v>
      </c>
      <c r="V169" s="11">
        <f>[2]AB!U1251</f>
        <v>50</v>
      </c>
      <c r="W169" s="11">
        <f>[2]AB!V1251</f>
        <v>50</v>
      </c>
      <c r="X169" s="11">
        <f>[2]AB!W1251</f>
        <v>50</v>
      </c>
      <c r="Y169" s="4"/>
      <c r="Z169" t="str">
        <f t="shared" si="11"/>
        <v>CIMS.CAN.BC.Natural Gas Production.Natural Gas Supply.TransmissionBCTransmissionTransmission EffLifetime</v>
      </c>
      <c r="AA169" s="6"/>
    </row>
    <row r="170" spans="1:27" s="5" customFormat="1" x14ac:dyDescent="0.35">
      <c r="A170" s="1" t="s">
        <v>157</v>
      </c>
      <c r="B170" s="1" t="s">
        <v>5</v>
      </c>
      <c r="C170" s="1" t="s">
        <v>143</v>
      </c>
      <c r="D170" s="1" t="s">
        <v>1</v>
      </c>
      <c r="E170" s="1" t="s">
        <v>59</v>
      </c>
      <c r="F170" s="1" t="s">
        <v>60</v>
      </c>
      <c r="G170" s="7" t="s">
        <v>28</v>
      </c>
      <c r="H170" s="2"/>
      <c r="I170" s="7"/>
      <c r="J170" s="1"/>
      <c r="K170" s="33" t="s">
        <v>130</v>
      </c>
      <c r="L170" s="1" t="s">
        <v>129</v>
      </c>
      <c r="M170" s="1" t="s">
        <v>19</v>
      </c>
      <c r="N170" s="82">
        <f>'[4]BC_Diesel SR'!$E$20</f>
        <v>0.4</v>
      </c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4"/>
      <c r="Z170" t="str">
        <f t="shared" si="11"/>
        <v>CIMS.CAN.BC.Natural Gas Production.Natural Gas Supply.TransmissionBCTransmissionTransmission EffMarket share</v>
      </c>
      <c r="AA170" s="6"/>
    </row>
    <row r="171" spans="1:27" s="5" customFormat="1" x14ac:dyDescent="0.35">
      <c r="A171" s="1" t="s">
        <v>157</v>
      </c>
      <c r="B171" s="1" t="s">
        <v>5</v>
      </c>
      <c r="C171" s="1" t="s">
        <v>143</v>
      </c>
      <c r="D171" s="1" t="s">
        <v>1</v>
      </c>
      <c r="E171" s="1" t="s">
        <v>59</v>
      </c>
      <c r="F171" s="1" t="s">
        <v>60</v>
      </c>
      <c r="G171" s="7" t="s">
        <v>29</v>
      </c>
      <c r="H171" s="2"/>
      <c r="I171" s="7"/>
      <c r="J171" s="1"/>
      <c r="K171" s="33" t="s">
        <v>130</v>
      </c>
      <c r="L171" s="1" t="s">
        <v>129</v>
      </c>
      <c r="M171" s="1" t="s">
        <v>30</v>
      </c>
      <c r="N171" s="11">
        <f>[2]AB!M1253</f>
        <v>1</v>
      </c>
      <c r="O171" s="60">
        <f t="shared" ref="O171:X171" si="18">N171</f>
        <v>1</v>
      </c>
      <c r="P171" s="60">
        <f t="shared" si="18"/>
        <v>1</v>
      </c>
      <c r="Q171" s="60">
        <f t="shared" si="18"/>
        <v>1</v>
      </c>
      <c r="R171" s="60">
        <f t="shared" si="18"/>
        <v>1</v>
      </c>
      <c r="S171" s="60">
        <f t="shared" si="18"/>
        <v>1</v>
      </c>
      <c r="T171" s="60">
        <f t="shared" si="18"/>
        <v>1</v>
      </c>
      <c r="U171" s="60">
        <f t="shared" si="18"/>
        <v>1</v>
      </c>
      <c r="V171" s="60">
        <f t="shared" si="18"/>
        <v>1</v>
      </c>
      <c r="W171" s="60">
        <f t="shared" si="18"/>
        <v>1</v>
      </c>
      <c r="X171" s="60">
        <f t="shared" si="18"/>
        <v>1</v>
      </c>
      <c r="Y171" s="4"/>
      <c r="Z171" t="str">
        <f t="shared" si="11"/>
        <v>CIMS.CAN.BC.Natural Gas Production.Natural Gas Supply.TransmissionBCTransmissionTransmission EffOutput</v>
      </c>
      <c r="AA171" s="6"/>
    </row>
    <row r="172" spans="1:27" s="5" customFormat="1" x14ac:dyDescent="0.35">
      <c r="A172" s="1" t="s">
        <v>157</v>
      </c>
      <c r="B172" s="1" t="s">
        <v>5</v>
      </c>
      <c r="C172" s="1" t="s">
        <v>143</v>
      </c>
      <c r="D172" s="1" t="s">
        <v>1</v>
      </c>
      <c r="E172" s="1" t="s">
        <v>59</v>
      </c>
      <c r="F172" s="1" t="s">
        <v>60</v>
      </c>
      <c r="G172" s="20" t="s">
        <v>40</v>
      </c>
      <c r="H172" s="2"/>
      <c r="I172" s="20"/>
      <c r="J172" s="1"/>
      <c r="K172" s="33" t="s">
        <v>130</v>
      </c>
      <c r="L172" s="1" t="s">
        <v>129</v>
      </c>
      <c r="M172" s="1" t="s">
        <v>32</v>
      </c>
      <c r="N172" s="11">
        <v>130</v>
      </c>
      <c r="O172" s="60">
        <f t="shared" ref="O172:X172" si="19">N172</f>
        <v>130</v>
      </c>
      <c r="P172" s="60">
        <f t="shared" si="19"/>
        <v>130</v>
      </c>
      <c r="Q172" s="60">
        <f t="shared" si="19"/>
        <v>130</v>
      </c>
      <c r="R172" s="60">
        <f t="shared" si="19"/>
        <v>130</v>
      </c>
      <c r="S172" s="60">
        <f t="shared" si="19"/>
        <v>130</v>
      </c>
      <c r="T172" s="60">
        <f t="shared" si="19"/>
        <v>130</v>
      </c>
      <c r="U172" s="60">
        <f t="shared" si="19"/>
        <v>130</v>
      </c>
      <c r="V172" s="60">
        <f t="shared" si="19"/>
        <v>130</v>
      </c>
      <c r="W172" s="60">
        <f t="shared" si="19"/>
        <v>130</v>
      </c>
      <c r="X172" s="60">
        <f t="shared" si="19"/>
        <v>130</v>
      </c>
      <c r="Y172" s="4"/>
      <c r="Z172" t="str">
        <f t="shared" si="11"/>
        <v>CIMS.CAN.BC.Natural Gas Production.Natural Gas Supply.TransmissionBCTransmissionTransmission EffFCC</v>
      </c>
      <c r="AA172" s="6"/>
    </row>
    <row r="173" spans="1:27" s="5" customFormat="1" x14ac:dyDescent="0.35">
      <c r="A173" s="1" t="s">
        <v>157</v>
      </c>
      <c r="B173" s="1" t="s">
        <v>5</v>
      </c>
      <c r="C173" s="1" t="s">
        <v>143</v>
      </c>
      <c r="D173" s="1" t="s">
        <v>1</v>
      </c>
      <c r="E173" s="1" t="s">
        <v>59</v>
      </c>
      <c r="F173" s="1" t="s">
        <v>60</v>
      </c>
      <c r="G173" s="7" t="s">
        <v>31</v>
      </c>
      <c r="H173" s="2"/>
      <c r="I173" s="7"/>
      <c r="J173" s="1"/>
      <c r="K173" s="33" t="s">
        <v>130</v>
      </c>
      <c r="L173" s="1" t="s">
        <v>129</v>
      </c>
      <c r="M173" s="1" t="s">
        <v>32</v>
      </c>
      <c r="N173" s="11">
        <f>[2]AB!M1255</f>
        <v>1.08153930685981</v>
      </c>
      <c r="O173" s="60">
        <f t="shared" ref="O173:X173" si="20">N173</f>
        <v>1.08153930685981</v>
      </c>
      <c r="P173" s="60">
        <f t="shared" si="20"/>
        <v>1.08153930685981</v>
      </c>
      <c r="Q173" s="60">
        <f t="shared" si="20"/>
        <v>1.08153930685981</v>
      </c>
      <c r="R173" s="60">
        <f t="shared" si="20"/>
        <v>1.08153930685981</v>
      </c>
      <c r="S173" s="60">
        <f t="shared" si="20"/>
        <v>1.08153930685981</v>
      </c>
      <c r="T173" s="60">
        <f t="shared" si="20"/>
        <v>1.08153930685981</v>
      </c>
      <c r="U173" s="60">
        <f t="shared" si="20"/>
        <v>1.08153930685981</v>
      </c>
      <c r="V173" s="60">
        <f t="shared" si="20"/>
        <v>1.08153930685981</v>
      </c>
      <c r="W173" s="60">
        <f t="shared" si="20"/>
        <v>1.08153930685981</v>
      </c>
      <c r="X173" s="60">
        <f t="shared" si="20"/>
        <v>1.08153930685981</v>
      </c>
      <c r="Y173" s="4"/>
      <c r="Z173" t="str">
        <f t="shared" si="11"/>
        <v>CIMS.CAN.BC.Natural Gas Production.Natural Gas Supply.TransmissionBCTransmissionTransmission EffFOM</v>
      </c>
      <c r="AA173" s="6"/>
    </row>
    <row r="174" spans="1:27" s="5" customFormat="1" x14ac:dyDescent="0.35">
      <c r="A174" s="1" t="s">
        <v>157</v>
      </c>
      <c r="B174" s="1" t="s">
        <v>5</v>
      </c>
      <c r="C174" s="1" t="s">
        <v>143</v>
      </c>
      <c r="D174" s="1" t="s">
        <v>1</v>
      </c>
      <c r="E174" s="1" t="s">
        <v>59</v>
      </c>
      <c r="F174" s="1" t="s">
        <v>188</v>
      </c>
      <c r="G174" s="7" t="s">
        <v>22</v>
      </c>
      <c r="H174" s="1" t="s">
        <v>188</v>
      </c>
      <c r="I174" s="1"/>
      <c r="J174" s="1"/>
      <c r="K174" s="33" t="s">
        <v>130</v>
      </c>
      <c r="L174" s="1" t="s">
        <v>129</v>
      </c>
      <c r="M174" s="1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4"/>
      <c r="Z174" t="str">
        <f t="shared" ref="Z174:Z181" si="21">A174&amp;C174&amp;E174&amp;F174&amp;G174&amp;H174&amp;J174</f>
        <v>CIMS.CAN.BC.Natural Gas Production.Natural Gas Supply.TransmissionBCTransmissionTransmission HFOTechnologyTransmission HFO</v>
      </c>
      <c r="AA174" s="6"/>
    </row>
    <row r="175" spans="1:27" s="5" customFormat="1" x14ac:dyDescent="0.35">
      <c r="A175" s="1" t="s">
        <v>157</v>
      </c>
      <c r="B175" s="1" t="s">
        <v>5</v>
      </c>
      <c r="C175" s="1" t="s">
        <v>143</v>
      </c>
      <c r="D175" s="1" t="s">
        <v>1</v>
      </c>
      <c r="E175" s="1" t="s">
        <v>59</v>
      </c>
      <c r="F175" s="1" t="s">
        <v>188</v>
      </c>
      <c r="G175" s="1" t="s">
        <v>23</v>
      </c>
      <c r="H175" s="2"/>
      <c r="I175" s="1"/>
      <c r="J175" s="1"/>
      <c r="K175" s="33" t="s">
        <v>130</v>
      </c>
      <c r="L175" s="1" t="s">
        <v>129</v>
      </c>
      <c r="M175" s="1" t="s">
        <v>24</v>
      </c>
      <c r="N175" s="11">
        <v>2000</v>
      </c>
      <c r="O175" s="60">
        <f t="shared" ref="O175:X175" si="22">N175</f>
        <v>2000</v>
      </c>
      <c r="P175" s="60">
        <f t="shared" si="22"/>
        <v>2000</v>
      </c>
      <c r="Q175" s="60">
        <f t="shared" si="22"/>
        <v>2000</v>
      </c>
      <c r="R175" s="60">
        <f t="shared" si="22"/>
        <v>2000</v>
      </c>
      <c r="S175" s="60">
        <f t="shared" si="22"/>
        <v>2000</v>
      </c>
      <c r="T175" s="60">
        <f t="shared" si="22"/>
        <v>2000</v>
      </c>
      <c r="U175" s="60">
        <f t="shared" si="22"/>
        <v>2000</v>
      </c>
      <c r="V175" s="60">
        <f t="shared" si="22"/>
        <v>2000</v>
      </c>
      <c r="W175" s="60">
        <f t="shared" si="22"/>
        <v>2000</v>
      </c>
      <c r="X175" s="60">
        <f t="shared" si="22"/>
        <v>2000</v>
      </c>
      <c r="Y175" s="4"/>
      <c r="Z175" t="str">
        <f t="shared" si="21"/>
        <v>CIMS.CAN.BC.Natural Gas Production.Natural Gas Supply.TransmissionBCTransmissionTransmission HFOAvailable</v>
      </c>
      <c r="AA175" s="6"/>
    </row>
    <row r="176" spans="1:27" s="5" customFormat="1" x14ac:dyDescent="0.35">
      <c r="A176" s="1" t="s">
        <v>157</v>
      </c>
      <c r="B176" s="1" t="s">
        <v>5</v>
      </c>
      <c r="C176" s="1" t="s">
        <v>143</v>
      </c>
      <c r="D176" s="1" t="s">
        <v>1</v>
      </c>
      <c r="E176" s="1" t="s">
        <v>59</v>
      </c>
      <c r="F176" s="1" t="s">
        <v>188</v>
      </c>
      <c r="G176" s="7" t="s">
        <v>25</v>
      </c>
      <c r="H176" s="2"/>
      <c r="I176" s="7"/>
      <c r="J176" s="1"/>
      <c r="K176" s="33" t="s">
        <v>130</v>
      </c>
      <c r="L176" s="73" t="s">
        <v>186</v>
      </c>
      <c r="M176" s="73" t="s">
        <v>24</v>
      </c>
      <c r="N176" s="77">
        <v>2004</v>
      </c>
      <c r="O176" s="60">
        <f t="shared" ref="O176:X176" si="23">N176</f>
        <v>2004</v>
      </c>
      <c r="P176" s="60">
        <f t="shared" si="23"/>
        <v>2004</v>
      </c>
      <c r="Q176" s="60">
        <f t="shared" si="23"/>
        <v>2004</v>
      </c>
      <c r="R176" s="60">
        <f t="shared" si="23"/>
        <v>2004</v>
      </c>
      <c r="S176" s="60">
        <f t="shared" si="23"/>
        <v>2004</v>
      </c>
      <c r="T176" s="60">
        <f t="shared" si="23"/>
        <v>2004</v>
      </c>
      <c r="U176" s="60">
        <f t="shared" si="23"/>
        <v>2004</v>
      </c>
      <c r="V176" s="60">
        <f t="shared" si="23"/>
        <v>2004</v>
      </c>
      <c r="W176" s="60">
        <f t="shared" si="23"/>
        <v>2004</v>
      </c>
      <c r="X176" s="60">
        <f t="shared" si="23"/>
        <v>2004</v>
      </c>
      <c r="Y176" s="4"/>
      <c r="Z176" t="str">
        <f t="shared" si="21"/>
        <v>CIMS.CAN.BC.Natural Gas Production.Natural Gas Supply.TransmissionBCTransmissionTransmission HFOUnavailable</v>
      </c>
      <c r="AA176" s="6"/>
    </row>
    <row r="177" spans="1:27" s="5" customFormat="1" x14ac:dyDescent="0.35">
      <c r="A177" s="1" t="s">
        <v>157</v>
      </c>
      <c r="B177" s="1" t="s">
        <v>5</v>
      </c>
      <c r="C177" s="1" t="s">
        <v>143</v>
      </c>
      <c r="D177" s="1" t="s">
        <v>1</v>
      </c>
      <c r="E177" s="1" t="s">
        <v>59</v>
      </c>
      <c r="F177" s="1" t="s">
        <v>188</v>
      </c>
      <c r="G177" s="7" t="s">
        <v>26</v>
      </c>
      <c r="H177" s="2"/>
      <c r="I177" s="7"/>
      <c r="J177" s="1"/>
      <c r="K177" s="33" t="s">
        <v>130</v>
      </c>
      <c r="L177" s="73" t="s">
        <v>186</v>
      </c>
      <c r="M177" s="73" t="s">
        <v>27</v>
      </c>
      <c r="N177" s="77">
        <v>10</v>
      </c>
      <c r="O177" s="60">
        <f t="shared" ref="O177:X177" si="24">N177</f>
        <v>10</v>
      </c>
      <c r="P177" s="60">
        <f t="shared" si="24"/>
        <v>10</v>
      </c>
      <c r="Q177" s="60">
        <f t="shared" si="24"/>
        <v>10</v>
      </c>
      <c r="R177" s="60">
        <f t="shared" si="24"/>
        <v>10</v>
      </c>
      <c r="S177" s="60">
        <f t="shared" si="24"/>
        <v>10</v>
      </c>
      <c r="T177" s="60">
        <f t="shared" si="24"/>
        <v>10</v>
      </c>
      <c r="U177" s="60">
        <f t="shared" si="24"/>
        <v>10</v>
      </c>
      <c r="V177" s="60">
        <f t="shared" si="24"/>
        <v>10</v>
      </c>
      <c r="W177" s="60">
        <f t="shared" si="24"/>
        <v>10</v>
      </c>
      <c r="X177" s="60">
        <f t="shared" si="24"/>
        <v>10</v>
      </c>
      <c r="Y177" s="4"/>
      <c r="Z177" t="str">
        <f t="shared" si="21"/>
        <v>CIMS.CAN.BC.Natural Gas Production.Natural Gas Supply.TransmissionBCTransmissionTransmission HFOLifetime</v>
      </c>
      <c r="AA177" s="6"/>
    </row>
    <row r="178" spans="1:27" s="5" customFormat="1" x14ac:dyDescent="0.35">
      <c r="A178" s="1" t="s">
        <v>157</v>
      </c>
      <c r="B178" s="1" t="s">
        <v>5</v>
      </c>
      <c r="C178" s="1" t="s">
        <v>143</v>
      </c>
      <c r="D178" s="1" t="s">
        <v>1</v>
      </c>
      <c r="E178" s="1" t="s">
        <v>59</v>
      </c>
      <c r="F178" s="1" t="s">
        <v>188</v>
      </c>
      <c r="G178" s="7" t="s">
        <v>28</v>
      </c>
      <c r="H178" s="2"/>
      <c r="I178" s="7"/>
      <c r="J178" s="1"/>
      <c r="K178" s="33" t="s">
        <v>130</v>
      </c>
      <c r="L178" s="1" t="s">
        <v>129</v>
      </c>
      <c r="M178" s="1" t="s">
        <v>19</v>
      </c>
      <c r="N178" s="35">
        <f>'[4]BC_Diesel SR'!$E$24</f>
        <v>0.5</v>
      </c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4"/>
      <c r="Z178" t="str">
        <f t="shared" si="21"/>
        <v>CIMS.CAN.BC.Natural Gas Production.Natural Gas Supply.TransmissionBCTransmissionTransmission HFOMarket share</v>
      </c>
      <c r="AA178" s="6"/>
    </row>
    <row r="179" spans="1:27" s="5" customFormat="1" x14ac:dyDescent="0.35">
      <c r="A179" s="1" t="s">
        <v>157</v>
      </c>
      <c r="B179" s="1" t="s">
        <v>5</v>
      </c>
      <c r="C179" s="1" t="s">
        <v>143</v>
      </c>
      <c r="D179" s="1" t="s">
        <v>1</v>
      </c>
      <c r="E179" s="1" t="s">
        <v>59</v>
      </c>
      <c r="F179" s="1" t="s">
        <v>188</v>
      </c>
      <c r="G179" s="7" t="s">
        <v>29</v>
      </c>
      <c r="H179" s="2"/>
      <c r="I179" s="7"/>
      <c r="J179" s="1"/>
      <c r="K179" s="33" t="s">
        <v>130</v>
      </c>
      <c r="L179" s="1" t="s">
        <v>129</v>
      </c>
      <c r="M179" s="1" t="s">
        <v>30</v>
      </c>
      <c r="N179" s="11">
        <f>N162</f>
        <v>9.9999999999999978E-2</v>
      </c>
      <c r="O179" s="60">
        <f t="shared" ref="O179:X179" si="25">N179</f>
        <v>9.9999999999999978E-2</v>
      </c>
      <c r="P179" s="60">
        <f t="shared" si="25"/>
        <v>9.9999999999999978E-2</v>
      </c>
      <c r="Q179" s="60">
        <f t="shared" si="25"/>
        <v>9.9999999999999978E-2</v>
      </c>
      <c r="R179" s="60">
        <f t="shared" si="25"/>
        <v>9.9999999999999978E-2</v>
      </c>
      <c r="S179" s="60">
        <f t="shared" si="25"/>
        <v>9.9999999999999978E-2</v>
      </c>
      <c r="T179" s="60">
        <f t="shared" si="25"/>
        <v>9.9999999999999978E-2</v>
      </c>
      <c r="U179" s="60">
        <f t="shared" si="25"/>
        <v>9.9999999999999978E-2</v>
      </c>
      <c r="V179" s="60">
        <f t="shared" si="25"/>
        <v>9.9999999999999978E-2</v>
      </c>
      <c r="W179" s="60">
        <f t="shared" si="25"/>
        <v>9.9999999999999978E-2</v>
      </c>
      <c r="X179" s="60">
        <f t="shared" si="25"/>
        <v>9.9999999999999978E-2</v>
      </c>
      <c r="Y179" s="4"/>
      <c r="Z179" t="str">
        <f t="shared" si="21"/>
        <v>CIMS.CAN.BC.Natural Gas Production.Natural Gas Supply.TransmissionBCTransmissionTransmission HFOOutput</v>
      </c>
      <c r="AA179" s="6"/>
    </row>
    <row r="180" spans="1:27" s="5" customFormat="1" x14ac:dyDescent="0.35">
      <c r="A180" s="1" t="s">
        <v>157</v>
      </c>
      <c r="B180" s="1" t="s">
        <v>5</v>
      </c>
      <c r="C180" s="1" t="s">
        <v>143</v>
      </c>
      <c r="D180" s="1" t="s">
        <v>1</v>
      </c>
      <c r="E180" s="1" t="s">
        <v>59</v>
      </c>
      <c r="F180" s="1" t="s">
        <v>188</v>
      </c>
      <c r="G180" s="20" t="s">
        <v>40</v>
      </c>
      <c r="H180" s="2"/>
      <c r="I180" s="20"/>
      <c r="J180" s="1"/>
      <c r="K180" s="33" t="s">
        <v>130</v>
      </c>
      <c r="L180" s="1" t="s">
        <v>129</v>
      </c>
      <c r="M180" s="1" t="s">
        <v>32</v>
      </c>
      <c r="N180" s="11">
        <v>111</v>
      </c>
      <c r="O180" s="60">
        <f t="shared" ref="O180:X180" si="26">N180</f>
        <v>111</v>
      </c>
      <c r="P180" s="60">
        <f t="shared" si="26"/>
        <v>111</v>
      </c>
      <c r="Q180" s="60">
        <f t="shared" si="26"/>
        <v>111</v>
      </c>
      <c r="R180" s="60">
        <f t="shared" si="26"/>
        <v>111</v>
      </c>
      <c r="S180" s="60">
        <f t="shared" si="26"/>
        <v>111</v>
      </c>
      <c r="T180" s="60">
        <f t="shared" si="26"/>
        <v>111</v>
      </c>
      <c r="U180" s="60">
        <f t="shared" si="26"/>
        <v>111</v>
      </c>
      <c r="V180" s="60">
        <f t="shared" si="26"/>
        <v>111</v>
      </c>
      <c r="W180" s="60">
        <f t="shared" si="26"/>
        <v>111</v>
      </c>
      <c r="X180" s="60">
        <f t="shared" si="26"/>
        <v>111</v>
      </c>
      <c r="Y180" s="4"/>
      <c r="Z180" t="str">
        <f t="shared" si="21"/>
        <v>CIMS.CAN.BC.Natural Gas Production.Natural Gas Supply.TransmissionBCTransmissionTransmission HFOFCC</v>
      </c>
      <c r="AA180" s="6"/>
    </row>
    <row r="181" spans="1:27" s="5" customFormat="1" x14ac:dyDescent="0.35">
      <c r="A181" s="1" t="s">
        <v>157</v>
      </c>
      <c r="B181" s="1" t="s">
        <v>5</v>
      </c>
      <c r="C181" s="1" t="s">
        <v>143</v>
      </c>
      <c r="D181" s="1" t="s">
        <v>1</v>
      </c>
      <c r="E181" s="1" t="s">
        <v>59</v>
      </c>
      <c r="F181" s="1" t="s">
        <v>188</v>
      </c>
      <c r="G181" s="7" t="s">
        <v>31</v>
      </c>
      <c r="H181" s="2"/>
      <c r="I181" s="7"/>
      <c r="J181" s="1"/>
      <c r="K181" s="33" t="s">
        <v>130</v>
      </c>
      <c r="L181" s="1" t="s">
        <v>129</v>
      </c>
      <c r="M181" s="1" t="s">
        <v>32</v>
      </c>
      <c r="N181" s="11">
        <f>N173</f>
        <v>1.08153930685981</v>
      </c>
      <c r="O181" s="60">
        <f t="shared" ref="O181:X181" si="27">N181</f>
        <v>1.08153930685981</v>
      </c>
      <c r="P181" s="60">
        <f t="shared" si="27"/>
        <v>1.08153930685981</v>
      </c>
      <c r="Q181" s="60">
        <f t="shared" si="27"/>
        <v>1.08153930685981</v>
      </c>
      <c r="R181" s="60">
        <f t="shared" si="27"/>
        <v>1.08153930685981</v>
      </c>
      <c r="S181" s="60">
        <f t="shared" si="27"/>
        <v>1.08153930685981</v>
      </c>
      <c r="T181" s="60">
        <f t="shared" si="27"/>
        <v>1.08153930685981</v>
      </c>
      <c r="U181" s="60">
        <f t="shared" si="27"/>
        <v>1.08153930685981</v>
      </c>
      <c r="V181" s="60">
        <f t="shared" si="27"/>
        <v>1.08153930685981</v>
      </c>
      <c r="W181" s="60">
        <f t="shared" si="27"/>
        <v>1.08153930685981</v>
      </c>
      <c r="X181" s="60">
        <f t="shared" si="27"/>
        <v>1.08153930685981</v>
      </c>
      <c r="Y181" s="4"/>
      <c r="Z181" t="str">
        <f t="shared" si="21"/>
        <v>CIMS.CAN.BC.Natural Gas Production.Natural Gas Supply.TransmissionBCTransmissionTransmission HFOFOM</v>
      </c>
      <c r="AA181" s="6"/>
    </row>
    <row r="182" spans="1:27" s="5" customFormat="1" x14ac:dyDescent="0.35">
      <c r="A182" s="1" t="s">
        <v>158</v>
      </c>
      <c r="B182" s="1" t="s">
        <v>5</v>
      </c>
      <c r="C182" s="1" t="s">
        <v>143</v>
      </c>
      <c r="D182" s="1" t="s">
        <v>1</v>
      </c>
      <c r="E182" s="1" t="s">
        <v>51</v>
      </c>
      <c r="F182" s="1"/>
      <c r="G182" s="7" t="s">
        <v>6</v>
      </c>
      <c r="H182" s="2" t="s">
        <v>17</v>
      </c>
      <c r="I182" s="7"/>
      <c r="J182" s="1"/>
      <c r="K182" s="33" t="s">
        <v>130</v>
      </c>
      <c r="L182" s="1"/>
      <c r="M182" s="1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4"/>
      <c r="Z182" t="str">
        <f t="shared" si="11"/>
        <v>CIMS.CAN.BC.Natural Gas Production.Natural Gas Supply.Transmission.CompressionBCCompressionCompetition typeTech Compete</v>
      </c>
      <c r="AA182" s="6"/>
    </row>
    <row r="183" spans="1:27" s="5" customFormat="1" x14ac:dyDescent="0.35">
      <c r="A183" s="1" t="s">
        <v>158</v>
      </c>
      <c r="B183" s="1" t="s">
        <v>5</v>
      </c>
      <c r="C183" s="1" t="s">
        <v>143</v>
      </c>
      <c r="D183" s="1" t="s">
        <v>1</v>
      </c>
      <c r="E183" s="1" t="s">
        <v>51</v>
      </c>
      <c r="F183" s="1"/>
      <c r="G183" s="7" t="s">
        <v>18</v>
      </c>
      <c r="H183" s="2"/>
      <c r="I183" s="7"/>
      <c r="J183" s="1"/>
      <c r="K183" s="33" t="s">
        <v>130</v>
      </c>
      <c r="L183" s="1"/>
      <c r="M183" s="1" t="s">
        <v>19</v>
      </c>
      <c r="N183" s="15">
        <v>0.35</v>
      </c>
      <c r="O183" s="15">
        <v>0.35</v>
      </c>
      <c r="P183" s="15">
        <v>0.35</v>
      </c>
      <c r="Q183" s="15">
        <v>0.35</v>
      </c>
      <c r="R183" s="15">
        <v>0.35</v>
      </c>
      <c r="S183" s="15">
        <v>0.35</v>
      </c>
      <c r="T183" s="15">
        <v>0.35</v>
      </c>
      <c r="U183" s="15">
        <v>0.35</v>
      </c>
      <c r="V183" s="15">
        <v>0.35</v>
      </c>
      <c r="W183" s="15">
        <v>0.35</v>
      </c>
      <c r="X183" s="15">
        <v>0.35</v>
      </c>
      <c r="Y183" s="4"/>
      <c r="Z183" t="str">
        <f t="shared" si="11"/>
        <v>CIMS.CAN.BC.Natural Gas Production.Natural Gas Supply.Transmission.CompressionBCCompressionDiscount rate_financial</v>
      </c>
      <c r="AA183" s="6"/>
    </row>
    <row r="184" spans="1:27" s="5" customFormat="1" x14ac:dyDescent="0.35">
      <c r="A184" s="1" t="s">
        <v>158</v>
      </c>
      <c r="B184" s="1" t="s">
        <v>5</v>
      </c>
      <c r="C184" s="1" t="s">
        <v>143</v>
      </c>
      <c r="D184" s="1" t="s">
        <v>1</v>
      </c>
      <c r="E184" s="1" t="s">
        <v>51</v>
      </c>
      <c r="F184" s="1"/>
      <c r="G184" s="7" t="s">
        <v>20</v>
      </c>
      <c r="H184" s="2"/>
      <c r="I184" s="7"/>
      <c r="J184" s="1"/>
      <c r="K184" s="33" t="s">
        <v>130</v>
      </c>
      <c r="L184" s="1"/>
      <c r="M184" s="1"/>
      <c r="N184" s="16">
        <v>10</v>
      </c>
      <c r="O184" s="16">
        <v>10</v>
      </c>
      <c r="P184" s="16">
        <v>10</v>
      </c>
      <c r="Q184" s="16">
        <v>10</v>
      </c>
      <c r="R184" s="16">
        <v>10</v>
      </c>
      <c r="S184" s="16">
        <v>10</v>
      </c>
      <c r="T184" s="16">
        <v>10</v>
      </c>
      <c r="U184" s="16">
        <v>10</v>
      </c>
      <c r="V184" s="16">
        <v>10</v>
      </c>
      <c r="W184" s="16">
        <v>10</v>
      </c>
      <c r="X184" s="16">
        <v>10</v>
      </c>
      <c r="Y184" s="4"/>
      <c r="Z184" t="str">
        <f t="shared" si="11"/>
        <v>CIMS.CAN.BC.Natural Gas Production.Natural Gas Supply.Transmission.CompressionBCCompressionHeterogeneity</v>
      </c>
      <c r="AA184" s="6"/>
    </row>
    <row r="185" spans="1:27" s="5" customFormat="1" x14ac:dyDescent="0.35">
      <c r="A185" s="1" t="s">
        <v>158</v>
      </c>
      <c r="B185" s="1" t="s">
        <v>5</v>
      </c>
      <c r="C185" s="1" t="s">
        <v>143</v>
      </c>
      <c r="D185" s="1" t="s">
        <v>1</v>
      </c>
      <c r="E185" s="1" t="s">
        <v>51</v>
      </c>
      <c r="F185" s="1" t="s">
        <v>61</v>
      </c>
      <c r="G185" s="7" t="s">
        <v>22</v>
      </c>
      <c r="H185" s="1" t="s">
        <v>61</v>
      </c>
      <c r="I185" s="7"/>
      <c r="J185" s="1"/>
      <c r="K185" s="33" t="s">
        <v>130</v>
      </c>
      <c r="L185" s="1"/>
      <c r="M185" s="1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4"/>
      <c r="Z185" t="str">
        <f t="shared" si="11"/>
        <v>CIMS.CAN.BC.Natural Gas Production.Natural Gas Supply.Transmission.CompressionBCCompressionTransmission CompressionTechnologyTransmission Compression</v>
      </c>
      <c r="AA185" s="6"/>
    </row>
    <row r="186" spans="1:27" s="5" customFormat="1" x14ac:dyDescent="0.35">
      <c r="A186" s="1" t="s">
        <v>158</v>
      </c>
      <c r="B186" s="1" t="s">
        <v>5</v>
      </c>
      <c r="C186" s="1" t="s">
        <v>143</v>
      </c>
      <c r="D186" s="1" t="s">
        <v>1</v>
      </c>
      <c r="E186" s="1" t="s">
        <v>51</v>
      </c>
      <c r="F186" s="1" t="s">
        <v>61</v>
      </c>
      <c r="G186" s="7" t="s">
        <v>23</v>
      </c>
      <c r="H186" s="2"/>
      <c r="I186" s="7"/>
      <c r="J186" s="1"/>
      <c r="K186" s="33" t="s">
        <v>130</v>
      </c>
      <c r="L186" s="1"/>
      <c r="M186" s="1" t="s">
        <v>24</v>
      </c>
      <c r="N186" s="17">
        <v>2000</v>
      </c>
      <c r="O186" s="17">
        <v>2000</v>
      </c>
      <c r="P186" s="17">
        <v>2000</v>
      </c>
      <c r="Q186" s="17">
        <v>2000</v>
      </c>
      <c r="R186" s="17">
        <v>2000</v>
      </c>
      <c r="S186" s="17">
        <v>2000</v>
      </c>
      <c r="T186" s="17">
        <v>2000</v>
      </c>
      <c r="U186" s="17">
        <v>2000</v>
      </c>
      <c r="V186" s="17">
        <v>2000</v>
      </c>
      <c r="W186" s="17">
        <v>2000</v>
      </c>
      <c r="X186" s="17">
        <v>2000</v>
      </c>
      <c r="Y186" s="4"/>
      <c r="Z186" t="str">
        <f t="shared" si="11"/>
        <v>CIMS.CAN.BC.Natural Gas Production.Natural Gas Supply.Transmission.CompressionBCCompressionTransmission CompressionAvailable</v>
      </c>
      <c r="AA186" s="6"/>
    </row>
    <row r="187" spans="1:27" s="5" customFormat="1" x14ac:dyDescent="0.35">
      <c r="A187" s="1" t="s">
        <v>158</v>
      </c>
      <c r="B187" s="1" t="s">
        <v>5</v>
      </c>
      <c r="C187" s="1" t="s">
        <v>143</v>
      </c>
      <c r="D187" s="1" t="s">
        <v>1</v>
      </c>
      <c r="E187" s="1" t="s">
        <v>51</v>
      </c>
      <c r="F187" s="1" t="s">
        <v>61</v>
      </c>
      <c r="G187" s="7" t="s">
        <v>25</v>
      </c>
      <c r="H187" s="2"/>
      <c r="I187" s="7"/>
      <c r="J187" s="1"/>
      <c r="K187" s="33" t="s">
        <v>130</v>
      </c>
      <c r="L187" s="1"/>
      <c r="M187" s="1" t="s">
        <v>24</v>
      </c>
      <c r="N187" s="17">
        <v>2101</v>
      </c>
      <c r="O187" s="17">
        <v>2101</v>
      </c>
      <c r="P187" s="17">
        <v>2101</v>
      </c>
      <c r="Q187" s="17">
        <v>2101</v>
      </c>
      <c r="R187" s="17">
        <v>2101</v>
      </c>
      <c r="S187" s="17">
        <v>2101</v>
      </c>
      <c r="T187" s="17">
        <v>2101</v>
      </c>
      <c r="U187" s="17">
        <v>2101</v>
      </c>
      <c r="V187" s="17">
        <v>2101</v>
      </c>
      <c r="W187" s="17">
        <v>2101</v>
      </c>
      <c r="X187" s="17">
        <v>2101</v>
      </c>
      <c r="Y187" s="4"/>
      <c r="Z187" t="str">
        <f t="shared" si="11"/>
        <v>CIMS.CAN.BC.Natural Gas Production.Natural Gas Supply.Transmission.CompressionBCCompressionTransmission CompressionUnavailable</v>
      </c>
      <c r="AA187" s="6"/>
    </row>
    <row r="188" spans="1:27" s="5" customFormat="1" x14ac:dyDescent="0.35">
      <c r="A188" s="1" t="s">
        <v>158</v>
      </c>
      <c r="B188" s="1" t="s">
        <v>5</v>
      </c>
      <c r="C188" s="1" t="s">
        <v>143</v>
      </c>
      <c r="D188" s="1" t="s">
        <v>1</v>
      </c>
      <c r="E188" s="1" t="s">
        <v>51</v>
      </c>
      <c r="F188" s="1" t="s">
        <v>61</v>
      </c>
      <c r="G188" s="1" t="s">
        <v>26</v>
      </c>
      <c r="H188" s="2"/>
      <c r="I188" s="1"/>
      <c r="J188" s="1"/>
      <c r="K188" s="33" t="s">
        <v>130</v>
      </c>
      <c r="L188" s="1" t="s">
        <v>129</v>
      </c>
      <c r="M188" s="1" t="s">
        <v>27</v>
      </c>
      <c r="N188" s="18">
        <v>50</v>
      </c>
      <c r="O188" s="60">
        <f>N188</f>
        <v>50</v>
      </c>
      <c r="P188" s="60">
        <f t="shared" ref="P188:X188" si="28">O188</f>
        <v>50</v>
      </c>
      <c r="Q188" s="60">
        <f t="shared" si="28"/>
        <v>50</v>
      </c>
      <c r="R188" s="60">
        <f t="shared" si="28"/>
        <v>50</v>
      </c>
      <c r="S188" s="60">
        <f t="shared" si="28"/>
        <v>50</v>
      </c>
      <c r="T188" s="60">
        <f t="shared" si="28"/>
        <v>50</v>
      </c>
      <c r="U188" s="60">
        <f t="shared" si="28"/>
        <v>50</v>
      </c>
      <c r="V188" s="60">
        <f t="shared" si="28"/>
        <v>50</v>
      </c>
      <c r="W188" s="60">
        <f t="shared" si="28"/>
        <v>50</v>
      </c>
      <c r="X188" s="60">
        <f t="shared" si="28"/>
        <v>50</v>
      </c>
      <c r="Y188" s="4"/>
      <c r="Z188" t="str">
        <f t="shared" si="11"/>
        <v>CIMS.CAN.BC.Natural Gas Production.Natural Gas Supply.Transmission.CompressionBCCompressionTransmission CompressionLifetime</v>
      </c>
      <c r="AA188" s="6"/>
    </row>
    <row r="189" spans="1:27" s="5" customFormat="1" x14ac:dyDescent="0.35">
      <c r="A189" s="1" t="s">
        <v>158</v>
      </c>
      <c r="B189" s="1" t="s">
        <v>5</v>
      </c>
      <c r="C189" s="1" t="s">
        <v>143</v>
      </c>
      <c r="D189" s="1" t="s">
        <v>1</v>
      </c>
      <c r="E189" s="1" t="s">
        <v>51</v>
      </c>
      <c r="F189" s="1" t="s">
        <v>61</v>
      </c>
      <c r="G189" s="1" t="s">
        <v>28</v>
      </c>
      <c r="H189" s="2"/>
      <c r="I189" s="1"/>
      <c r="J189" s="1"/>
      <c r="K189" s="33" t="s">
        <v>130</v>
      </c>
      <c r="L189" s="1"/>
      <c r="M189" s="1" t="s">
        <v>19</v>
      </c>
      <c r="N189" s="15">
        <v>1</v>
      </c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4"/>
      <c r="Z189" t="str">
        <f t="shared" si="11"/>
        <v>CIMS.CAN.BC.Natural Gas Production.Natural Gas Supply.Transmission.CompressionBCCompressionTransmission CompressionMarket share</v>
      </c>
      <c r="AA189" s="6"/>
    </row>
    <row r="190" spans="1:27" s="5" customFormat="1" x14ac:dyDescent="0.35">
      <c r="A190" s="1" t="s">
        <v>158</v>
      </c>
      <c r="B190" s="1" t="s">
        <v>5</v>
      </c>
      <c r="C190" s="1" t="s">
        <v>143</v>
      </c>
      <c r="D190" s="1" t="s">
        <v>1</v>
      </c>
      <c r="E190" s="1" t="s">
        <v>51</v>
      </c>
      <c r="F190" s="1" t="s">
        <v>61</v>
      </c>
      <c r="G190" s="1" t="s">
        <v>29</v>
      </c>
      <c r="H190" s="2"/>
      <c r="I190" s="1"/>
      <c r="J190" s="1"/>
      <c r="K190" s="33" t="s">
        <v>130</v>
      </c>
      <c r="L190" s="1"/>
      <c r="M190" s="1" t="s">
        <v>30</v>
      </c>
      <c r="N190" s="18">
        <v>1</v>
      </c>
      <c r="O190" s="18">
        <v>1</v>
      </c>
      <c r="P190" s="18">
        <v>1</v>
      </c>
      <c r="Q190" s="18">
        <v>1</v>
      </c>
      <c r="R190" s="18">
        <v>1</v>
      </c>
      <c r="S190" s="18">
        <v>1</v>
      </c>
      <c r="T190" s="18">
        <v>1</v>
      </c>
      <c r="U190" s="18">
        <v>1</v>
      </c>
      <c r="V190" s="18">
        <v>1</v>
      </c>
      <c r="W190" s="18">
        <v>1</v>
      </c>
      <c r="X190" s="18">
        <v>1</v>
      </c>
      <c r="Y190" s="4"/>
      <c r="Z190" t="str">
        <f t="shared" si="11"/>
        <v>CIMS.CAN.BC.Natural Gas Production.Natural Gas Supply.Transmission.CompressionBCCompressionTransmission CompressionOutput</v>
      </c>
      <c r="AA190" s="6"/>
    </row>
    <row r="191" spans="1:27" s="5" customFormat="1" x14ac:dyDescent="0.35">
      <c r="A191" s="1" t="s">
        <v>158</v>
      </c>
      <c r="B191" s="1" t="s">
        <v>5</v>
      </c>
      <c r="C191" s="1" t="s">
        <v>143</v>
      </c>
      <c r="D191" s="1" t="s">
        <v>1</v>
      </c>
      <c r="E191" s="1" t="s">
        <v>51</v>
      </c>
      <c r="F191" s="1" t="s">
        <v>61</v>
      </c>
      <c r="G191" s="1" t="s">
        <v>40</v>
      </c>
      <c r="H191" s="2"/>
      <c r="I191" s="1"/>
      <c r="J191" s="1"/>
      <c r="K191" s="33" t="s">
        <v>130</v>
      </c>
      <c r="L191" s="68" t="s">
        <v>140</v>
      </c>
      <c r="M191" s="1" t="s">
        <v>32</v>
      </c>
      <c r="N191" s="19">
        <f>'[3]FCC &amp; FOM'!$G$10</f>
        <v>410382.65836082998</v>
      </c>
      <c r="O191" s="61">
        <f t="shared" ref="O191:X191" si="29">N191</f>
        <v>410382.65836082998</v>
      </c>
      <c r="P191" s="61">
        <f t="shared" si="29"/>
        <v>410382.65836082998</v>
      </c>
      <c r="Q191" s="61">
        <f t="shared" si="29"/>
        <v>410382.65836082998</v>
      </c>
      <c r="R191" s="61">
        <f t="shared" si="29"/>
        <v>410382.65836082998</v>
      </c>
      <c r="S191" s="61">
        <f t="shared" si="29"/>
        <v>410382.65836082998</v>
      </c>
      <c r="T191" s="61">
        <f t="shared" si="29"/>
        <v>410382.65836082998</v>
      </c>
      <c r="U191" s="61">
        <f t="shared" si="29"/>
        <v>410382.65836082998</v>
      </c>
      <c r="V191" s="61">
        <f t="shared" si="29"/>
        <v>410382.65836082998</v>
      </c>
      <c r="W191" s="61">
        <f t="shared" si="29"/>
        <v>410382.65836082998</v>
      </c>
      <c r="X191" s="61">
        <f t="shared" si="29"/>
        <v>410382.65836082998</v>
      </c>
      <c r="Y191" s="4"/>
      <c r="Z191" t="str">
        <f>A191&amp;C191&amp;E191&amp;F191&amp;G191&amp;H191&amp;J191</f>
        <v>CIMS.CAN.BC.Natural Gas Production.Natural Gas Supply.Transmission.CompressionBCCompressionTransmission CompressionFCC</v>
      </c>
      <c r="AA191" s="6"/>
    </row>
    <row r="192" spans="1:27" s="5" customFormat="1" x14ac:dyDescent="0.35">
      <c r="A192" s="1" t="s">
        <v>158</v>
      </c>
      <c r="B192" s="1" t="s">
        <v>5</v>
      </c>
      <c r="C192" s="1" t="s">
        <v>143</v>
      </c>
      <c r="D192" s="1" t="s">
        <v>1</v>
      </c>
      <c r="E192" s="1" t="s">
        <v>51</v>
      </c>
      <c r="F192" s="1" t="s">
        <v>61</v>
      </c>
      <c r="G192" s="1" t="s">
        <v>31</v>
      </c>
      <c r="H192" s="2"/>
      <c r="I192" s="1"/>
      <c r="J192" s="1"/>
      <c r="K192" s="33" t="s">
        <v>130</v>
      </c>
      <c r="L192" s="68" t="s">
        <v>140</v>
      </c>
      <c r="M192" s="1" t="s">
        <v>32</v>
      </c>
      <c r="N192" s="19">
        <f>'[3]FCC &amp; FOM'!$G$11</f>
        <v>23200.266545787101</v>
      </c>
      <c r="O192" s="61">
        <f t="shared" ref="O192:X192" si="30">N192</f>
        <v>23200.266545787101</v>
      </c>
      <c r="P192" s="61">
        <f t="shared" si="30"/>
        <v>23200.266545787101</v>
      </c>
      <c r="Q192" s="61">
        <f t="shared" si="30"/>
        <v>23200.266545787101</v>
      </c>
      <c r="R192" s="61">
        <f t="shared" si="30"/>
        <v>23200.266545787101</v>
      </c>
      <c r="S192" s="61">
        <f t="shared" si="30"/>
        <v>23200.266545787101</v>
      </c>
      <c r="T192" s="61">
        <f t="shared" si="30"/>
        <v>23200.266545787101</v>
      </c>
      <c r="U192" s="61">
        <f t="shared" si="30"/>
        <v>23200.266545787101</v>
      </c>
      <c r="V192" s="61">
        <f t="shared" si="30"/>
        <v>23200.266545787101</v>
      </c>
      <c r="W192" s="61">
        <f t="shared" si="30"/>
        <v>23200.266545787101</v>
      </c>
      <c r="X192" s="61">
        <f t="shared" si="30"/>
        <v>23200.266545787101</v>
      </c>
      <c r="Y192" s="4"/>
      <c r="Z192" t="str">
        <f>A192&amp;C192&amp;E192&amp;F192&amp;G192&amp;H192&amp;J192</f>
        <v>CIMS.CAN.BC.Natural Gas Production.Natural Gas Supply.Transmission.CompressionBCCompressionTransmission CompressionFOM</v>
      </c>
      <c r="AA192" s="6"/>
    </row>
    <row r="193" spans="1:27" s="5" customFormat="1" x14ac:dyDescent="0.35">
      <c r="A193" s="1" t="s">
        <v>158</v>
      </c>
      <c r="B193" s="1" t="s">
        <v>5</v>
      </c>
      <c r="C193" s="1" t="s">
        <v>143</v>
      </c>
      <c r="D193" s="1" t="s">
        <v>1</v>
      </c>
      <c r="E193" s="1" t="s">
        <v>51</v>
      </c>
      <c r="F193" s="1" t="s">
        <v>62</v>
      </c>
      <c r="G193" s="7" t="s">
        <v>22</v>
      </c>
      <c r="H193" s="1" t="s">
        <v>62</v>
      </c>
      <c r="I193" s="7"/>
      <c r="J193" s="1"/>
      <c r="K193" s="33" t="s">
        <v>130</v>
      </c>
      <c r="L193" s="1"/>
      <c r="M193" s="1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4"/>
      <c r="Z193" t="str">
        <f t="shared" si="11"/>
        <v>CIMS.CAN.BC.Natural Gas Production.Natural Gas Supply.Transmission.CompressionBCCompressionTransmission Compression EffTechnologyTransmission Compression Eff</v>
      </c>
      <c r="AA193" s="6"/>
    </row>
    <row r="194" spans="1:27" s="5" customFormat="1" x14ac:dyDescent="0.35">
      <c r="A194" s="1" t="s">
        <v>158</v>
      </c>
      <c r="B194" s="1" t="s">
        <v>5</v>
      </c>
      <c r="C194" s="1" t="s">
        <v>143</v>
      </c>
      <c r="D194" s="1" t="s">
        <v>1</v>
      </c>
      <c r="E194" s="1" t="s">
        <v>51</v>
      </c>
      <c r="F194" s="1" t="s">
        <v>62</v>
      </c>
      <c r="G194" s="7" t="s">
        <v>23</v>
      </c>
      <c r="H194" s="2"/>
      <c r="I194" s="7"/>
      <c r="J194" s="1"/>
      <c r="K194" s="33" t="s">
        <v>130</v>
      </c>
      <c r="L194" s="1"/>
      <c r="M194" s="1" t="s">
        <v>24</v>
      </c>
      <c r="N194" s="17">
        <v>2000</v>
      </c>
      <c r="O194" s="17">
        <v>2000</v>
      </c>
      <c r="P194" s="17">
        <v>2000</v>
      </c>
      <c r="Q194" s="17">
        <v>2000</v>
      </c>
      <c r="R194" s="17">
        <v>2000</v>
      </c>
      <c r="S194" s="17">
        <v>2000</v>
      </c>
      <c r="T194" s="17">
        <v>2000</v>
      </c>
      <c r="U194" s="17">
        <v>2000</v>
      </c>
      <c r="V194" s="17">
        <v>2000</v>
      </c>
      <c r="W194" s="17">
        <v>2000</v>
      </c>
      <c r="X194" s="17">
        <v>2000</v>
      </c>
      <c r="Y194" s="4"/>
      <c r="Z194" t="str">
        <f t="shared" si="11"/>
        <v>CIMS.CAN.BC.Natural Gas Production.Natural Gas Supply.Transmission.CompressionBCCompressionTransmission Compression EffAvailable</v>
      </c>
      <c r="AA194" s="6"/>
    </row>
    <row r="195" spans="1:27" s="5" customFormat="1" x14ac:dyDescent="0.35">
      <c r="A195" s="1" t="s">
        <v>158</v>
      </c>
      <c r="B195" s="1" t="s">
        <v>5</v>
      </c>
      <c r="C195" s="1" t="s">
        <v>143</v>
      </c>
      <c r="D195" s="1" t="s">
        <v>1</v>
      </c>
      <c r="E195" s="1" t="s">
        <v>51</v>
      </c>
      <c r="F195" s="1" t="s">
        <v>62</v>
      </c>
      <c r="G195" s="7" t="s">
        <v>25</v>
      </c>
      <c r="H195" s="2"/>
      <c r="I195" s="7"/>
      <c r="J195" s="1"/>
      <c r="K195" s="33" t="s">
        <v>130</v>
      </c>
      <c r="L195" s="1"/>
      <c r="M195" s="1" t="s">
        <v>24</v>
      </c>
      <c r="N195" s="17">
        <v>2101</v>
      </c>
      <c r="O195" s="17">
        <v>2101</v>
      </c>
      <c r="P195" s="17">
        <v>2101</v>
      </c>
      <c r="Q195" s="17">
        <v>2101</v>
      </c>
      <c r="R195" s="17">
        <v>2101</v>
      </c>
      <c r="S195" s="17">
        <v>2101</v>
      </c>
      <c r="T195" s="17">
        <v>2101</v>
      </c>
      <c r="U195" s="17">
        <v>2101</v>
      </c>
      <c r="V195" s="17">
        <v>2101</v>
      </c>
      <c r="W195" s="17">
        <v>2101</v>
      </c>
      <c r="X195" s="17">
        <v>2101</v>
      </c>
      <c r="Y195" s="4"/>
      <c r="Z195" t="str">
        <f t="shared" si="11"/>
        <v>CIMS.CAN.BC.Natural Gas Production.Natural Gas Supply.Transmission.CompressionBCCompressionTransmission Compression EffUnavailable</v>
      </c>
      <c r="AA195" s="6"/>
    </row>
    <row r="196" spans="1:27" s="5" customFormat="1" x14ac:dyDescent="0.35">
      <c r="A196" s="1" t="s">
        <v>158</v>
      </c>
      <c r="B196" s="1" t="s">
        <v>5</v>
      </c>
      <c r="C196" s="1" t="s">
        <v>143</v>
      </c>
      <c r="D196" s="1" t="s">
        <v>1</v>
      </c>
      <c r="E196" s="1" t="s">
        <v>51</v>
      </c>
      <c r="F196" s="1" t="s">
        <v>62</v>
      </c>
      <c r="G196" s="1" t="s">
        <v>26</v>
      </c>
      <c r="H196" s="2"/>
      <c r="I196" s="1"/>
      <c r="J196" s="1"/>
      <c r="K196" s="33" t="s">
        <v>130</v>
      </c>
      <c r="L196" s="1" t="s">
        <v>129</v>
      </c>
      <c r="M196" s="1" t="s">
        <v>27</v>
      </c>
      <c r="N196" s="18">
        <v>50</v>
      </c>
      <c r="O196" s="60">
        <f>N196</f>
        <v>50</v>
      </c>
      <c r="P196" s="60">
        <f t="shared" ref="P196:X196" si="31">O196</f>
        <v>50</v>
      </c>
      <c r="Q196" s="60">
        <f t="shared" si="31"/>
        <v>50</v>
      </c>
      <c r="R196" s="60">
        <f t="shared" si="31"/>
        <v>50</v>
      </c>
      <c r="S196" s="60">
        <f t="shared" si="31"/>
        <v>50</v>
      </c>
      <c r="T196" s="60">
        <f t="shared" si="31"/>
        <v>50</v>
      </c>
      <c r="U196" s="60">
        <f t="shared" si="31"/>
        <v>50</v>
      </c>
      <c r="V196" s="60">
        <f t="shared" si="31"/>
        <v>50</v>
      </c>
      <c r="W196" s="60">
        <f t="shared" si="31"/>
        <v>50</v>
      </c>
      <c r="X196" s="60">
        <f t="shared" si="31"/>
        <v>50</v>
      </c>
      <c r="Y196" s="4"/>
      <c r="Z196" t="str">
        <f t="shared" si="11"/>
        <v>CIMS.CAN.BC.Natural Gas Production.Natural Gas Supply.Transmission.CompressionBCCompressionTransmission Compression EffLifetime</v>
      </c>
      <c r="AA196" s="6"/>
    </row>
    <row r="197" spans="1:27" s="5" customFormat="1" x14ac:dyDescent="0.35">
      <c r="A197" s="1" t="s">
        <v>158</v>
      </c>
      <c r="B197" s="1" t="s">
        <v>5</v>
      </c>
      <c r="C197" s="1" t="s">
        <v>143</v>
      </c>
      <c r="D197" s="1" t="s">
        <v>1</v>
      </c>
      <c r="E197" s="1" t="s">
        <v>51</v>
      </c>
      <c r="F197" s="1" t="s">
        <v>62</v>
      </c>
      <c r="G197" s="1" t="s">
        <v>28</v>
      </c>
      <c r="H197" s="2"/>
      <c r="I197" s="1"/>
      <c r="J197" s="1"/>
      <c r="K197" s="33" t="s">
        <v>130</v>
      </c>
      <c r="L197" s="1"/>
      <c r="M197" s="1" t="s">
        <v>19</v>
      </c>
      <c r="N197" s="15">
        <v>0</v>
      </c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4"/>
      <c r="Z197" t="str">
        <f t="shared" si="11"/>
        <v>CIMS.CAN.BC.Natural Gas Production.Natural Gas Supply.Transmission.CompressionBCCompressionTransmission Compression EffMarket share</v>
      </c>
      <c r="AA197" s="6"/>
    </row>
    <row r="198" spans="1:27" s="5" customFormat="1" x14ac:dyDescent="0.35">
      <c r="A198" s="1" t="s">
        <v>158</v>
      </c>
      <c r="B198" s="1" t="s">
        <v>5</v>
      </c>
      <c r="C198" s="1" t="s">
        <v>143</v>
      </c>
      <c r="D198" s="1" t="s">
        <v>1</v>
      </c>
      <c r="E198" s="1" t="s">
        <v>51</v>
      </c>
      <c r="F198" s="1" t="s">
        <v>62</v>
      </c>
      <c r="G198" s="1" t="s">
        <v>29</v>
      </c>
      <c r="H198" s="2"/>
      <c r="I198" s="1"/>
      <c r="J198" s="1"/>
      <c r="K198" s="33" t="s">
        <v>130</v>
      </c>
      <c r="L198" s="1"/>
      <c r="M198" s="1" t="s">
        <v>30</v>
      </c>
      <c r="N198" s="18">
        <v>1</v>
      </c>
      <c r="O198" s="18">
        <v>1</v>
      </c>
      <c r="P198" s="18">
        <v>1</v>
      </c>
      <c r="Q198" s="18">
        <v>1</v>
      </c>
      <c r="R198" s="18">
        <v>1</v>
      </c>
      <c r="S198" s="18">
        <v>1</v>
      </c>
      <c r="T198" s="18">
        <v>1</v>
      </c>
      <c r="U198" s="18">
        <v>1</v>
      </c>
      <c r="V198" s="18">
        <v>1</v>
      </c>
      <c r="W198" s="18">
        <v>1</v>
      </c>
      <c r="X198" s="18">
        <v>1</v>
      </c>
      <c r="Y198" s="4"/>
      <c r="Z198" t="str">
        <f t="shared" si="11"/>
        <v>CIMS.CAN.BC.Natural Gas Production.Natural Gas Supply.Transmission.CompressionBCCompressionTransmission Compression EffOutput</v>
      </c>
      <c r="AA198" s="6"/>
    </row>
    <row r="199" spans="1:27" s="5" customFormat="1" x14ac:dyDescent="0.35">
      <c r="A199" s="1" t="s">
        <v>158</v>
      </c>
      <c r="B199" s="1" t="s">
        <v>5</v>
      </c>
      <c r="C199" s="1" t="s">
        <v>143</v>
      </c>
      <c r="D199" s="1" t="s">
        <v>1</v>
      </c>
      <c r="E199" s="1" t="s">
        <v>51</v>
      </c>
      <c r="F199" s="1" t="s">
        <v>62</v>
      </c>
      <c r="G199" s="1" t="s">
        <v>40</v>
      </c>
      <c r="H199" s="2"/>
      <c r="I199" s="1"/>
      <c r="J199" s="1"/>
      <c r="K199" s="33" t="s">
        <v>130</v>
      </c>
      <c r="L199" s="68" t="s">
        <v>140</v>
      </c>
      <c r="M199" s="1" t="s">
        <v>32</v>
      </c>
      <c r="N199" s="19">
        <f>'[3]FCC &amp; FOM'!$G$12</f>
        <v>584655.97454515495</v>
      </c>
      <c r="O199" s="61">
        <f>N199</f>
        <v>584655.97454515495</v>
      </c>
      <c r="P199" s="61">
        <f t="shared" ref="P199:X200" si="32">O199</f>
        <v>584655.97454515495</v>
      </c>
      <c r="Q199" s="61">
        <f t="shared" si="32"/>
        <v>584655.97454515495</v>
      </c>
      <c r="R199" s="61">
        <f t="shared" si="32"/>
        <v>584655.97454515495</v>
      </c>
      <c r="S199" s="61">
        <f t="shared" si="32"/>
        <v>584655.97454515495</v>
      </c>
      <c r="T199" s="61">
        <f t="shared" si="32"/>
        <v>584655.97454515495</v>
      </c>
      <c r="U199" s="61">
        <f t="shared" si="32"/>
        <v>584655.97454515495</v>
      </c>
      <c r="V199" s="61">
        <f t="shared" si="32"/>
        <v>584655.97454515495</v>
      </c>
      <c r="W199" s="61">
        <f t="shared" si="32"/>
        <v>584655.97454515495</v>
      </c>
      <c r="X199" s="61">
        <f t="shared" si="32"/>
        <v>584655.97454515495</v>
      </c>
      <c r="Y199" s="4"/>
      <c r="Z199" t="str">
        <f>A199&amp;C199&amp;E199&amp;F199&amp;G199&amp;H199&amp;J199</f>
        <v>CIMS.CAN.BC.Natural Gas Production.Natural Gas Supply.Transmission.CompressionBCCompressionTransmission Compression EffFCC</v>
      </c>
      <c r="AA199" s="6"/>
    </row>
    <row r="200" spans="1:27" s="5" customFormat="1" x14ac:dyDescent="0.35">
      <c r="A200" s="1" t="s">
        <v>158</v>
      </c>
      <c r="B200" s="1" t="s">
        <v>5</v>
      </c>
      <c r="C200" s="1" t="s">
        <v>143</v>
      </c>
      <c r="D200" s="1" t="s">
        <v>1</v>
      </c>
      <c r="E200" s="1" t="s">
        <v>51</v>
      </c>
      <c r="F200" s="1" t="s">
        <v>62</v>
      </c>
      <c r="G200" s="1" t="s">
        <v>31</v>
      </c>
      <c r="H200" s="2"/>
      <c r="I200" s="1"/>
      <c r="J200" s="1"/>
      <c r="K200" s="33" t="s">
        <v>130</v>
      </c>
      <c r="L200" s="68" t="s">
        <v>140</v>
      </c>
      <c r="M200" s="1" t="s">
        <v>32</v>
      </c>
      <c r="N200" s="19">
        <f>'[3]FCC &amp; FOM'!$G$13</f>
        <v>23200.266545787101</v>
      </c>
      <c r="O200" s="61">
        <f>N200</f>
        <v>23200.266545787101</v>
      </c>
      <c r="P200" s="61">
        <f t="shared" si="32"/>
        <v>23200.266545787101</v>
      </c>
      <c r="Q200" s="61">
        <f t="shared" si="32"/>
        <v>23200.266545787101</v>
      </c>
      <c r="R200" s="61">
        <f t="shared" si="32"/>
        <v>23200.266545787101</v>
      </c>
      <c r="S200" s="61">
        <f t="shared" si="32"/>
        <v>23200.266545787101</v>
      </c>
      <c r="T200" s="61">
        <f t="shared" si="32"/>
        <v>23200.266545787101</v>
      </c>
      <c r="U200" s="61">
        <f t="shared" si="32"/>
        <v>23200.266545787101</v>
      </c>
      <c r="V200" s="61">
        <f t="shared" si="32"/>
        <v>23200.266545787101</v>
      </c>
      <c r="W200" s="61">
        <f t="shared" si="32"/>
        <v>23200.266545787101</v>
      </c>
      <c r="X200" s="61">
        <f t="shared" si="32"/>
        <v>23200.266545787101</v>
      </c>
      <c r="Y200" s="4"/>
      <c r="Z200" t="str">
        <f t="shared" si="11"/>
        <v>CIMS.CAN.BC.Natural Gas Production.Natural Gas Supply.Transmission.CompressionBCCompressionTransmission Compression EffFOM</v>
      </c>
      <c r="AA200" s="6"/>
    </row>
    <row r="201" spans="1:27" s="5" customFormat="1" x14ac:dyDescent="0.35">
      <c r="A201" s="1" t="s">
        <v>159</v>
      </c>
      <c r="B201" s="1" t="s">
        <v>5</v>
      </c>
      <c r="C201" s="1" t="s">
        <v>143</v>
      </c>
      <c r="D201" s="1" t="s">
        <v>1</v>
      </c>
      <c r="E201" s="1" t="s">
        <v>63</v>
      </c>
      <c r="F201" s="1"/>
      <c r="G201" s="7" t="s">
        <v>6</v>
      </c>
      <c r="H201" s="2" t="s">
        <v>17</v>
      </c>
      <c r="I201" s="7"/>
      <c r="J201" s="1"/>
      <c r="K201" s="33" t="s">
        <v>130</v>
      </c>
      <c r="L201" s="1" t="s">
        <v>129</v>
      </c>
      <c r="M201" s="1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4"/>
      <c r="Z201" t="str">
        <f t="shared" si="11"/>
        <v>CIMS.CAN.BC.Natural Gas Production.Natural Gas Supply.Direct HeatBCDirect HeatCompetition typeTech Compete</v>
      </c>
      <c r="AA201" s="6"/>
    </row>
    <row r="202" spans="1:27" s="5" customFormat="1" x14ac:dyDescent="0.35">
      <c r="A202" s="1" t="s">
        <v>159</v>
      </c>
      <c r="B202" s="1" t="s">
        <v>5</v>
      </c>
      <c r="C202" s="1" t="s">
        <v>143</v>
      </c>
      <c r="D202" s="1" t="s">
        <v>1</v>
      </c>
      <c r="E202" s="1" t="s">
        <v>63</v>
      </c>
      <c r="F202" s="1"/>
      <c r="G202" s="7" t="s">
        <v>18</v>
      </c>
      <c r="H202" s="2"/>
      <c r="I202" s="7"/>
      <c r="J202" s="1"/>
      <c r="K202" s="33" t="s">
        <v>130</v>
      </c>
      <c r="L202" s="1" t="s">
        <v>129</v>
      </c>
      <c r="M202" s="1" t="s">
        <v>19</v>
      </c>
      <c r="N202" s="9">
        <v>0.35</v>
      </c>
      <c r="O202" s="9">
        <v>0.35</v>
      </c>
      <c r="P202" s="9">
        <v>0.35</v>
      </c>
      <c r="Q202" s="9">
        <v>0.35</v>
      </c>
      <c r="R202" s="9">
        <v>0.35</v>
      </c>
      <c r="S202" s="9">
        <v>0.35</v>
      </c>
      <c r="T202" s="9">
        <v>0.35</v>
      </c>
      <c r="U202" s="9">
        <v>0.35</v>
      </c>
      <c r="V202" s="9">
        <v>0.35</v>
      </c>
      <c r="W202" s="9">
        <v>0.35</v>
      </c>
      <c r="X202" s="9">
        <v>0.35</v>
      </c>
      <c r="Y202" s="4"/>
      <c r="Z202" t="str">
        <f t="shared" si="11"/>
        <v>CIMS.CAN.BC.Natural Gas Production.Natural Gas Supply.Direct HeatBCDirect HeatDiscount rate_financial</v>
      </c>
      <c r="AA202" s="6"/>
    </row>
    <row r="203" spans="1:27" s="5" customFormat="1" x14ac:dyDescent="0.35">
      <c r="A203" s="1" t="s">
        <v>159</v>
      </c>
      <c r="B203" s="1" t="s">
        <v>5</v>
      </c>
      <c r="C203" s="1" t="s">
        <v>143</v>
      </c>
      <c r="D203" s="1" t="s">
        <v>1</v>
      </c>
      <c r="E203" s="1" t="s">
        <v>63</v>
      </c>
      <c r="F203" s="1"/>
      <c r="G203" s="7" t="s">
        <v>20</v>
      </c>
      <c r="H203" s="2"/>
      <c r="I203" s="7"/>
      <c r="J203" s="1"/>
      <c r="K203" s="33" t="s">
        <v>130</v>
      </c>
      <c r="L203" s="1" t="s">
        <v>129</v>
      </c>
      <c r="M203" s="1"/>
      <c r="N203" s="10">
        <v>10</v>
      </c>
      <c r="O203" s="10">
        <v>10</v>
      </c>
      <c r="P203" s="10">
        <v>10</v>
      </c>
      <c r="Q203" s="10">
        <v>10</v>
      </c>
      <c r="R203" s="10">
        <v>10</v>
      </c>
      <c r="S203" s="10">
        <v>10</v>
      </c>
      <c r="T203" s="10">
        <v>10</v>
      </c>
      <c r="U203" s="10">
        <v>10</v>
      </c>
      <c r="V203" s="10">
        <v>10</v>
      </c>
      <c r="W203" s="10">
        <v>10</v>
      </c>
      <c r="X203" s="10">
        <v>10</v>
      </c>
      <c r="Y203" s="4"/>
      <c r="Z203" t="str">
        <f t="shared" si="11"/>
        <v>CIMS.CAN.BC.Natural Gas Production.Natural Gas Supply.Direct HeatBCDirect HeatHeterogeneity</v>
      </c>
      <c r="AA203" s="6"/>
    </row>
    <row r="204" spans="1:27" s="5" customFormat="1" x14ac:dyDescent="0.35">
      <c r="A204" s="1" t="s">
        <v>159</v>
      </c>
      <c r="B204" s="1" t="s">
        <v>5</v>
      </c>
      <c r="C204" s="1" t="s">
        <v>143</v>
      </c>
      <c r="D204" s="1" t="s">
        <v>1</v>
      </c>
      <c r="E204" s="1" t="s">
        <v>63</v>
      </c>
      <c r="F204" s="1" t="s">
        <v>64</v>
      </c>
      <c r="G204" s="1" t="s">
        <v>22</v>
      </c>
      <c r="H204" s="2" t="s">
        <v>64</v>
      </c>
      <c r="I204" s="1"/>
      <c r="J204" s="1"/>
      <c r="K204" s="33" t="s">
        <v>130</v>
      </c>
      <c r="L204" s="1" t="s">
        <v>129</v>
      </c>
      <c r="M204" s="1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4"/>
      <c r="Z204" t="str">
        <f t="shared" ref="Z204:Z281" si="33">A204&amp;C204&amp;E204&amp;F204&amp;G204&amp;H204&amp;J204</f>
        <v>CIMS.CAN.BC.Natural Gas Production.Natural Gas Supply.Direct HeatBCDirect HeatBoilersTechnologyBoilers</v>
      </c>
      <c r="AA204" s="6"/>
    </row>
    <row r="205" spans="1:27" s="5" customFormat="1" x14ac:dyDescent="0.35">
      <c r="A205" s="1" t="s">
        <v>159</v>
      </c>
      <c r="B205" s="1" t="s">
        <v>5</v>
      </c>
      <c r="C205" s="1" t="s">
        <v>143</v>
      </c>
      <c r="D205" s="1" t="s">
        <v>1</v>
      </c>
      <c r="E205" s="1" t="s">
        <v>63</v>
      </c>
      <c r="F205" s="1" t="s">
        <v>64</v>
      </c>
      <c r="G205" s="1" t="s">
        <v>23</v>
      </c>
      <c r="H205" s="2"/>
      <c r="I205" s="1"/>
      <c r="J205" s="1"/>
      <c r="K205" s="33" t="s">
        <v>130</v>
      </c>
      <c r="L205" s="1" t="s">
        <v>129</v>
      </c>
      <c r="M205" s="1" t="s">
        <v>24</v>
      </c>
      <c r="N205" s="11">
        <f>[2]AB!M1288</f>
        <v>2000</v>
      </c>
      <c r="O205" s="11">
        <f>[2]AB!N1288</f>
        <v>2000</v>
      </c>
      <c r="P205" s="11">
        <f>[2]AB!O1288</f>
        <v>2000</v>
      </c>
      <c r="Q205" s="11">
        <f>[2]AB!P1288</f>
        <v>2000</v>
      </c>
      <c r="R205" s="11">
        <f>[2]AB!Q1288</f>
        <v>2000</v>
      </c>
      <c r="S205" s="11">
        <f>[2]AB!R1288</f>
        <v>2000</v>
      </c>
      <c r="T205" s="11">
        <f>[2]AB!S1288</f>
        <v>2000</v>
      </c>
      <c r="U205" s="11">
        <f>[2]AB!T1288</f>
        <v>2000</v>
      </c>
      <c r="V205" s="11">
        <f>[2]AB!U1288</f>
        <v>2000</v>
      </c>
      <c r="W205" s="11">
        <f>[2]AB!V1288</f>
        <v>2000</v>
      </c>
      <c r="X205" s="11">
        <f>[2]AB!W1288</f>
        <v>2000</v>
      </c>
      <c r="Y205" s="4"/>
      <c r="Z205" t="str">
        <f t="shared" si="33"/>
        <v>CIMS.CAN.BC.Natural Gas Production.Natural Gas Supply.Direct HeatBCDirect HeatBoilersAvailable</v>
      </c>
      <c r="AA205" s="6"/>
    </row>
    <row r="206" spans="1:27" s="5" customFormat="1" x14ac:dyDescent="0.35">
      <c r="A206" s="1" t="s">
        <v>159</v>
      </c>
      <c r="B206" s="1" t="s">
        <v>5</v>
      </c>
      <c r="C206" s="1" t="s">
        <v>143</v>
      </c>
      <c r="D206" s="1" t="s">
        <v>1</v>
      </c>
      <c r="E206" s="1" t="s">
        <v>63</v>
      </c>
      <c r="F206" s="1" t="s">
        <v>64</v>
      </c>
      <c r="G206" s="1" t="s">
        <v>25</v>
      </c>
      <c r="H206" s="2"/>
      <c r="I206" s="1"/>
      <c r="J206" s="1"/>
      <c r="K206" s="33" t="s">
        <v>130</v>
      </c>
      <c r="L206" s="1" t="s">
        <v>129</v>
      </c>
      <c r="M206" s="1" t="s">
        <v>24</v>
      </c>
      <c r="N206" s="11">
        <f>[2]AB!M1289</f>
        <v>2101</v>
      </c>
      <c r="O206" s="11">
        <f>[2]AB!N1289</f>
        <v>2101</v>
      </c>
      <c r="P206" s="11">
        <f>[2]AB!O1289</f>
        <v>2101</v>
      </c>
      <c r="Q206" s="11">
        <f>[2]AB!P1289</f>
        <v>2101</v>
      </c>
      <c r="R206" s="11">
        <f>[2]AB!Q1289</f>
        <v>2101</v>
      </c>
      <c r="S206" s="11">
        <f>[2]AB!R1289</f>
        <v>2101</v>
      </c>
      <c r="T206" s="11">
        <f>[2]AB!S1289</f>
        <v>2101</v>
      </c>
      <c r="U206" s="11">
        <f>[2]AB!T1289</f>
        <v>2101</v>
      </c>
      <c r="V206" s="11">
        <f>[2]AB!U1289</f>
        <v>2101</v>
      </c>
      <c r="W206" s="11">
        <f>[2]AB!V1289</f>
        <v>2101</v>
      </c>
      <c r="X206" s="11">
        <f>[2]AB!W1289</f>
        <v>2101</v>
      </c>
      <c r="Y206" s="4"/>
      <c r="Z206" t="str">
        <f t="shared" si="33"/>
        <v>CIMS.CAN.BC.Natural Gas Production.Natural Gas Supply.Direct HeatBCDirect HeatBoilersUnavailable</v>
      </c>
      <c r="AA206" s="6"/>
    </row>
    <row r="207" spans="1:27" s="5" customFormat="1" x14ac:dyDescent="0.35">
      <c r="A207" s="1" t="s">
        <v>159</v>
      </c>
      <c r="B207" s="1" t="s">
        <v>5</v>
      </c>
      <c r="C207" s="1" t="s">
        <v>143</v>
      </c>
      <c r="D207" s="1" t="s">
        <v>1</v>
      </c>
      <c r="E207" s="1" t="s">
        <v>63</v>
      </c>
      <c r="F207" s="1" t="s">
        <v>64</v>
      </c>
      <c r="G207" s="1" t="s">
        <v>26</v>
      </c>
      <c r="H207" s="2"/>
      <c r="I207" s="1"/>
      <c r="J207" s="1"/>
      <c r="K207" s="33" t="s">
        <v>130</v>
      </c>
      <c r="L207" s="1" t="s">
        <v>129</v>
      </c>
      <c r="M207" s="1" t="s">
        <v>27</v>
      </c>
      <c r="N207" s="11">
        <f>[2]AB!M1290</f>
        <v>25</v>
      </c>
      <c r="O207" s="11">
        <f>[2]AB!N1290</f>
        <v>25</v>
      </c>
      <c r="P207" s="11">
        <f>[2]AB!O1290</f>
        <v>25</v>
      </c>
      <c r="Q207" s="11">
        <f>[2]AB!P1290</f>
        <v>25</v>
      </c>
      <c r="R207" s="11">
        <f>[2]AB!Q1290</f>
        <v>25</v>
      </c>
      <c r="S207" s="11">
        <f>[2]AB!R1290</f>
        <v>25</v>
      </c>
      <c r="T207" s="11">
        <f>[2]AB!S1290</f>
        <v>25</v>
      </c>
      <c r="U207" s="11">
        <f>[2]AB!T1290</f>
        <v>25</v>
      </c>
      <c r="V207" s="11">
        <f>[2]AB!U1290</f>
        <v>25</v>
      </c>
      <c r="W207" s="11">
        <f>[2]AB!V1290</f>
        <v>25</v>
      </c>
      <c r="X207" s="11">
        <f>[2]AB!W1290</f>
        <v>25</v>
      </c>
      <c r="Y207" s="4"/>
      <c r="Z207" t="str">
        <f t="shared" si="33"/>
        <v>CIMS.CAN.BC.Natural Gas Production.Natural Gas Supply.Direct HeatBCDirect HeatBoilersLifetime</v>
      </c>
      <c r="AA207" s="6"/>
    </row>
    <row r="208" spans="1:27" s="5" customFormat="1" x14ac:dyDescent="0.35">
      <c r="A208" s="1" t="s">
        <v>159</v>
      </c>
      <c r="B208" s="1" t="s">
        <v>5</v>
      </c>
      <c r="C208" s="1" t="s">
        <v>143</v>
      </c>
      <c r="D208" s="1" t="s">
        <v>1</v>
      </c>
      <c r="E208" s="1" t="s">
        <v>63</v>
      </c>
      <c r="F208" s="1" t="s">
        <v>64</v>
      </c>
      <c r="G208" s="7" t="s">
        <v>28</v>
      </c>
      <c r="H208" s="2"/>
      <c r="I208" s="1"/>
      <c r="J208" s="1"/>
      <c r="K208" s="33" t="s">
        <v>130</v>
      </c>
      <c r="L208" s="1" t="s">
        <v>129</v>
      </c>
      <c r="M208" s="1" t="s">
        <v>19</v>
      </c>
      <c r="N208" s="11">
        <f>[2]AB!M1291</f>
        <v>1</v>
      </c>
      <c r="O208" s="11">
        <f>[2]AB!N1291</f>
        <v>0</v>
      </c>
      <c r="P208" s="11">
        <f>[2]AB!O1291</f>
        <v>0</v>
      </c>
      <c r="Q208" s="11">
        <f>[2]AB!P1291</f>
        <v>0</v>
      </c>
      <c r="R208" s="11">
        <f>[2]AB!Q1291</f>
        <v>0</v>
      </c>
      <c r="S208" s="11">
        <f>[2]AB!R1291</f>
        <v>0</v>
      </c>
      <c r="T208" s="11">
        <f>[2]AB!S1291</f>
        <v>0</v>
      </c>
      <c r="U208" s="11">
        <f>[2]AB!T1291</f>
        <v>0</v>
      </c>
      <c r="V208" s="11">
        <f>[2]AB!U1291</f>
        <v>0</v>
      </c>
      <c r="W208" s="11">
        <f>[2]AB!V1291</f>
        <v>0</v>
      </c>
      <c r="X208" s="11">
        <f>[2]AB!W1291</f>
        <v>0</v>
      </c>
      <c r="Y208" s="4"/>
      <c r="Z208" t="str">
        <f t="shared" si="33"/>
        <v>CIMS.CAN.BC.Natural Gas Production.Natural Gas Supply.Direct HeatBCDirect HeatBoilersMarket share</v>
      </c>
      <c r="AA208" s="6"/>
    </row>
    <row r="209" spans="1:27" s="5" customFormat="1" x14ac:dyDescent="0.35">
      <c r="A209" s="1" t="s">
        <v>159</v>
      </c>
      <c r="B209" s="1" t="s">
        <v>5</v>
      </c>
      <c r="C209" s="1" t="s">
        <v>143</v>
      </c>
      <c r="D209" s="1" t="s">
        <v>1</v>
      </c>
      <c r="E209" s="1" t="s">
        <v>63</v>
      </c>
      <c r="F209" s="1" t="s">
        <v>64</v>
      </c>
      <c r="G209" s="1" t="s">
        <v>29</v>
      </c>
      <c r="H209" s="2"/>
      <c r="I209" s="1"/>
      <c r="J209" s="1"/>
      <c r="K209" s="33" t="s">
        <v>130</v>
      </c>
      <c r="L209" s="1" t="s">
        <v>129</v>
      </c>
      <c r="M209" s="1" t="s">
        <v>36</v>
      </c>
      <c r="N209" s="11">
        <f>[2]AB!M1292</f>
        <v>200000</v>
      </c>
      <c r="O209" s="11">
        <f>[2]AB!N1292</f>
        <v>200000</v>
      </c>
      <c r="P209" s="11">
        <f>[2]AB!O1292</f>
        <v>200000</v>
      </c>
      <c r="Q209" s="11">
        <f>[2]AB!P1292</f>
        <v>200000</v>
      </c>
      <c r="R209" s="11">
        <f>[2]AB!Q1292</f>
        <v>200000</v>
      </c>
      <c r="S209" s="11">
        <f>[2]AB!R1292</f>
        <v>200000</v>
      </c>
      <c r="T209" s="11">
        <f>[2]AB!S1292</f>
        <v>200000</v>
      </c>
      <c r="U209" s="11">
        <f>[2]AB!T1292</f>
        <v>200000</v>
      </c>
      <c r="V209" s="11">
        <f>[2]AB!U1292</f>
        <v>200000</v>
      </c>
      <c r="W209" s="11">
        <f>[2]AB!V1292</f>
        <v>200000</v>
      </c>
      <c r="X209" s="11">
        <f>[2]AB!W1292</f>
        <v>200000</v>
      </c>
      <c r="Y209" s="4"/>
      <c r="Z209" t="str">
        <f t="shared" si="33"/>
        <v>CIMS.CAN.BC.Natural Gas Production.Natural Gas Supply.Direct HeatBCDirect HeatBoilersOutput</v>
      </c>
      <c r="AA209" s="6"/>
    </row>
    <row r="210" spans="1:27" s="5" customFormat="1" x14ac:dyDescent="0.35">
      <c r="A210" s="1" t="s">
        <v>159</v>
      </c>
      <c r="B210" s="1" t="s">
        <v>5</v>
      </c>
      <c r="C210" s="1" t="s">
        <v>143</v>
      </c>
      <c r="D210" s="1" t="s">
        <v>1</v>
      </c>
      <c r="E210" s="1" t="s">
        <v>63</v>
      </c>
      <c r="F210" s="1" t="s">
        <v>64</v>
      </c>
      <c r="G210" s="1" t="s">
        <v>40</v>
      </c>
      <c r="H210" s="2"/>
      <c r="I210" s="1"/>
      <c r="J210" s="1"/>
      <c r="K210" s="33" t="s">
        <v>130</v>
      </c>
      <c r="L210" s="1" t="s">
        <v>129</v>
      </c>
      <c r="M210" s="1" t="s">
        <v>32</v>
      </c>
      <c r="N210" s="11">
        <f>[2]AB!M1293</f>
        <v>3236524.9170358898</v>
      </c>
      <c r="O210" s="11">
        <f>[2]AB!N1293</f>
        <v>3236524.9170358898</v>
      </c>
      <c r="P210" s="11">
        <f>[2]AB!O1293</f>
        <v>3236524.9170358898</v>
      </c>
      <c r="Q210" s="11">
        <f>[2]AB!P1293</f>
        <v>3236524.9170358898</v>
      </c>
      <c r="R210" s="11">
        <f>[2]AB!Q1293</f>
        <v>3236524.9170358898</v>
      </c>
      <c r="S210" s="11">
        <f>[2]AB!R1293</f>
        <v>3236524.9170358898</v>
      </c>
      <c r="T210" s="11">
        <f>[2]AB!S1293</f>
        <v>3236524.9170358898</v>
      </c>
      <c r="U210" s="11">
        <f>[2]AB!T1293</f>
        <v>3236524.9170358898</v>
      </c>
      <c r="V210" s="11">
        <f>[2]AB!U1293</f>
        <v>3236524.9170358898</v>
      </c>
      <c r="W210" s="11">
        <f>[2]AB!V1293</f>
        <v>3236524.9170358898</v>
      </c>
      <c r="X210" s="11">
        <f>[2]AB!W1293</f>
        <v>3236524.9170358898</v>
      </c>
      <c r="Y210" s="4"/>
      <c r="Z210" t="str">
        <f t="shared" si="33"/>
        <v>CIMS.CAN.BC.Natural Gas Production.Natural Gas Supply.Direct HeatBCDirect HeatBoilersFCC</v>
      </c>
      <c r="AA210" s="6"/>
    </row>
    <row r="211" spans="1:27" s="5" customFormat="1" x14ac:dyDescent="0.35">
      <c r="A211" s="1" t="s">
        <v>159</v>
      </c>
      <c r="B211" s="1" t="s">
        <v>5</v>
      </c>
      <c r="C211" s="1" t="s">
        <v>143</v>
      </c>
      <c r="D211" s="1" t="s">
        <v>1</v>
      </c>
      <c r="E211" s="1" t="s">
        <v>63</v>
      </c>
      <c r="F211" s="1" t="s">
        <v>64</v>
      </c>
      <c r="G211" s="7" t="s">
        <v>31</v>
      </c>
      <c r="H211" s="2"/>
      <c r="I211" s="7"/>
      <c r="J211" s="1"/>
      <c r="K211" s="33" t="s">
        <v>130</v>
      </c>
      <c r="L211" s="1" t="s">
        <v>129</v>
      </c>
      <c r="M211" s="1" t="s">
        <v>32</v>
      </c>
      <c r="N211" s="11">
        <f>[2]AB!M1294</f>
        <v>323652.49170358898</v>
      </c>
      <c r="O211" s="11">
        <f>[2]AB!N1294</f>
        <v>323652.49170358898</v>
      </c>
      <c r="P211" s="11">
        <f>[2]AB!O1294</f>
        <v>323652.49170358898</v>
      </c>
      <c r="Q211" s="11">
        <f>[2]AB!P1294</f>
        <v>323652.49170358898</v>
      </c>
      <c r="R211" s="11">
        <f>[2]AB!Q1294</f>
        <v>323652.49170358898</v>
      </c>
      <c r="S211" s="11">
        <f>[2]AB!R1294</f>
        <v>323652.49170358898</v>
      </c>
      <c r="T211" s="11">
        <f>[2]AB!S1294</f>
        <v>323652.49170358898</v>
      </c>
      <c r="U211" s="11">
        <f>[2]AB!T1294</f>
        <v>323652.49170358898</v>
      </c>
      <c r="V211" s="11">
        <f>[2]AB!U1294</f>
        <v>323652.49170358898</v>
      </c>
      <c r="W211" s="11">
        <f>[2]AB!V1294</f>
        <v>323652.49170358898</v>
      </c>
      <c r="X211" s="11">
        <f>[2]AB!W1294</f>
        <v>323652.49170358898</v>
      </c>
      <c r="Y211" s="4"/>
      <c r="Z211" t="str">
        <f t="shared" si="33"/>
        <v>CIMS.CAN.BC.Natural Gas Production.Natural Gas Supply.Direct HeatBCDirect HeatBoilersFOM</v>
      </c>
      <c r="AA211" s="6"/>
    </row>
    <row r="212" spans="1:27" s="5" customFormat="1" x14ac:dyDescent="0.35">
      <c r="A212" s="1" t="s">
        <v>159</v>
      </c>
      <c r="B212" s="1" t="s">
        <v>5</v>
      </c>
      <c r="C212" s="1" t="s">
        <v>143</v>
      </c>
      <c r="D212" s="1" t="s">
        <v>1</v>
      </c>
      <c r="E212" s="1" t="s">
        <v>63</v>
      </c>
      <c r="F212" s="1" t="s">
        <v>65</v>
      </c>
      <c r="G212" s="1" t="s">
        <v>22</v>
      </c>
      <c r="H212" s="2" t="s">
        <v>65</v>
      </c>
      <c r="I212" s="1"/>
      <c r="J212" s="1"/>
      <c r="K212" s="33" t="s">
        <v>130</v>
      </c>
      <c r="L212" s="1" t="s">
        <v>129</v>
      </c>
      <c r="M212" s="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4"/>
      <c r="Z212" t="str">
        <f t="shared" si="33"/>
        <v>CIMS.CAN.BC.Natural Gas Production.Natural Gas Supply.Direct HeatBCDirect HeatBoilers improved thermal effTechnologyBoilers improved thermal eff</v>
      </c>
      <c r="AA212" s="6"/>
    </row>
    <row r="213" spans="1:27" s="5" customFormat="1" x14ac:dyDescent="0.35">
      <c r="A213" s="1" t="s">
        <v>159</v>
      </c>
      <c r="B213" s="1" t="s">
        <v>5</v>
      </c>
      <c r="C213" s="1" t="s">
        <v>143</v>
      </c>
      <c r="D213" s="1" t="s">
        <v>1</v>
      </c>
      <c r="E213" s="1" t="s">
        <v>63</v>
      </c>
      <c r="F213" s="1" t="s">
        <v>65</v>
      </c>
      <c r="G213" s="7" t="s">
        <v>23</v>
      </c>
      <c r="H213" s="2"/>
      <c r="I213" s="7"/>
      <c r="J213" s="1"/>
      <c r="K213" s="33" t="s">
        <v>130</v>
      </c>
      <c r="L213" s="1" t="s">
        <v>129</v>
      </c>
      <c r="M213" s="1" t="s">
        <v>24</v>
      </c>
      <c r="N213" s="11">
        <f>[2]AB!M1297</f>
        <v>2010</v>
      </c>
      <c r="O213" s="11">
        <f>[2]AB!N1297</f>
        <v>2010</v>
      </c>
      <c r="P213" s="11">
        <f>[2]AB!O1297</f>
        <v>2010</v>
      </c>
      <c r="Q213" s="11">
        <f>[2]AB!P1297</f>
        <v>2010</v>
      </c>
      <c r="R213" s="11">
        <f>[2]AB!Q1297</f>
        <v>2010</v>
      </c>
      <c r="S213" s="11">
        <f>[2]AB!R1297</f>
        <v>2010</v>
      </c>
      <c r="T213" s="11">
        <f>[2]AB!S1297</f>
        <v>2010</v>
      </c>
      <c r="U213" s="11">
        <f>[2]AB!T1297</f>
        <v>2010</v>
      </c>
      <c r="V213" s="11">
        <f>[2]AB!U1297</f>
        <v>2010</v>
      </c>
      <c r="W213" s="11">
        <f>[2]AB!V1297</f>
        <v>2010</v>
      </c>
      <c r="X213" s="11">
        <f>[2]AB!W1297</f>
        <v>2010</v>
      </c>
      <c r="Y213" s="4"/>
      <c r="Z213" t="str">
        <f t="shared" si="33"/>
        <v>CIMS.CAN.BC.Natural Gas Production.Natural Gas Supply.Direct HeatBCDirect HeatBoilers improved thermal effAvailable</v>
      </c>
      <c r="AA213" s="6"/>
    </row>
    <row r="214" spans="1:27" s="5" customFormat="1" x14ac:dyDescent="0.35">
      <c r="A214" s="1" t="s">
        <v>159</v>
      </c>
      <c r="B214" s="1" t="s">
        <v>5</v>
      </c>
      <c r="C214" s="1" t="s">
        <v>143</v>
      </c>
      <c r="D214" s="1" t="s">
        <v>1</v>
      </c>
      <c r="E214" s="1" t="s">
        <v>63</v>
      </c>
      <c r="F214" s="1" t="s">
        <v>65</v>
      </c>
      <c r="G214" s="7" t="s">
        <v>25</v>
      </c>
      <c r="H214" s="2"/>
      <c r="I214" s="7"/>
      <c r="J214" s="1"/>
      <c r="K214" s="33" t="s">
        <v>130</v>
      </c>
      <c r="L214" s="1" t="s">
        <v>129</v>
      </c>
      <c r="M214" s="1" t="s">
        <v>24</v>
      </c>
      <c r="N214" s="11">
        <f>[2]AB!M1298</f>
        <v>2101</v>
      </c>
      <c r="O214" s="11">
        <f>[2]AB!N1298</f>
        <v>2101</v>
      </c>
      <c r="P214" s="11">
        <f>[2]AB!O1298</f>
        <v>2101</v>
      </c>
      <c r="Q214" s="11">
        <f>[2]AB!P1298</f>
        <v>2101</v>
      </c>
      <c r="R214" s="11">
        <f>[2]AB!Q1298</f>
        <v>2101</v>
      </c>
      <c r="S214" s="11">
        <f>[2]AB!R1298</f>
        <v>2101</v>
      </c>
      <c r="T214" s="11">
        <f>[2]AB!S1298</f>
        <v>2101</v>
      </c>
      <c r="U214" s="11">
        <f>[2]AB!T1298</f>
        <v>2101</v>
      </c>
      <c r="V214" s="11">
        <f>[2]AB!U1298</f>
        <v>2101</v>
      </c>
      <c r="W214" s="11">
        <f>[2]AB!V1298</f>
        <v>2101</v>
      </c>
      <c r="X214" s="11">
        <f>[2]AB!W1298</f>
        <v>2101</v>
      </c>
      <c r="Y214" s="4"/>
      <c r="Z214" t="str">
        <f t="shared" si="33"/>
        <v>CIMS.CAN.BC.Natural Gas Production.Natural Gas Supply.Direct HeatBCDirect HeatBoilers improved thermal effUnavailable</v>
      </c>
      <c r="AA214" s="6"/>
    </row>
    <row r="215" spans="1:27" s="5" customFormat="1" x14ac:dyDescent="0.35">
      <c r="A215" s="1" t="s">
        <v>159</v>
      </c>
      <c r="B215" s="1" t="s">
        <v>5</v>
      </c>
      <c r="C215" s="1" t="s">
        <v>143</v>
      </c>
      <c r="D215" s="1" t="s">
        <v>1</v>
      </c>
      <c r="E215" s="1" t="s">
        <v>63</v>
      </c>
      <c r="F215" s="1" t="s">
        <v>65</v>
      </c>
      <c r="G215" s="7" t="s">
        <v>26</v>
      </c>
      <c r="H215" s="2"/>
      <c r="I215" s="7"/>
      <c r="J215" s="1"/>
      <c r="K215" s="33" t="s">
        <v>130</v>
      </c>
      <c r="L215" s="1" t="s">
        <v>129</v>
      </c>
      <c r="M215" s="1" t="s">
        <v>27</v>
      </c>
      <c r="N215" s="11">
        <f>[2]AB!M1299</f>
        <v>25</v>
      </c>
      <c r="O215" s="11">
        <f>[2]AB!N1299</f>
        <v>25</v>
      </c>
      <c r="P215" s="11">
        <f>[2]AB!O1299</f>
        <v>25</v>
      </c>
      <c r="Q215" s="11">
        <f>[2]AB!P1299</f>
        <v>25</v>
      </c>
      <c r="R215" s="11">
        <f>[2]AB!Q1299</f>
        <v>25</v>
      </c>
      <c r="S215" s="11">
        <f>[2]AB!R1299</f>
        <v>25</v>
      </c>
      <c r="T215" s="11">
        <f>[2]AB!S1299</f>
        <v>25</v>
      </c>
      <c r="U215" s="11">
        <f>[2]AB!T1299</f>
        <v>25</v>
      </c>
      <c r="V215" s="11">
        <f>[2]AB!U1299</f>
        <v>25</v>
      </c>
      <c r="W215" s="11">
        <f>[2]AB!V1299</f>
        <v>25</v>
      </c>
      <c r="X215" s="11">
        <f>[2]AB!W1299</f>
        <v>25</v>
      </c>
      <c r="Y215" s="4"/>
      <c r="Z215" t="str">
        <f t="shared" si="33"/>
        <v>CIMS.CAN.BC.Natural Gas Production.Natural Gas Supply.Direct HeatBCDirect HeatBoilers improved thermal effLifetime</v>
      </c>
      <c r="AA215" s="6"/>
    </row>
    <row r="216" spans="1:27" s="5" customFormat="1" x14ac:dyDescent="0.35">
      <c r="A216" s="1" t="s">
        <v>159</v>
      </c>
      <c r="B216" s="1" t="s">
        <v>5</v>
      </c>
      <c r="C216" s="1" t="s">
        <v>143</v>
      </c>
      <c r="D216" s="1" t="s">
        <v>1</v>
      </c>
      <c r="E216" s="1" t="s">
        <v>63</v>
      </c>
      <c r="F216" s="1" t="s">
        <v>65</v>
      </c>
      <c r="G216" s="7" t="s">
        <v>28</v>
      </c>
      <c r="H216" s="2"/>
      <c r="I216" s="7"/>
      <c r="J216" s="1"/>
      <c r="K216" s="33" t="s">
        <v>130</v>
      </c>
      <c r="L216" s="1" t="s">
        <v>129</v>
      </c>
      <c r="M216" s="1" t="s">
        <v>19</v>
      </c>
      <c r="N216" s="11">
        <f>[2]AB!M1300</f>
        <v>0</v>
      </c>
      <c r="O216" s="11">
        <f>[2]AB!N1300</f>
        <v>0</v>
      </c>
      <c r="P216" s="11">
        <f>[2]AB!O1300</f>
        <v>0</v>
      </c>
      <c r="Q216" s="11">
        <f>[2]AB!P1300</f>
        <v>0</v>
      </c>
      <c r="R216" s="11">
        <f>[2]AB!Q1300</f>
        <v>0</v>
      </c>
      <c r="S216" s="11">
        <f>[2]AB!R1300</f>
        <v>0</v>
      </c>
      <c r="T216" s="11">
        <f>[2]AB!S1300</f>
        <v>0</v>
      </c>
      <c r="U216" s="11">
        <f>[2]AB!T1300</f>
        <v>0</v>
      </c>
      <c r="V216" s="11">
        <f>[2]AB!U1300</f>
        <v>0</v>
      </c>
      <c r="W216" s="11">
        <f>[2]AB!V1300</f>
        <v>0</v>
      </c>
      <c r="X216" s="11">
        <f>[2]AB!W1300</f>
        <v>0</v>
      </c>
      <c r="Y216" s="4"/>
      <c r="Z216" t="str">
        <f t="shared" si="33"/>
        <v>CIMS.CAN.BC.Natural Gas Production.Natural Gas Supply.Direct HeatBCDirect HeatBoilers improved thermal effMarket share</v>
      </c>
      <c r="AA216" s="6"/>
    </row>
    <row r="217" spans="1:27" s="5" customFormat="1" x14ac:dyDescent="0.35">
      <c r="A217" s="1" t="s">
        <v>159</v>
      </c>
      <c r="B217" s="1" t="s">
        <v>5</v>
      </c>
      <c r="C217" s="1" t="s">
        <v>143</v>
      </c>
      <c r="D217" s="1" t="s">
        <v>1</v>
      </c>
      <c r="E217" s="1" t="s">
        <v>63</v>
      </c>
      <c r="F217" s="1" t="s">
        <v>65</v>
      </c>
      <c r="G217" s="7" t="s">
        <v>29</v>
      </c>
      <c r="H217" s="2"/>
      <c r="I217" s="7"/>
      <c r="J217" s="1"/>
      <c r="K217" s="33" t="s">
        <v>130</v>
      </c>
      <c r="L217" s="1" t="s">
        <v>129</v>
      </c>
      <c r="M217" s="1" t="s">
        <v>36</v>
      </c>
      <c r="N217" s="11">
        <f>[2]AB!M1301</f>
        <v>200000</v>
      </c>
      <c r="O217" s="11">
        <f>[2]AB!N1301</f>
        <v>200000</v>
      </c>
      <c r="P217" s="11">
        <f>[2]AB!O1301</f>
        <v>200000</v>
      </c>
      <c r="Q217" s="11">
        <f>[2]AB!P1301</f>
        <v>200000</v>
      </c>
      <c r="R217" s="11">
        <f>[2]AB!Q1301</f>
        <v>200000</v>
      </c>
      <c r="S217" s="11">
        <f>[2]AB!R1301</f>
        <v>200000</v>
      </c>
      <c r="T217" s="11">
        <f>[2]AB!S1301</f>
        <v>200000</v>
      </c>
      <c r="U217" s="11">
        <f>[2]AB!T1301</f>
        <v>200000</v>
      </c>
      <c r="V217" s="11">
        <f>[2]AB!U1301</f>
        <v>200000</v>
      </c>
      <c r="W217" s="11">
        <f>[2]AB!V1301</f>
        <v>200000</v>
      </c>
      <c r="X217" s="11">
        <f>[2]AB!W1301</f>
        <v>200000</v>
      </c>
      <c r="Y217" s="4"/>
      <c r="Z217" t="str">
        <f t="shared" si="33"/>
        <v>CIMS.CAN.BC.Natural Gas Production.Natural Gas Supply.Direct HeatBCDirect HeatBoilers improved thermal effOutput</v>
      </c>
      <c r="AA217" s="6"/>
    </row>
    <row r="218" spans="1:27" s="5" customFormat="1" x14ac:dyDescent="0.35">
      <c r="A218" s="1" t="s">
        <v>159</v>
      </c>
      <c r="B218" s="1" t="s">
        <v>5</v>
      </c>
      <c r="C218" s="1" t="s">
        <v>143</v>
      </c>
      <c r="D218" s="1" t="s">
        <v>1</v>
      </c>
      <c r="E218" s="1" t="s">
        <v>63</v>
      </c>
      <c r="F218" s="1" t="s">
        <v>65</v>
      </c>
      <c r="G218" s="7" t="s">
        <v>40</v>
      </c>
      <c r="H218" s="2"/>
      <c r="I218" s="7"/>
      <c r="J218" s="1"/>
      <c r="K218" s="33" t="s">
        <v>130</v>
      </c>
      <c r="L218" s="1" t="s">
        <v>129</v>
      </c>
      <c r="M218" s="1" t="s">
        <v>32</v>
      </c>
      <c r="N218" s="11">
        <f>[2]AB!M1302</f>
        <v>3560177.4087394802</v>
      </c>
      <c r="O218" s="11">
        <f>[2]AB!N1302</f>
        <v>3560177.4087394802</v>
      </c>
      <c r="P218" s="11">
        <f>[2]AB!O1302</f>
        <v>3560177.4087394802</v>
      </c>
      <c r="Q218" s="11">
        <f>[2]AB!P1302</f>
        <v>3560177.4087394802</v>
      </c>
      <c r="R218" s="11">
        <f>[2]AB!Q1302</f>
        <v>3560177.4087394802</v>
      </c>
      <c r="S218" s="11">
        <f>[2]AB!R1302</f>
        <v>3560177.4087394802</v>
      </c>
      <c r="T218" s="11">
        <f>[2]AB!S1302</f>
        <v>3560177.4087394802</v>
      </c>
      <c r="U218" s="11">
        <f>[2]AB!T1302</f>
        <v>3560177.4087394802</v>
      </c>
      <c r="V218" s="11">
        <f>[2]AB!U1302</f>
        <v>3560177.4087394802</v>
      </c>
      <c r="W218" s="11">
        <f>[2]AB!V1302</f>
        <v>3560177.4087394802</v>
      </c>
      <c r="X218" s="11">
        <f>[2]AB!W1302</f>
        <v>3560177.4087394802</v>
      </c>
      <c r="Y218" s="4"/>
      <c r="Z218" t="str">
        <f t="shared" si="33"/>
        <v>CIMS.CAN.BC.Natural Gas Production.Natural Gas Supply.Direct HeatBCDirect HeatBoilers improved thermal effFCC</v>
      </c>
      <c r="AA218" s="6"/>
    </row>
    <row r="219" spans="1:27" s="5" customFormat="1" x14ac:dyDescent="0.35">
      <c r="A219" s="1" t="s">
        <v>159</v>
      </c>
      <c r="B219" s="1" t="s">
        <v>5</v>
      </c>
      <c r="C219" s="1" t="s">
        <v>143</v>
      </c>
      <c r="D219" s="1" t="s">
        <v>1</v>
      </c>
      <c r="E219" s="1" t="s">
        <v>63</v>
      </c>
      <c r="F219" s="1" t="s">
        <v>65</v>
      </c>
      <c r="G219" s="7" t="s">
        <v>31</v>
      </c>
      <c r="H219" s="2"/>
      <c r="I219" s="7"/>
      <c r="J219" s="1"/>
      <c r="K219" s="33" t="s">
        <v>130</v>
      </c>
      <c r="L219" s="1" t="s">
        <v>129</v>
      </c>
      <c r="M219" s="1" t="s">
        <v>32</v>
      </c>
      <c r="N219" s="11">
        <f>[2]AB!M1303</f>
        <v>356017.74087394797</v>
      </c>
      <c r="O219" s="11">
        <f>[2]AB!N1303</f>
        <v>356017.74087394797</v>
      </c>
      <c r="P219" s="11">
        <f>[2]AB!O1303</f>
        <v>356017.74087394797</v>
      </c>
      <c r="Q219" s="11">
        <f>[2]AB!P1303</f>
        <v>356017.74087394797</v>
      </c>
      <c r="R219" s="11">
        <f>[2]AB!Q1303</f>
        <v>356017.74087394797</v>
      </c>
      <c r="S219" s="11">
        <f>[2]AB!R1303</f>
        <v>356017.74087394797</v>
      </c>
      <c r="T219" s="11">
        <f>[2]AB!S1303</f>
        <v>356017.74087394797</v>
      </c>
      <c r="U219" s="11">
        <f>[2]AB!T1303</f>
        <v>356017.74087394797</v>
      </c>
      <c r="V219" s="11">
        <f>[2]AB!U1303</f>
        <v>356017.74087394797</v>
      </c>
      <c r="W219" s="11">
        <f>[2]AB!V1303</f>
        <v>356017.74087394797</v>
      </c>
      <c r="X219" s="11">
        <f>[2]AB!W1303</f>
        <v>356017.74087394797</v>
      </c>
      <c r="Y219" s="4"/>
      <c r="Z219" t="str">
        <f t="shared" si="33"/>
        <v>CIMS.CAN.BC.Natural Gas Production.Natural Gas Supply.Direct HeatBCDirect HeatBoilers improved thermal effFOM</v>
      </c>
      <c r="AA219" s="6"/>
    </row>
    <row r="220" spans="1:27" s="5" customFormat="1" x14ac:dyDescent="0.35">
      <c r="A220" s="1" t="s">
        <v>159</v>
      </c>
      <c r="B220" s="1" t="s">
        <v>5</v>
      </c>
      <c r="C220" s="1" t="s">
        <v>143</v>
      </c>
      <c r="D220" s="1" t="s">
        <v>1</v>
      </c>
      <c r="E220" s="1" t="s">
        <v>63</v>
      </c>
      <c r="F220" s="1" t="s">
        <v>142</v>
      </c>
      <c r="G220" s="1" t="s">
        <v>22</v>
      </c>
      <c r="H220" s="2" t="s">
        <v>142</v>
      </c>
      <c r="I220" s="1"/>
      <c r="J220" s="1"/>
      <c r="K220" s="33" t="s">
        <v>130</v>
      </c>
      <c r="L220" s="1" t="s">
        <v>129</v>
      </c>
      <c r="M220" s="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4"/>
      <c r="Z220" t="str">
        <f t="shared" ref="Z220:Z227" si="34">A220&amp;C220&amp;E220&amp;F220&amp;G220&amp;H220&amp;J220</f>
        <v>CIMS.CAN.BC.Natural Gas Production.Natural Gas Supply.Direct HeatBCDirect HeatBoilers cogenTechnologyBoilers cogen</v>
      </c>
      <c r="AA220" s="6"/>
    </row>
    <row r="221" spans="1:27" s="5" customFormat="1" x14ac:dyDescent="0.35">
      <c r="A221" s="1" t="s">
        <v>159</v>
      </c>
      <c r="B221" s="1" t="s">
        <v>5</v>
      </c>
      <c r="C221" s="1" t="s">
        <v>143</v>
      </c>
      <c r="D221" s="1" t="s">
        <v>1</v>
      </c>
      <c r="E221" s="1" t="s">
        <v>63</v>
      </c>
      <c r="F221" s="1" t="s">
        <v>142</v>
      </c>
      <c r="G221" s="7" t="s">
        <v>23</v>
      </c>
      <c r="H221" s="2"/>
      <c r="I221" s="7"/>
      <c r="J221" s="1"/>
      <c r="K221" s="33" t="s">
        <v>130</v>
      </c>
      <c r="L221" s="1" t="s">
        <v>129</v>
      </c>
      <c r="M221" s="1" t="s">
        <v>24</v>
      </c>
      <c r="N221" s="11">
        <f>N213</f>
        <v>2010</v>
      </c>
      <c r="O221" s="74">
        <f>N221</f>
        <v>2010</v>
      </c>
      <c r="P221" s="74">
        <f t="shared" ref="P221:X221" si="35">O221</f>
        <v>2010</v>
      </c>
      <c r="Q221" s="74">
        <f t="shared" si="35"/>
        <v>2010</v>
      </c>
      <c r="R221" s="74">
        <f t="shared" si="35"/>
        <v>2010</v>
      </c>
      <c r="S221" s="74">
        <f t="shared" si="35"/>
        <v>2010</v>
      </c>
      <c r="T221" s="74">
        <f t="shared" si="35"/>
        <v>2010</v>
      </c>
      <c r="U221" s="74">
        <f t="shared" si="35"/>
        <v>2010</v>
      </c>
      <c r="V221" s="74">
        <f t="shared" si="35"/>
        <v>2010</v>
      </c>
      <c r="W221" s="74">
        <f t="shared" si="35"/>
        <v>2010</v>
      </c>
      <c r="X221" s="74">
        <f t="shared" si="35"/>
        <v>2010</v>
      </c>
      <c r="Y221" s="4"/>
      <c r="Z221" t="str">
        <f t="shared" si="34"/>
        <v>CIMS.CAN.BC.Natural Gas Production.Natural Gas Supply.Direct HeatBCDirect HeatBoilers cogenAvailable</v>
      </c>
      <c r="AA221" s="6"/>
    </row>
    <row r="222" spans="1:27" s="5" customFormat="1" x14ac:dyDescent="0.35">
      <c r="A222" s="1" t="s">
        <v>159</v>
      </c>
      <c r="B222" s="1" t="s">
        <v>5</v>
      </c>
      <c r="C222" s="1" t="s">
        <v>143</v>
      </c>
      <c r="D222" s="1" t="s">
        <v>1</v>
      </c>
      <c r="E222" s="1" t="s">
        <v>63</v>
      </c>
      <c r="F222" s="1" t="s">
        <v>142</v>
      </c>
      <c r="G222" s="7" t="s">
        <v>25</v>
      </c>
      <c r="H222" s="2"/>
      <c r="I222" s="7"/>
      <c r="J222" s="1"/>
      <c r="K222" s="33" t="s">
        <v>130</v>
      </c>
      <c r="L222" s="1" t="s">
        <v>129</v>
      </c>
      <c r="M222" s="1" t="s">
        <v>24</v>
      </c>
      <c r="N222" s="11">
        <f>N214</f>
        <v>2101</v>
      </c>
      <c r="O222" s="74">
        <f t="shared" ref="O222:X227" si="36">N222</f>
        <v>2101</v>
      </c>
      <c r="P222" s="74">
        <f t="shared" si="36"/>
        <v>2101</v>
      </c>
      <c r="Q222" s="74">
        <f t="shared" si="36"/>
        <v>2101</v>
      </c>
      <c r="R222" s="74">
        <f t="shared" si="36"/>
        <v>2101</v>
      </c>
      <c r="S222" s="74">
        <f t="shared" si="36"/>
        <v>2101</v>
      </c>
      <c r="T222" s="74">
        <f t="shared" si="36"/>
        <v>2101</v>
      </c>
      <c r="U222" s="74">
        <f t="shared" si="36"/>
        <v>2101</v>
      </c>
      <c r="V222" s="74">
        <f t="shared" si="36"/>
        <v>2101</v>
      </c>
      <c r="W222" s="74">
        <f t="shared" si="36"/>
        <v>2101</v>
      </c>
      <c r="X222" s="74">
        <f t="shared" si="36"/>
        <v>2101</v>
      </c>
      <c r="Y222" s="4"/>
      <c r="Z222" t="str">
        <f t="shared" si="34"/>
        <v>CIMS.CAN.BC.Natural Gas Production.Natural Gas Supply.Direct HeatBCDirect HeatBoilers cogenUnavailable</v>
      </c>
      <c r="AA222" s="6"/>
    </row>
    <row r="223" spans="1:27" s="5" customFormat="1" x14ac:dyDescent="0.35">
      <c r="A223" s="1" t="s">
        <v>159</v>
      </c>
      <c r="B223" s="1" t="s">
        <v>5</v>
      </c>
      <c r="C223" s="1" t="s">
        <v>143</v>
      </c>
      <c r="D223" s="1" t="s">
        <v>1</v>
      </c>
      <c r="E223" s="1" t="s">
        <v>63</v>
      </c>
      <c r="F223" s="1" t="s">
        <v>142</v>
      </c>
      <c r="G223" s="7" t="s">
        <v>26</v>
      </c>
      <c r="H223" s="2"/>
      <c r="I223" s="7"/>
      <c r="J223" s="1"/>
      <c r="K223" s="33" t="s">
        <v>130</v>
      </c>
      <c r="L223" s="1" t="s">
        <v>129</v>
      </c>
      <c r="M223" s="1" t="s">
        <v>27</v>
      </c>
      <c r="N223" s="11">
        <f>N215</f>
        <v>25</v>
      </c>
      <c r="O223" s="74">
        <f t="shared" si="36"/>
        <v>25</v>
      </c>
      <c r="P223" s="74">
        <f t="shared" si="36"/>
        <v>25</v>
      </c>
      <c r="Q223" s="74">
        <f t="shared" si="36"/>
        <v>25</v>
      </c>
      <c r="R223" s="74">
        <f t="shared" si="36"/>
        <v>25</v>
      </c>
      <c r="S223" s="74">
        <f t="shared" si="36"/>
        <v>25</v>
      </c>
      <c r="T223" s="74">
        <f t="shared" si="36"/>
        <v>25</v>
      </c>
      <c r="U223" s="74">
        <f t="shared" si="36"/>
        <v>25</v>
      </c>
      <c r="V223" s="74">
        <f t="shared" si="36"/>
        <v>25</v>
      </c>
      <c r="W223" s="74">
        <f t="shared" si="36"/>
        <v>25</v>
      </c>
      <c r="X223" s="74">
        <f t="shared" si="36"/>
        <v>25</v>
      </c>
      <c r="Y223" s="4"/>
      <c r="Z223" t="str">
        <f t="shared" si="34"/>
        <v>CIMS.CAN.BC.Natural Gas Production.Natural Gas Supply.Direct HeatBCDirect HeatBoilers cogenLifetime</v>
      </c>
      <c r="AA223" s="6"/>
    </row>
    <row r="224" spans="1:27" s="5" customFormat="1" x14ac:dyDescent="0.35">
      <c r="A224" s="1" t="s">
        <v>159</v>
      </c>
      <c r="B224" s="1" t="s">
        <v>5</v>
      </c>
      <c r="C224" s="1" t="s">
        <v>143</v>
      </c>
      <c r="D224" s="1" t="s">
        <v>1</v>
      </c>
      <c r="E224" s="1" t="s">
        <v>63</v>
      </c>
      <c r="F224" s="1" t="s">
        <v>142</v>
      </c>
      <c r="G224" s="7" t="s">
        <v>28</v>
      </c>
      <c r="H224" s="2"/>
      <c r="I224" s="7"/>
      <c r="J224" s="1"/>
      <c r="K224" s="33" t="s">
        <v>130</v>
      </c>
      <c r="L224" s="1" t="s">
        <v>129</v>
      </c>
      <c r="M224" s="1" t="s">
        <v>19</v>
      </c>
      <c r="N224" s="11">
        <f>N216</f>
        <v>0</v>
      </c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4"/>
      <c r="Z224" t="str">
        <f t="shared" si="34"/>
        <v>CIMS.CAN.BC.Natural Gas Production.Natural Gas Supply.Direct HeatBCDirect HeatBoilers cogenMarket share</v>
      </c>
      <c r="AA224" s="6"/>
    </row>
    <row r="225" spans="1:27" s="5" customFormat="1" x14ac:dyDescent="0.35">
      <c r="A225" s="1" t="s">
        <v>159</v>
      </c>
      <c r="B225" s="1" t="s">
        <v>5</v>
      </c>
      <c r="C225" s="1" t="s">
        <v>143</v>
      </c>
      <c r="D225" s="1" t="s">
        <v>1</v>
      </c>
      <c r="E225" s="1" t="s">
        <v>63</v>
      </c>
      <c r="F225" s="1" t="s">
        <v>142</v>
      </c>
      <c r="G225" s="7" t="s">
        <v>29</v>
      </c>
      <c r="H225" s="2"/>
      <c r="I225" s="7"/>
      <c r="J225" s="1"/>
      <c r="K225" s="33" t="s">
        <v>130</v>
      </c>
      <c r="L225" s="1" t="s">
        <v>129</v>
      </c>
      <c r="M225" s="1" t="s">
        <v>36</v>
      </c>
      <c r="N225" s="11">
        <f>N217</f>
        <v>200000</v>
      </c>
      <c r="O225" s="74">
        <f t="shared" si="36"/>
        <v>200000</v>
      </c>
      <c r="P225" s="74">
        <f t="shared" si="36"/>
        <v>200000</v>
      </c>
      <c r="Q225" s="74">
        <f t="shared" si="36"/>
        <v>200000</v>
      </c>
      <c r="R225" s="74">
        <f t="shared" si="36"/>
        <v>200000</v>
      </c>
      <c r="S225" s="74">
        <f t="shared" si="36"/>
        <v>200000</v>
      </c>
      <c r="T225" s="74">
        <f t="shared" si="36"/>
        <v>200000</v>
      </c>
      <c r="U225" s="74">
        <f t="shared" si="36"/>
        <v>200000</v>
      </c>
      <c r="V225" s="74">
        <f t="shared" si="36"/>
        <v>200000</v>
      </c>
      <c r="W225" s="74">
        <f t="shared" si="36"/>
        <v>200000</v>
      </c>
      <c r="X225" s="74">
        <f t="shared" si="36"/>
        <v>200000</v>
      </c>
      <c r="Y225" s="4"/>
      <c r="Z225" t="str">
        <f t="shared" si="34"/>
        <v>CIMS.CAN.BC.Natural Gas Production.Natural Gas Supply.Direct HeatBCDirect HeatBoilers cogenOutput</v>
      </c>
      <c r="AA225" s="6"/>
    </row>
    <row r="226" spans="1:27" s="5" customFormat="1" x14ac:dyDescent="0.35">
      <c r="A226" s="1" t="s">
        <v>159</v>
      </c>
      <c r="B226" s="1" t="s">
        <v>5</v>
      </c>
      <c r="C226" s="1" t="s">
        <v>143</v>
      </c>
      <c r="D226" s="1" t="s">
        <v>1</v>
      </c>
      <c r="E226" s="1" t="s">
        <v>63</v>
      </c>
      <c r="F226" s="1" t="s">
        <v>142</v>
      </c>
      <c r="G226" s="7" t="s">
        <v>40</v>
      </c>
      <c r="H226" s="2"/>
      <c r="I226" s="7"/>
      <c r="J226" s="1"/>
      <c r="K226" s="33" t="s">
        <v>130</v>
      </c>
      <c r="L226" s="1" t="s">
        <v>129</v>
      </c>
      <c r="M226" s="1" t="s">
        <v>32</v>
      </c>
      <c r="N226" s="11">
        <f>[5]Sheet2!$H$7</f>
        <v>6732243.3460398931</v>
      </c>
      <c r="O226" s="74">
        <f t="shared" si="36"/>
        <v>6732243.3460398931</v>
      </c>
      <c r="P226" s="74">
        <f t="shared" si="36"/>
        <v>6732243.3460398931</v>
      </c>
      <c r="Q226" s="74">
        <f t="shared" si="36"/>
        <v>6732243.3460398931</v>
      </c>
      <c r="R226" s="74">
        <f t="shared" si="36"/>
        <v>6732243.3460398931</v>
      </c>
      <c r="S226" s="74">
        <f t="shared" si="36"/>
        <v>6732243.3460398931</v>
      </c>
      <c r="T226" s="74">
        <f t="shared" si="36"/>
        <v>6732243.3460398931</v>
      </c>
      <c r="U226" s="74">
        <f t="shared" si="36"/>
        <v>6732243.3460398931</v>
      </c>
      <c r="V226" s="74">
        <f t="shared" si="36"/>
        <v>6732243.3460398931</v>
      </c>
      <c r="W226" s="74">
        <f t="shared" si="36"/>
        <v>6732243.3460398931</v>
      </c>
      <c r="X226" s="74">
        <f t="shared" si="36"/>
        <v>6732243.3460398931</v>
      </c>
      <c r="Y226" s="4"/>
      <c r="Z226" t="str">
        <f t="shared" si="34"/>
        <v>CIMS.CAN.BC.Natural Gas Production.Natural Gas Supply.Direct HeatBCDirect HeatBoilers cogenFCC</v>
      </c>
      <c r="AA226" s="6"/>
    </row>
    <row r="227" spans="1:27" s="5" customFormat="1" x14ac:dyDescent="0.35">
      <c r="A227" s="1" t="s">
        <v>159</v>
      </c>
      <c r="B227" s="1" t="s">
        <v>5</v>
      </c>
      <c r="C227" s="1" t="s">
        <v>143</v>
      </c>
      <c r="D227" s="1" t="s">
        <v>1</v>
      </c>
      <c r="E227" s="1" t="s">
        <v>63</v>
      </c>
      <c r="F227" s="1" t="s">
        <v>142</v>
      </c>
      <c r="G227" s="7" t="s">
        <v>31</v>
      </c>
      <c r="H227" s="2"/>
      <c r="I227" s="7"/>
      <c r="J227" s="1"/>
      <c r="K227" s="33" t="s">
        <v>130</v>
      </c>
      <c r="L227" s="1" t="s">
        <v>129</v>
      </c>
      <c r="M227" s="1" t="s">
        <v>32</v>
      </c>
      <c r="N227" s="11">
        <f>[5]Sheet2!$H$8</f>
        <v>673224.21458298143</v>
      </c>
      <c r="O227" s="74">
        <f t="shared" si="36"/>
        <v>673224.21458298143</v>
      </c>
      <c r="P227" s="74">
        <f t="shared" si="36"/>
        <v>673224.21458298143</v>
      </c>
      <c r="Q227" s="74">
        <f t="shared" si="36"/>
        <v>673224.21458298143</v>
      </c>
      <c r="R227" s="74">
        <f t="shared" si="36"/>
        <v>673224.21458298143</v>
      </c>
      <c r="S227" s="74">
        <f t="shared" si="36"/>
        <v>673224.21458298143</v>
      </c>
      <c r="T227" s="74">
        <f t="shared" si="36"/>
        <v>673224.21458298143</v>
      </c>
      <c r="U227" s="74">
        <f t="shared" si="36"/>
        <v>673224.21458298143</v>
      </c>
      <c r="V227" s="74">
        <f t="shared" si="36"/>
        <v>673224.21458298143</v>
      </c>
      <c r="W227" s="74">
        <f t="shared" si="36"/>
        <v>673224.21458298143</v>
      </c>
      <c r="X227" s="74">
        <f t="shared" si="36"/>
        <v>673224.21458298143</v>
      </c>
      <c r="Y227" s="4"/>
      <c r="Z227" t="str">
        <f t="shared" si="34"/>
        <v>CIMS.CAN.BC.Natural Gas Production.Natural Gas Supply.Direct HeatBCDirect HeatBoilers cogenFOM</v>
      </c>
      <c r="AA227" s="6"/>
    </row>
    <row r="228" spans="1:27" s="5" customFormat="1" x14ac:dyDescent="0.35">
      <c r="A228" s="1" t="s">
        <v>159</v>
      </c>
      <c r="B228" s="1" t="s">
        <v>5</v>
      </c>
      <c r="C228" s="1" t="s">
        <v>143</v>
      </c>
      <c r="D228" s="1" t="s">
        <v>1</v>
      </c>
      <c r="E228" s="1" t="s">
        <v>63</v>
      </c>
      <c r="F228" s="1" t="s">
        <v>66</v>
      </c>
      <c r="G228" s="1" t="s">
        <v>22</v>
      </c>
      <c r="H228" s="2" t="s">
        <v>66</v>
      </c>
      <c r="I228" s="1"/>
      <c r="J228" s="1"/>
      <c r="K228" s="33" t="s">
        <v>130</v>
      </c>
      <c r="L228" s="1" t="s">
        <v>129</v>
      </c>
      <c r="M228" s="1"/>
      <c r="N228" s="11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4"/>
      <c r="Z228" t="str">
        <f t="shared" si="33"/>
        <v>CIMS.CAN.BC.Natural Gas Production.Natural Gas Supply.Direct HeatBCDirect HeatBoilers improved thermal eff CCSTechnologyBoilers improved thermal eff CCS</v>
      </c>
      <c r="AA228" s="6"/>
    </row>
    <row r="229" spans="1:27" s="5" customFormat="1" x14ac:dyDescent="0.35">
      <c r="A229" s="1" t="s">
        <v>159</v>
      </c>
      <c r="B229" s="1" t="s">
        <v>5</v>
      </c>
      <c r="C229" s="1" t="s">
        <v>143</v>
      </c>
      <c r="D229" s="1" t="s">
        <v>1</v>
      </c>
      <c r="E229" s="1" t="s">
        <v>63</v>
      </c>
      <c r="F229" s="1" t="s">
        <v>66</v>
      </c>
      <c r="G229" s="1" t="s">
        <v>23</v>
      </c>
      <c r="H229" s="2"/>
      <c r="I229" s="1"/>
      <c r="J229" s="1"/>
      <c r="K229" s="33" t="s">
        <v>130</v>
      </c>
      <c r="L229" s="1" t="s">
        <v>129</v>
      </c>
      <c r="M229" s="1" t="s">
        <v>24</v>
      </c>
      <c r="N229" s="11">
        <f>[2]AB!M1306</f>
        <v>2015</v>
      </c>
      <c r="O229" s="11">
        <f>[2]AB!N1306</f>
        <v>2015</v>
      </c>
      <c r="P229" s="11">
        <f>[2]AB!O1306</f>
        <v>2015</v>
      </c>
      <c r="Q229" s="11">
        <f>[2]AB!P1306</f>
        <v>2015</v>
      </c>
      <c r="R229" s="11">
        <f>[2]AB!Q1306</f>
        <v>2015</v>
      </c>
      <c r="S229" s="11">
        <f>[2]AB!R1306</f>
        <v>2015</v>
      </c>
      <c r="T229" s="11">
        <f>[2]AB!S1306</f>
        <v>2015</v>
      </c>
      <c r="U229" s="11">
        <f>[2]AB!T1306</f>
        <v>2015</v>
      </c>
      <c r="V229" s="11">
        <f>[2]AB!U1306</f>
        <v>2015</v>
      </c>
      <c r="W229" s="11">
        <f>[2]AB!V1306</f>
        <v>2015</v>
      </c>
      <c r="X229" s="11">
        <f>[2]AB!W1306</f>
        <v>2015</v>
      </c>
      <c r="Y229" s="4"/>
      <c r="Z229" t="str">
        <f t="shared" si="33"/>
        <v>CIMS.CAN.BC.Natural Gas Production.Natural Gas Supply.Direct HeatBCDirect HeatBoilers improved thermal eff CCSAvailable</v>
      </c>
      <c r="AA229" s="6"/>
    </row>
    <row r="230" spans="1:27" s="5" customFormat="1" x14ac:dyDescent="0.35">
      <c r="A230" s="1" t="s">
        <v>159</v>
      </c>
      <c r="B230" s="1" t="s">
        <v>5</v>
      </c>
      <c r="C230" s="1" t="s">
        <v>143</v>
      </c>
      <c r="D230" s="1" t="s">
        <v>1</v>
      </c>
      <c r="E230" s="1" t="s">
        <v>63</v>
      </c>
      <c r="F230" s="1" t="s">
        <v>66</v>
      </c>
      <c r="G230" s="7" t="s">
        <v>25</v>
      </c>
      <c r="H230" s="2"/>
      <c r="I230" s="1"/>
      <c r="J230" s="1"/>
      <c r="K230" s="33" t="s">
        <v>130</v>
      </c>
      <c r="L230" s="1" t="s">
        <v>129</v>
      </c>
      <c r="M230" s="1" t="s">
        <v>24</v>
      </c>
      <c r="N230" s="11">
        <f>[2]AB!M1307</f>
        <v>2101</v>
      </c>
      <c r="O230" s="11">
        <f>[2]AB!N1307</f>
        <v>2101</v>
      </c>
      <c r="P230" s="11">
        <f>[2]AB!O1307</f>
        <v>2101</v>
      </c>
      <c r="Q230" s="11">
        <f>[2]AB!P1307</f>
        <v>2101</v>
      </c>
      <c r="R230" s="11">
        <f>[2]AB!Q1307</f>
        <v>2101</v>
      </c>
      <c r="S230" s="11">
        <f>[2]AB!R1307</f>
        <v>2101</v>
      </c>
      <c r="T230" s="11">
        <f>[2]AB!S1307</f>
        <v>2101</v>
      </c>
      <c r="U230" s="11">
        <f>[2]AB!T1307</f>
        <v>2101</v>
      </c>
      <c r="V230" s="11">
        <f>[2]AB!U1307</f>
        <v>2101</v>
      </c>
      <c r="W230" s="11">
        <f>[2]AB!V1307</f>
        <v>2101</v>
      </c>
      <c r="X230" s="11">
        <f>[2]AB!W1307</f>
        <v>2101</v>
      </c>
      <c r="Y230" s="4"/>
      <c r="Z230" t="str">
        <f t="shared" si="33"/>
        <v>CIMS.CAN.BC.Natural Gas Production.Natural Gas Supply.Direct HeatBCDirect HeatBoilers improved thermal eff CCSUnavailable</v>
      </c>
      <c r="AA230" s="6"/>
    </row>
    <row r="231" spans="1:27" s="5" customFormat="1" x14ac:dyDescent="0.35">
      <c r="A231" s="1" t="s">
        <v>159</v>
      </c>
      <c r="B231" s="1" t="s">
        <v>5</v>
      </c>
      <c r="C231" s="1" t="s">
        <v>143</v>
      </c>
      <c r="D231" s="1" t="s">
        <v>1</v>
      </c>
      <c r="E231" s="1" t="s">
        <v>63</v>
      </c>
      <c r="F231" s="1" t="s">
        <v>66</v>
      </c>
      <c r="G231" s="1" t="s">
        <v>26</v>
      </c>
      <c r="H231" s="2"/>
      <c r="I231" s="1"/>
      <c r="J231" s="1"/>
      <c r="K231" s="33" t="s">
        <v>130</v>
      </c>
      <c r="L231" s="1" t="s">
        <v>129</v>
      </c>
      <c r="M231" s="1" t="s">
        <v>27</v>
      </c>
      <c r="N231" s="11">
        <f>[2]AB!M1308</f>
        <v>25</v>
      </c>
      <c r="O231" s="11">
        <f>[2]AB!N1308</f>
        <v>25</v>
      </c>
      <c r="P231" s="11">
        <f>[2]AB!O1308</f>
        <v>25</v>
      </c>
      <c r="Q231" s="11">
        <f>[2]AB!P1308</f>
        <v>25</v>
      </c>
      <c r="R231" s="11">
        <f>[2]AB!Q1308</f>
        <v>25</v>
      </c>
      <c r="S231" s="11">
        <f>[2]AB!R1308</f>
        <v>25</v>
      </c>
      <c r="T231" s="11">
        <f>[2]AB!S1308</f>
        <v>25</v>
      </c>
      <c r="U231" s="11">
        <f>[2]AB!T1308</f>
        <v>25</v>
      </c>
      <c r="V231" s="11">
        <f>[2]AB!U1308</f>
        <v>25</v>
      </c>
      <c r="W231" s="11">
        <f>[2]AB!V1308</f>
        <v>25</v>
      </c>
      <c r="X231" s="11">
        <f>[2]AB!W1308</f>
        <v>25</v>
      </c>
      <c r="Y231" s="4"/>
      <c r="Z231" t="str">
        <f t="shared" si="33"/>
        <v>CIMS.CAN.BC.Natural Gas Production.Natural Gas Supply.Direct HeatBCDirect HeatBoilers improved thermal eff CCSLifetime</v>
      </c>
      <c r="AA231" s="6"/>
    </row>
    <row r="232" spans="1:27" s="5" customFormat="1" x14ac:dyDescent="0.35">
      <c r="A232" s="1" t="s">
        <v>159</v>
      </c>
      <c r="B232" s="1" t="s">
        <v>5</v>
      </c>
      <c r="C232" s="1" t="s">
        <v>143</v>
      </c>
      <c r="D232" s="1" t="s">
        <v>1</v>
      </c>
      <c r="E232" s="1" t="s">
        <v>63</v>
      </c>
      <c r="F232" s="1" t="s">
        <v>66</v>
      </c>
      <c r="G232" s="7" t="s">
        <v>28</v>
      </c>
      <c r="H232" s="2"/>
      <c r="I232" s="7"/>
      <c r="J232" s="1"/>
      <c r="K232" s="33" t="s">
        <v>130</v>
      </c>
      <c r="L232" s="1" t="s">
        <v>129</v>
      </c>
      <c r="M232" s="1" t="s">
        <v>19</v>
      </c>
      <c r="N232" s="11">
        <f>[2]AB!M1309</f>
        <v>0</v>
      </c>
      <c r="O232" s="11">
        <f>[2]AB!N1309</f>
        <v>0</v>
      </c>
      <c r="P232" s="11">
        <f>[2]AB!O1309</f>
        <v>0</v>
      </c>
      <c r="Q232" s="11">
        <f>[2]AB!P1309</f>
        <v>0</v>
      </c>
      <c r="R232" s="11">
        <f>[2]AB!Q1309</f>
        <v>0</v>
      </c>
      <c r="S232" s="11">
        <f>[2]AB!R1309</f>
        <v>0</v>
      </c>
      <c r="T232" s="11">
        <f>[2]AB!S1309</f>
        <v>0</v>
      </c>
      <c r="U232" s="11">
        <f>[2]AB!T1309</f>
        <v>0</v>
      </c>
      <c r="V232" s="11">
        <f>[2]AB!U1309</f>
        <v>0</v>
      </c>
      <c r="W232" s="11">
        <f>[2]AB!V1309</f>
        <v>0</v>
      </c>
      <c r="X232" s="11">
        <f>[2]AB!W1309</f>
        <v>0</v>
      </c>
      <c r="Y232" s="4"/>
      <c r="Z232" t="str">
        <f t="shared" si="33"/>
        <v>CIMS.CAN.BC.Natural Gas Production.Natural Gas Supply.Direct HeatBCDirect HeatBoilers improved thermal eff CCSMarket share</v>
      </c>
      <c r="AA232" s="6"/>
    </row>
    <row r="233" spans="1:27" s="5" customFormat="1" x14ac:dyDescent="0.35">
      <c r="A233" s="1" t="s">
        <v>159</v>
      </c>
      <c r="B233" s="1" t="s">
        <v>5</v>
      </c>
      <c r="C233" s="1" t="s">
        <v>143</v>
      </c>
      <c r="D233" s="1" t="s">
        <v>1</v>
      </c>
      <c r="E233" s="1" t="s">
        <v>63</v>
      </c>
      <c r="F233" s="1" t="s">
        <v>66</v>
      </c>
      <c r="G233" s="7" t="s">
        <v>29</v>
      </c>
      <c r="H233" s="2"/>
      <c r="I233" s="7"/>
      <c r="J233" s="1"/>
      <c r="K233" s="33" t="s">
        <v>130</v>
      </c>
      <c r="L233" s="1" t="s">
        <v>129</v>
      </c>
      <c r="M233" s="1" t="s">
        <v>36</v>
      </c>
      <c r="N233" s="11">
        <f>[2]AB!M1310</f>
        <v>200000</v>
      </c>
      <c r="O233" s="11">
        <f>[2]AB!N1310</f>
        <v>200000</v>
      </c>
      <c r="P233" s="11">
        <f>[2]AB!O1310</f>
        <v>200000</v>
      </c>
      <c r="Q233" s="11">
        <f>[2]AB!P1310</f>
        <v>200000</v>
      </c>
      <c r="R233" s="11">
        <f>[2]AB!Q1310</f>
        <v>200000</v>
      </c>
      <c r="S233" s="11">
        <f>[2]AB!R1310</f>
        <v>200000</v>
      </c>
      <c r="T233" s="11">
        <f>[2]AB!S1310</f>
        <v>200000</v>
      </c>
      <c r="U233" s="11">
        <f>[2]AB!T1310</f>
        <v>200000</v>
      </c>
      <c r="V233" s="11">
        <f>[2]AB!U1310</f>
        <v>200000</v>
      </c>
      <c r="W233" s="11">
        <f>[2]AB!V1310</f>
        <v>200000</v>
      </c>
      <c r="X233" s="11">
        <f>[2]AB!W1310</f>
        <v>200000</v>
      </c>
      <c r="Y233" s="4"/>
      <c r="Z233" t="str">
        <f t="shared" si="33"/>
        <v>CIMS.CAN.BC.Natural Gas Production.Natural Gas Supply.Direct HeatBCDirect HeatBoilers improved thermal eff CCSOutput</v>
      </c>
      <c r="AA233" s="6"/>
    </row>
    <row r="234" spans="1:27" s="5" customFormat="1" x14ac:dyDescent="0.35">
      <c r="A234" s="1" t="s">
        <v>159</v>
      </c>
      <c r="B234" s="1" t="s">
        <v>5</v>
      </c>
      <c r="C234" s="1" t="s">
        <v>143</v>
      </c>
      <c r="D234" s="1" t="s">
        <v>1</v>
      </c>
      <c r="E234" s="1" t="s">
        <v>63</v>
      </c>
      <c r="F234" s="1" t="s">
        <v>66</v>
      </c>
      <c r="G234" s="7" t="s">
        <v>40</v>
      </c>
      <c r="H234" s="2"/>
      <c r="I234" s="7"/>
      <c r="J234" s="1"/>
      <c r="K234" s="33" t="s">
        <v>130</v>
      </c>
      <c r="L234" s="1" t="s">
        <v>129</v>
      </c>
      <c r="M234" s="1" t="s">
        <v>32</v>
      </c>
      <c r="N234" s="11">
        <f>[2]AB!M1311</f>
        <v>3560177.4087394802</v>
      </c>
      <c r="O234" s="11">
        <f>[2]AB!N1311</f>
        <v>3560177.4087394802</v>
      </c>
      <c r="P234" s="11">
        <f>[2]AB!O1311</f>
        <v>3560177.4087394802</v>
      </c>
      <c r="Q234" s="11">
        <f>[2]AB!P1311</f>
        <v>3560177.4087394802</v>
      </c>
      <c r="R234" s="11">
        <f>[2]AB!Q1311</f>
        <v>3560177.4087394802</v>
      </c>
      <c r="S234" s="11">
        <f>[2]AB!R1311</f>
        <v>3560177.4087394802</v>
      </c>
      <c r="T234" s="11">
        <f>[2]AB!S1311</f>
        <v>3560177.4087394802</v>
      </c>
      <c r="U234" s="11">
        <f>[2]AB!T1311</f>
        <v>3560177.4087394802</v>
      </c>
      <c r="V234" s="11">
        <f>[2]AB!U1311</f>
        <v>3560177.4087394802</v>
      </c>
      <c r="W234" s="11">
        <f>[2]AB!V1311</f>
        <v>3560177.4087394802</v>
      </c>
      <c r="X234" s="11">
        <f>[2]AB!W1311</f>
        <v>3560177.4087394802</v>
      </c>
      <c r="Y234" s="4"/>
      <c r="Z234" t="str">
        <f t="shared" si="33"/>
        <v>CIMS.CAN.BC.Natural Gas Production.Natural Gas Supply.Direct HeatBCDirect HeatBoilers improved thermal eff CCSFCC</v>
      </c>
      <c r="AA234" s="6"/>
    </row>
    <row r="235" spans="1:27" s="5" customFormat="1" x14ac:dyDescent="0.35">
      <c r="A235" s="1" t="s">
        <v>159</v>
      </c>
      <c r="B235" s="1" t="s">
        <v>5</v>
      </c>
      <c r="C235" s="1" t="s">
        <v>143</v>
      </c>
      <c r="D235" s="1" t="s">
        <v>1</v>
      </c>
      <c r="E235" s="1" t="s">
        <v>63</v>
      </c>
      <c r="F235" s="1" t="s">
        <v>66</v>
      </c>
      <c r="G235" s="7" t="s">
        <v>31</v>
      </c>
      <c r="H235" s="2"/>
      <c r="I235" s="7"/>
      <c r="J235" s="1"/>
      <c r="K235" s="33" t="s">
        <v>130</v>
      </c>
      <c r="L235" s="1" t="s">
        <v>129</v>
      </c>
      <c r="M235" s="1" t="s">
        <v>32</v>
      </c>
      <c r="N235" s="11">
        <f>[2]AB!M1312</f>
        <v>521677.66927196301</v>
      </c>
      <c r="O235" s="11">
        <f>[2]AB!N1312</f>
        <v>521677.66927196301</v>
      </c>
      <c r="P235" s="11">
        <f>[2]AB!O1312</f>
        <v>521677.66927196301</v>
      </c>
      <c r="Q235" s="11">
        <f>[2]AB!P1312</f>
        <v>521677.66927196301</v>
      </c>
      <c r="R235" s="11">
        <f>[2]AB!Q1312</f>
        <v>521677.66927196301</v>
      </c>
      <c r="S235" s="11">
        <f>[2]AB!R1312</f>
        <v>521677.66927196301</v>
      </c>
      <c r="T235" s="11">
        <f>[2]AB!S1312</f>
        <v>521677.66927196301</v>
      </c>
      <c r="U235" s="11">
        <f>[2]AB!T1312</f>
        <v>521677.66927196301</v>
      </c>
      <c r="V235" s="11">
        <f>[2]AB!U1312</f>
        <v>521677.66927196301</v>
      </c>
      <c r="W235" s="11">
        <f>[2]AB!V1312</f>
        <v>521677.66927196301</v>
      </c>
      <c r="X235" s="11">
        <f>[2]AB!W1312</f>
        <v>521677.66927196301</v>
      </c>
      <c r="Y235" s="4"/>
      <c r="Z235" t="str">
        <f t="shared" si="33"/>
        <v>CIMS.CAN.BC.Natural Gas Production.Natural Gas Supply.Direct HeatBCDirect HeatBoilers improved thermal eff CCSFOM</v>
      </c>
      <c r="AA235" s="6"/>
    </row>
    <row r="236" spans="1:27" s="5" customFormat="1" x14ac:dyDescent="0.35">
      <c r="A236" s="1" t="s">
        <v>160</v>
      </c>
      <c r="B236" s="1" t="s">
        <v>5</v>
      </c>
      <c r="C236" s="1" t="s">
        <v>143</v>
      </c>
      <c r="D236" s="1" t="s">
        <v>1</v>
      </c>
      <c r="E236" s="1" t="s">
        <v>67</v>
      </c>
      <c r="F236" s="1"/>
      <c r="G236" s="1" t="s">
        <v>6</v>
      </c>
      <c r="H236" s="2" t="s">
        <v>17</v>
      </c>
      <c r="I236" s="1"/>
      <c r="J236" s="1"/>
      <c r="K236" s="33" t="s">
        <v>130</v>
      </c>
      <c r="L236" s="1" t="s">
        <v>129</v>
      </c>
      <c r="M236" s="1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4"/>
      <c r="Z236" t="str">
        <f t="shared" si="33"/>
        <v>CIMS.CAN.BC.Natural Gas Production.Natural Gas Supply.Direct Drive SmallBCDirect Drive SmallCompetition typeTech Compete</v>
      </c>
      <c r="AA236" s="6"/>
    </row>
    <row r="237" spans="1:27" s="5" customFormat="1" x14ac:dyDescent="0.35">
      <c r="A237" s="1" t="s">
        <v>160</v>
      </c>
      <c r="B237" s="1" t="s">
        <v>5</v>
      </c>
      <c r="C237" s="1" t="s">
        <v>143</v>
      </c>
      <c r="D237" s="1" t="s">
        <v>1</v>
      </c>
      <c r="E237" s="1" t="s">
        <v>67</v>
      </c>
      <c r="F237" s="1"/>
      <c r="G237" s="1" t="s">
        <v>18</v>
      </c>
      <c r="H237" s="2"/>
      <c r="I237" s="1"/>
      <c r="J237" s="1"/>
      <c r="K237" s="33" t="s">
        <v>130</v>
      </c>
      <c r="L237" s="1" t="s">
        <v>129</v>
      </c>
      <c r="M237" s="1" t="s">
        <v>19</v>
      </c>
      <c r="N237" s="9">
        <v>0.35</v>
      </c>
      <c r="O237" s="9">
        <v>0.35</v>
      </c>
      <c r="P237" s="9">
        <v>0.35</v>
      </c>
      <c r="Q237" s="9">
        <v>0.35</v>
      </c>
      <c r="R237" s="9">
        <v>0.35</v>
      </c>
      <c r="S237" s="9">
        <v>0.35</v>
      </c>
      <c r="T237" s="9">
        <v>0.35</v>
      </c>
      <c r="U237" s="9">
        <v>0.35</v>
      </c>
      <c r="V237" s="9">
        <v>0.35</v>
      </c>
      <c r="W237" s="9">
        <v>0.35</v>
      </c>
      <c r="X237" s="9">
        <v>0.35</v>
      </c>
      <c r="Y237" s="4"/>
      <c r="Z237" t="str">
        <f t="shared" si="33"/>
        <v>CIMS.CAN.BC.Natural Gas Production.Natural Gas Supply.Direct Drive SmallBCDirect Drive SmallDiscount rate_financial</v>
      </c>
      <c r="AA237" s="6"/>
    </row>
    <row r="238" spans="1:27" s="5" customFormat="1" x14ac:dyDescent="0.35">
      <c r="A238" s="1" t="s">
        <v>160</v>
      </c>
      <c r="B238" s="1" t="s">
        <v>5</v>
      </c>
      <c r="C238" s="1" t="s">
        <v>143</v>
      </c>
      <c r="D238" s="1" t="s">
        <v>1</v>
      </c>
      <c r="E238" s="1" t="s">
        <v>67</v>
      </c>
      <c r="F238" s="1"/>
      <c r="G238" s="1" t="s">
        <v>20</v>
      </c>
      <c r="H238" s="2"/>
      <c r="I238" s="1"/>
      <c r="J238" s="1"/>
      <c r="K238" s="33" t="s">
        <v>130</v>
      </c>
      <c r="L238" s="1" t="s">
        <v>129</v>
      </c>
      <c r="M238" s="1"/>
      <c r="N238" s="10">
        <v>10</v>
      </c>
      <c r="O238" s="10">
        <v>10</v>
      </c>
      <c r="P238" s="10">
        <v>10</v>
      </c>
      <c r="Q238" s="10">
        <v>10</v>
      </c>
      <c r="R238" s="10">
        <v>10</v>
      </c>
      <c r="S238" s="10">
        <v>10</v>
      </c>
      <c r="T238" s="10">
        <v>10</v>
      </c>
      <c r="U238" s="10">
        <v>10</v>
      </c>
      <c r="V238" s="10">
        <v>10</v>
      </c>
      <c r="W238" s="10">
        <v>10</v>
      </c>
      <c r="X238" s="10">
        <v>10</v>
      </c>
      <c r="Y238" s="4"/>
      <c r="Z238" t="str">
        <f t="shared" si="33"/>
        <v>CIMS.CAN.BC.Natural Gas Production.Natural Gas Supply.Direct Drive SmallBCDirect Drive SmallHeterogeneity</v>
      </c>
      <c r="AA238" s="6"/>
    </row>
    <row r="239" spans="1:27" s="5" customFormat="1" x14ac:dyDescent="0.35">
      <c r="A239" s="1" t="s">
        <v>160</v>
      </c>
      <c r="B239" s="1" t="s">
        <v>5</v>
      </c>
      <c r="C239" s="1" t="s">
        <v>143</v>
      </c>
      <c r="D239" s="1" t="s">
        <v>1</v>
      </c>
      <c r="E239" s="1" t="s">
        <v>67</v>
      </c>
      <c r="F239" s="1" t="s">
        <v>68</v>
      </c>
      <c r="G239" s="7" t="s">
        <v>22</v>
      </c>
      <c r="H239" s="2" t="s">
        <v>68</v>
      </c>
      <c r="I239" s="1"/>
      <c r="J239" s="1"/>
      <c r="K239" s="33" t="s">
        <v>130</v>
      </c>
      <c r="L239" s="1" t="s">
        <v>129</v>
      </c>
      <c r="M239" s="1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4"/>
      <c r="Z239" t="str">
        <f t="shared" si="33"/>
        <v>CIMS.CAN.BC.Natural Gas Production.Natural Gas Supply.Direct Drive SmallBCDirect Drive SmallReciprocating compressorTechnologyReciprocating compressor</v>
      </c>
      <c r="AA239" s="6"/>
    </row>
    <row r="240" spans="1:27" s="5" customFormat="1" x14ac:dyDescent="0.35">
      <c r="A240" s="1" t="s">
        <v>160</v>
      </c>
      <c r="B240" s="1" t="s">
        <v>5</v>
      </c>
      <c r="C240" s="1" t="s">
        <v>143</v>
      </c>
      <c r="D240" s="1" t="s">
        <v>1</v>
      </c>
      <c r="E240" s="1" t="s">
        <v>67</v>
      </c>
      <c r="F240" s="1" t="s">
        <v>68</v>
      </c>
      <c r="G240" s="1" t="s">
        <v>23</v>
      </c>
      <c r="H240" s="2"/>
      <c r="I240" s="1"/>
      <c r="J240" s="1"/>
      <c r="K240" s="33" t="s">
        <v>130</v>
      </c>
      <c r="L240" s="73" t="s">
        <v>186</v>
      </c>
      <c r="M240" s="73" t="s">
        <v>24</v>
      </c>
      <c r="N240" s="77">
        <v>2010</v>
      </c>
      <c r="O240" s="11">
        <f>N240</f>
        <v>2010</v>
      </c>
      <c r="P240" s="11">
        <f t="shared" ref="P240:X240" si="37">O240</f>
        <v>2010</v>
      </c>
      <c r="Q240" s="11">
        <f t="shared" si="37"/>
        <v>2010</v>
      </c>
      <c r="R240" s="11">
        <f t="shared" si="37"/>
        <v>2010</v>
      </c>
      <c r="S240" s="11">
        <f t="shared" si="37"/>
        <v>2010</v>
      </c>
      <c r="T240" s="11">
        <f t="shared" si="37"/>
        <v>2010</v>
      </c>
      <c r="U240" s="11">
        <f t="shared" si="37"/>
        <v>2010</v>
      </c>
      <c r="V240" s="11">
        <f t="shared" si="37"/>
        <v>2010</v>
      </c>
      <c r="W240" s="11">
        <f t="shared" si="37"/>
        <v>2010</v>
      </c>
      <c r="X240" s="11">
        <f t="shared" si="37"/>
        <v>2010</v>
      </c>
      <c r="Y240" s="4"/>
      <c r="Z240" t="str">
        <f t="shared" si="33"/>
        <v>CIMS.CAN.BC.Natural Gas Production.Natural Gas Supply.Direct Drive SmallBCDirect Drive SmallReciprocating compressorAvailable</v>
      </c>
      <c r="AA240" s="6"/>
    </row>
    <row r="241" spans="1:27" s="5" customFormat="1" x14ac:dyDescent="0.35">
      <c r="A241" s="1" t="s">
        <v>160</v>
      </c>
      <c r="B241" s="1" t="s">
        <v>5</v>
      </c>
      <c r="C241" s="1" t="s">
        <v>143</v>
      </c>
      <c r="D241" s="1" t="s">
        <v>1</v>
      </c>
      <c r="E241" s="1" t="s">
        <v>67</v>
      </c>
      <c r="F241" s="1" t="s">
        <v>68</v>
      </c>
      <c r="G241" s="7" t="s">
        <v>25</v>
      </c>
      <c r="H241" s="2"/>
      <c r="I241" s="7"/>
      <c r="J241" s="1"/>
      <c r="K241" s="33" t="s">
        <v>130</v>
      </c>
      <c r="L241" s="1" t="s">
        <v>129</v>
      </c>
      <c r="M241" s="1" t="s">
        <v>24</v>
      </c>
      <c r="N241" s="11">
        <f>[2]AB!M1321</f>
        <v>2101</v>
      </c>
      <c r="O241" s="11">
        <f>[2]AB!N1321</f>
        <v>2101</v>
      </c>
      <c r="P241" s="11">
        <f>[2]AB!O1321</f>
        <v>2101</v>
      </c>
      <c r="Q241" s="11">
        <f>[2]AB!P1321</f>
        <v>2101</v>
      </c>
      <c r="R241" s="11">
        <f>[2]AB!Q1321</f>
        <v>2101</v>
      </c>
      <c r="S241" s="11">
        <f>[2]AB!R1321</f>
        <v>2101</v>
      </c>
      <c r="T241" s="11">
        <f>[2]AB!S1321</f>
        <v>2101</v>
      </c>
      <c r="U241" s="11">
        <f>[2]AB!T1321</f>
        <v>2101</v>
      </c>
      <c r="V241" s="11">
        <f>[2]AB!U1321</f>
        <v>2101</v>
      </c>
      <c r="W241" s="11">
        <f>[2]AB!V1321</f>
        <v>2101</v>
      </c>
      <c r="X241" s="11">
        <f>[2]AB!W1321</f>
        <v>2101</v>
      </c>
      <c r="Y241" s="4"/>
      <c r="Z241" t="str">
        <f t="shared" si="33"/>
        <v>CIMS.CAN.BC.Natural Gas Production.Natural Gas Supply.Direct Drive SmallBCDirect Drive SmallReciprocating compressorUnavailable</v>
      </c>
      <c r="AA241" s="6"/>
    </row>
    <row r="242" spans="1:27" s="5" customFormat="1" x14ac:dyDescent="0.35">
      <c r="A242" s="1" t="s">
        <v>160</v>
      </c>
      <c r="B242" s="1" t="s">
        <v>5</v>
      </c>
      <c r="C242" s="1" t="s">
        <v>143</v>
      </c>
      <c r="D242" s="1" t="s">
        <v>1</v>
      </c>
      <c r="E242" s="1" t="s">
        <v>67</v>
      </c>
      <c r="F242" s="1" t="s">
        <v>68</v>
      </c>
      <c r="G242" s="7" t="s">
        <v>26</v>
      </c>
      <c r="H242" s="2"/>
      <c r="I242" s="7"/>
      <c r="J242" s="1"/>
      <c r="K242" s="78" t="s">
        <v>130</v>
      </c>
      <c r="L242" s="73" t="s">
        <v>186</v>
      </c>
      <c r="M242" s="73" t="s">
        <v>27</v>
      </c>
      <c r="N242" s="77">
        <v>10</v>
      </c>
      <c r="O242" s="11">
        <f>[2]AB!N1322</f>
        <v>50</v>
      </c>
      <c r="P242" s="11">
        <f>[2]AB!O1322</f>
        <v>50</v>
      </c>
      <c r="Q242" s="11">
        <f>[2]AB!P1322</f>
        <v>50</v>
      </c>
      <c r="R242" s="11">
        <f>[2]AB!Q1322</f>
        <v>50</v>
      </c>
      <c r="S242" s="11">
        <f>[2]AB!R1322</f>
        <v>50</v>
      </c>
      <c r="T242" s="11">
        <f>[2]AB!S1322</f>
        <v>50</v>
      </c>
      <c r="U242" s="11">
        <f>[2]AB!T1322</f>
        <v>50</v>
      </c>
      <c r="V242" s="11">
        <f>[2]AB!U1322</f>
        <v>50</v>
      </c>
      <c r="W242" s="11">
        <f>[2]AB!V1322</f>
        <v>50</v>
      </c>
      <c r="X242" s="11">
        <f>[2]AB!W1322</f>
        <v>50</v>
      </c>
      <c r="Y242" s="4"/>
      <c r="Z242" t="str">
        <f t="shared" si="33"/>
        <v>CIMS.CAN.BC.Natural Gas Production.Natural Gas Supply.Direct Drive SmallBCDirect Drive SmallReciprocating compressorLifetime</v>
      </c>
      <c r="AA242" s="6"/>
    </row>
    <row r="243" spans="1:27" s="5" customFormat="1" x14ac:dyDescent="0.35">
      <c r="A243" s="1" t="s">
        <v>160</v>
      </c>
      <c r="B243" s="1" t="s">
        <v>5</v>
      </c>
      <c r="C243" s="1" t="s">
        <v>143</v>
      </c>
      <c r="D243" s="1" t="s">
        <v>1</v>
      </c>
      <c r="E243" s="1" t="s">
        <v>67</v>
      </c>
      <c r="F243" s="1" t="s">
        <v>68</v>
      </c>
      <c r="G243" s="7" t="s">
        <v>28</v>
      </c>
      <c r="H243" s="2"/>
      <c r="I243" s="7"/>
      <c r="J243" s="1"/>
      <c r="K243" s="33" t="s">
        <v>130</v>
      </c>
      <c r="L243" s="1" t="s">
        <v>129</v>
      </c>
      <c r="M243" s="1" t="s">
        <v>19</v>
      </c>
      <c r="N243" s="35">
        <f>'[4]BC_Propane SR'!$G$23</f>
        <v>0</v>
      </c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4"/>
      <c r="Z243" t="str">
        <f t="shared" si="33"/>
        <v>CIMS.CAN.BC.Natural Gas Production.Natural Gas Supply.Direct Drive SmallBCDirect Drive SmallReciprocating compressorMarket share</v>
      </c>
      <c r="AA243" s="6"/>
    </row>
    <row r="244" spans="1:27" s="5" customFormat="1" x14ac:dyDescent="0.35">
      <c r="A244" s="1" t="s">
        <v>160</v>
      </c>
      <c r="B244" s="1" t="s">
        <v>5</v>
      </c>
      <c r="C244" s="1" t="s">
        <v>143</v>
      </c>
      <c r="D244" s="1" t="s">
        <v>1</v>
      </c>
      <c r="E244" s="1" t="s">
        <v>67</v>
      </c>
      <c r="F244" s="1" t="s">
        <v>68</v>
      </c>
      <c r="G244" s="7" t="s">
        <v>29</v>
      </c>
      <c r="H244" s="2"/>
      <c r="I244" s="7"/>
      <c r="J244" s="1"/>
      <c r="K244" s="33" t="s">
        <v>130</v>
      </c>
      <c r="L244" s="1" t="s">
        <v>129</v>
      </c>
      <c r="M244" s="1" t="s">
        <v>36</v>
      </c>
      <c r="N244" s="11">
        <f>[2]AB!M1324</f>
        <v>1</v>
      </c>
      <c r="O244" s="11">
        <f>[2]AB!N1324</f>
        <v>1</v>
      </c>
      <c r="P244" s="11">
        <f>[2]AB!O1324</f>
        <v>1</v>
      </c>
      <c r="Q244" s="11">
        <f>[2]AB!P1324</f>
        <v>1</v>
      </c>
      <c r="R244" s="11">
        <f>[2]AB!Q1324</f>
        <v>1</v>
      </c>
      <c r="S244" s="11">
        <f>[2]AB!R1324</f>
        <v>1</v>
      </c>
      <c r="T244" s="11">
        <f>[2]AB!S1324</f>
        <v>1</v>
      </c>
      <c r="U244" s="11">
        <f>[2]AB!T1324</f>
        <v>1</v>
      </c>
      <c r="V244" s="11">
        <f>[2]AB!U1324</f>
        <v>1</v>
      </c>
      <c r="W244" s="11">
        <f>[2]AB!V1324</f>
        <v>1</v>
      </c>
      <c r="X244" s="11">
        <f>[2]AB!W1324</f>
        <v>1</v>
      </c>
      <c r="Y244" s="4"/>
      <c r="Z244" t="str">
        <f t="shared" si="33"/>
        <v>CIMS.CAN.BC.Natural Gas Production.Natural Gas Supply.Direct Drive SmallBCDirect Drive SmallReciprocating compressorOutput</v>
      </c>
      <c r="AA244" s="6"/>
    </row>
    <row r="245" spans="1:27" s="5" customFormat="1" x14ac:dyDescent="0.35">
      <c r="A245" s="1" t="s">
        <v>160</v>
      </c>
      <c r="B245" s="1" t="s">
        <v>5</v>
      </c>
      <c r="C245" s="1" t="s">
        <v>143</v>
      </c>
      <c r="D245" s="1" t="s">
        <v>1</v>
      </c>
      <c r="E245" s="1" t="s">
        <v>67</v>
      </c>
      <c r="F245" s="1" t="s">
        <v>68</v>
      </c>
      <c r="G245" s="7" t="s">
        <v>40</v>
      </c>
      <c r="H245" s="2"/>
      <c r="I245" s="7"/>
      <c r="J245" s="1"/>
      <c r="K245" s="33" t="s">
        <v>130</v>
      </c>
      <c r="L245" s="1" t="s">
        <v>129</v>
      </c>
      <c r="M245" s="1" t="s">
        <v>32</v>
      </c>
      <c r="N245" s="11">
        <f>[2]AB!M1325</f>
        <v>161.114526342224</v>
      </c>
      <c r="O245" s="11">
        <f>[2]AB!N1325</f>
        <v>161.114526342224</v>
      </c>
      <c r="P245" s="11">
        <f>[2]AB!O1325</f>
        <v>161.114526342224</v>
      </c>
      <c r="Q245" s="11">
        <f>[2]AB!P1325</f>
        <v>161.114526342224</v>
      </c>
      <c r="R245" s="11">
        <f>[2]AB!Q1325</f>
        <v>161.114526342224</v>
      </c>
      <c r="S245" s="11">
        <f>[2]AB!R1325</f>
        <v>161.114526342224</v>
      </c>
      <c r="T245" s="11">
        <f>[2]AB!S1325</f>
        <v>161.114526342224</v>
      </c>
      <c r="U245" s="11">
        <f>[2]AB!T1325</f>
        <v>161.114526342224</v>
      </c>
      <c r="V245" s="11">
        <f>[2]AB!U1325</f>
        <v>161.114526342224</v>
      </c>
      <c r="W245" s="11">
        <f>[2]AB!V1325</f>
        <v>161.114526342224</v>
      </c>
      <c r="X245" s="11">
        <f>[2]AB!W1325</f>
        <v>161.114526342224</v>
      </c>
      <c r="Y245" s="4"/>
      <c r="Z245" t="str">
        <f t="shared" si="33"/>
        <v>CIMS.CAN.BC.Natural Gas Production.Natural Gas Supply.Direct Drive SmallBCDirect Drive SmallReciprocating compressorFCC</v>
      </c>
      <c r="AA245" s="6"/>
    </row>
    <row r="246" spans="1:27" s="5" customFormat="1" x14ac:dyDescent="0.35">
      <c r="A246" s="1" t="s">
        <v>160</v>
      </c>
      <c r="B246" s="1" t="s">
        <v>5</v>
      </c>
      <c r="C246" s="1" t="s">
        <v>143</v>
      </c>
      <c r="D246" s="1" t="s">
        <v>1</v>
      </c>
      <c r="E246" s="1" t="s">
        <v>67</v>
      </c>
      <c r="F246" s="1" t="s">
        <v>68</v>
      </c>
      <c r="G246" s="7" t="s">
        <v>31</v>
      </c>
      <c r="H246" s="2"/>
      <c r="I246" s="7"/>
      <c r="J246" s="1"/>
      <c r="K246" s="33" t="s">
        <v>130</v>
      </c>
      <c r="L246" s="1" t="s">
        <v>129</v>
      </c>
      <c r="M246" s="1" t="s">
        <v>32</v>
      </c>
      <c r="N246" s="11">
        <f>[2]AB!M1326</f>
        <v>16.111452634222399</v>
      </c>
      <c r="O246" s="11">
        <f>[2]AB!N1326</f>
        <v>16.111452634222399</v>
      </c>
      <c r="P246" s="11">
        <f>[2]AB!O1326</f>
        <v>16.111452634222399</v>
      </c>
      <c r="Q246" s="11">
        <f>[2]AB!P1326</f>
        <v>16.111452634222399</v>
      </c>
      <c r="R246" s="11">
        <f>[2]AB!Q1326</f>
        <v>16.111452634222399</v>
      </c>
      <c r="S246" s="11">
        <f>[2]AB!R1326</f>
        <v>16.111452634222399</v>
      </c>
      <c r="T246" s="11">
        <f>[2]AB!S1326</f>
        <v>16.111452634222399</v>
      </c>
      <c r="U246" s="11">
        <f>[2]AB!T1326</f>
        <v>16.111452634222399</v>
      </c>
      <c r="V246" s="11">
        <f>[2]AB!U1326</f>
        <v>16.111452634222399</v>
      </c>
      <c r="W246" s="11">
        <f>[2]AB!V1326</f>
        <v>16.111452634222399</v>
      </c>
      <c r="X246" s="11">
        <f>[2]AB!W1326</f>
        <v>16.111452634222399</v>
      </c>
      <c r="Y246" s="4"/>
      <c r="Z246" t="str">
        <f t="shared" si="33"/>
        <v>CIMS.CAN.BC.Natural Gas Production.Natural Gas Supply.Direct Drive SmallBCDirect Drive SmallReciprocating compressorFOM</v>
      </c>
      <c r="AA246" s="6"/>
    </row>
    <row r="247" spans="1:27" s="5" customFormat="1" x14ac:dyDescent="0.35">
      <c r="A247" s="1" t="s">
        <v>160</v>
      </c>
      <c r="B247" s="1" t="s">
        <v>5</v>
      </c>
      <c r="C247" s="1" t="s">
        <v>143</v>
      </c>
      <c r="D247" s="1" t="s">
        <v>1</v>
      </c>
      <c r="E247" s="1" t="s">
        <v>67</v>
      </c>
      <c r="F247" s="1" t="s">
        <v>69</v>
      </c>
      <c r="G247" s="1" t="s">
        <v>22</v>
      </c>
      <c r="H247" s="2" t="s">
        <v>69</v>
      </c>
      <c r="I247" s="1"/>
      <c r="J247" s="1"/>
      <c r="K247" s="33" t="s">
        <v>130</v>
      </c>
      <c r="L247" s="1" t="s">
        <v>129</v>
      </c>
      <c r="M247" s="1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4"/>
      <c r="Z247" t="str">
        <f t="shared" si="33"/>
        <v>CIMS.CAN.BC.Natural Gas Production.Natural Gas Supply.Direct Drive SmallBCDirect Drive SmallReciprocating compressor lean burn retroTechnologyReciprocating compressor lean burn retro</v>
      </c>
      <c r="AA247" s="6"/>
    </row>
    <row r="248" spans="1:27" s="5" customFormat="1" x14ac:dyDescent="0.35">
      <c r="A248" s="1" t="s">
        <v>160</v>
      </c>
      <c r="B248" s="1" t="s">
        <v>5</v>
      </c>
      <c r="C248" s="1" t="s">
        <v>143</v>
      </c>
      <c r="D248" s="1" t="s">
        <v>1</v>
      </c>
      <c r="E248" s="1" t="s">
        <v>67</v>
      </c>
      <c r="F248" s="1" t="s">
        <v>69</v>
      </c>
      <c r="G248" s="1" t="s">
        <v>23</v>
      </c>
      <c r="H248" s="2"/>
      <c r="I248" s="1"/>
      <c r="J248" s="1"/>
      <c r="K248" s="33" t="s">
        <v>130</v>
      </c>
      <c r="L248" s="1" t="s">
        <v>129</v>
      </c>
      <c r="M248" s="1" t="s">
        <v>24</v>
      </c>
      <c r="N248" s="11">
        <v>2000</v>
      </c>
      <c r="O248" s="11">
        <f>N248</f>
        <v>2000</v>
      </c>
      <c r="P248" s="11">
        <f t="shared" ref="P248:X248" si="38">O248</f>
        <v>2000</v>
      </c>
      <c r="Q248" s="11">
        <f t="shared" si="38"/>
        <v>2000</v>
      </c>
      <c r="R248" s="11">
        <f t="shared" si="38"/>
        <v>2000</v>
      </c>
      <c r="S248" s="11">
        <f t="shared" si="38"/>
        <v>2000</v>
      </c>
      <c r="T248" s="11">
        <f t="shared" si="38"/>
        <v>2000</v>
      </c>
      <c r="U248" s="11">
        <f t="shared" si="38"/>
        <v>2000</v>
      </c>
      <c r="V248" s="11">
        <f t="shared" si="38"/>
        <v>2000</v>
      </c>
      <c r="W248" s="11">
        <f t="shared" si="38"/>
        <v>2000</v>
      </c>
      <c r="X248" s="11">
        <f t="shared" si="38"/>
        <v>2000</v>
      </c>
      <c r="Y248" s="4"/>
      <c r="Z248" t="str">
        <f t="shared" si="33"/>
        <v>CIMS.CAN.BC.Natural Gas Production.Natural Gas Supply.Direct Drive SmallBCDirect Drive SmallReciprocating compressor lean burn retroAvailable</v>
      </c>
      <c r="AA248" s="6"/>
    </row>
    <row r="249" spans="1:27" s="5" customFormat="1" x14ac:dyDescent="0.35">
      <c r="A249" s="1" t="s">
        <v>160</v>
      </c>
      <c r="B249" s="1" t="s">
        <v>5</v>
      </c>
      <c r="C249" s="1" t="s">
        <v>143</v>
      </c>
      <c r="D249" s="1" t="s">
        <v>1</v>
      </c>
      <c r="E249" s="1" t="s">
        <v>67</v>
      </c>
      <c r="F249" s="1" t="s">
        <v>69</v>
      </c>
      <c r="G249" s="1" t="s">
        <v>25</v>
      </c>
      <c r="H249" s="2"/>
      <c r="I249" s="1"/>
      <c r="J249" s="1"/>
      <c r="K249" s="33" t="s">
        <v>130</v>
      </c>
      <c r="L249" s="1" t="s">
        <v>129</v>
      </c>
      <c r="M249" s="1" t="s">
        <v>24</v>
      </c>
      <c r="N249" s="11">
        <f>[2]AB!M1330</f>
        <v>2101</v>
      </c>
      <c r="O249" s="11">
        <f>[2]AB!N1330</f>
        <v>2101</v>
      </c>
      <c r="P249" s="11">
        <f>[2]AB!O1330</f>
        <v>2101</v>
      </c>
      <c r="Q249" s="11">
        <f>[2]AB!P1330</f>
        <v>2101</v>
      </c>
      <c r="R249" s="11">
        <f>[2]AB!Q1330</f>
        <v>2101</v>
      </c>
      <c r="S249" s="11">
        <f>[2]AB!R1330</f>
        <v>2101</v>
      </c>
      <c r="T249" s="11">
        <f>[2]AB!S1330</f>
        <v>2101</v>
      </c>
      <c r="U249" s="11">
        <f>[2]AB!T1330</f>
        <v>2101</v>
      </c>
      <c r="V249" s="11">
        <f>[2]AB!U1330</f>
        <v>2101</v>
      </c>
      <c r="W249" s="11">
        <f>[2]AB!V1330</f>
        <v>2101</v>
      </c>
      <c r="X249" s="11">
        <f>[2]AB!W1330</f>
        <v>2101</v>
      </c>
      <c r="Y249" s="4"/>
      <c r="Z249" t="str">
        <f t="shared" si="33"/>
        <v>CIMS.CAN.BC.Natural Gas Production.Natural Gas Supply.Direct Drive SmallBCDirect Drive SmallReciprocating compressor lean burn retroUnavailable</v>
      </c>
      <c r="AA249" s="6"/>
    </row>
    <row r="250" spans="1:27" s="5" customFormat="1" x14ac:dyDescent="0.35">
      <c r="A250" s="1" t="s">
        <v>160</v>
      </c>
      <c r="B250" s="1" t="s">
        <v>5</v>
      </c>
      <c r="C250" s="1" t="s">
        <v>143</v>
      </c>
      <c r="D250" s="1" t="s">
        <v>1</v>
      </c>
      <c r="E250" s="1" t="s">
        <v>67</v>
      </c>
      <c r="F250" s="1" t="s">
        <v>69</v>
      </c>
      <c r="G250" s="7" t="s">
        <v>26</v>
      </c>
      <c r="H250" s="2"/>
      <c r="I250" s="1"/>
      <c r="J250" s="1"/>
      <c r="K250" s="33" t="s">
        <v>130</v>
      </c>
      <c r="L250" s="73" t="s">
        <v>186</v>
      </c>
      <c r="M250" s="73" t="s">
        <v>27</v>
      </c>
      <c r="N250" s="77">
        <v>10</v>
      </c>
      <c r="O250" s="11">
        <f>[2]AB!N1331</f>
        <v>50</v>
      </c>
      <c r="P250" s="11">
        <f>[2]AB!O1331</f>
        <v>50</v>
      </c>
      <c r="Q250" s="11">
        <f>[2]AB!P1331</f>
        <v>50</v>
      </c>
      <c r="R250" s="11">
        <f>[2]AB!Q1331</f>
        <v>50</v>
      </c>
      <c r="S250" s="11">
        <f>[2]AB!R1331</f>
        <v>50</v>
      </c>
      <c r="T250" s="11">
        <f>[2]AB!S1331</f>
        <v>50</v>
      </c>
      <c r="U250" s="11">
        <f>[2]AB!T1331</f>
        <v>50</v>
      </c>
      <c r="V250" s="11">
        <f>[2]AB!U1331</f>
        <v>50</v>
      </c>
      <c r="W250" s="11">
        <f>[2]AB!V1331</f>
        <v>50</v>
      </c>
      <c r="X250" s="11">
        <f>[2]AB!W1331</f>
        <v>50</v>
      </c>
      <c r="Y250" s="4"/>
      <c r="Z250" t="str">
        <f t="shared" si="33"/>
        <v>CIMS.CAN.BC.Natural Gas Production.Natural Gas Supply.Direct Drive SmallBCDirect Drive SmallReciprocating compressor lean burn retroLifetime</v>
      </c>
      <c r="AA250" s="6"/>
    </row>
    <row r="251" spans="1:27" s="5" customFormat="1" x14ac:dyDescent="0.35">
      <c r="A251" s="1" t="s">
        <v>160</v>
      </c>
      <c r="B251" s="1" t="s">
        <v>5</v>
      </c>
      <c r="C251" s="1" t="s">
        <v>143</v>
      </c>
      <c r="D251" s="1" t="s">
        <v>1</v>
      </c>
      <c r="E251" s="1" t="s">
        <v>67</v>
      </c>
      <c r="F251" s="1" t="s">
        <v>69</v>
      </c>
      <c r="G251" s="1" t="s">
        <v>28</v>
      </c>
      <c r="H251" s="2"/>
      <c r="I251" s="1"/>
      <c r="J251" s="1"/>
      <c r="K251" s="33" t="s">
        <v>130</v>
      </c>
      <c r="L251" s="1" t="s">
        <v>129</v>
      </c>
      <c r="M251" s="1" t="s">
        <v>19</v>
      </c>
      <c r="N251" s="35">
        <f>'[4]BC_Propane SR'!$G$24</f>
        <v>1</v>
      </c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4"/>
      <c r="Z251" t="str">
        <f t="shared" si="33"/>
        <v>CIMS.CAN.BC.Natural Gas Production.Natural Gas Supply.Direct Drive SmallBCDirect Drive SmallReciprocating compressor lean burn retroMarket share</v>
      </c>
      <c r="AA251" s="6"/>
    </row>
    <row r="252" spans="1:27" s="5" customFormat="1" x14ac:dyDescent="0.35">
      <c r="A252" s="1" t="s">
        <v>160</v>
      </c>
      <c r="B252" s="1" t="s">
        <v>5</v>
      </c>
      <c r="C252" s="1" t="s">
        <v>143</v>
      </c>
      <c r="D252" s="1" t="s">
        <v>1</v>
      </c>
      <c r="E252" s="1" t="s">
        <v>67</v>
      </c>
      <c r="F252" s="1" t="s">
        <v>69</v>
      </c>
      <c r="G252" s="7" t="s">
        <v>29</v>
      </c>
      <c r="H252" s="2"/>
      <c r="I252" s="7"/>
      <c r="J252" s="1"/>
      <c r="K252" s="33" t="s">
        <v>130</v>
      </c>
      <c r="L252" s="1" t="s">
        <v>129</v>
      </c>
      <c r="M252" s="1" t="s">
        <v>36</v>
      </c>
      <c r="N252" s="11">
        <f>[2]AB!M1333</f>
        <v>1</v>
      </c>
      <c r="O252" s="11">
        <f>[2]AB!N1333</f>
        <v>1</v>
      </c>
      <c r="P252" s="11">
        <f>[2]AB!O1333</f>
        <v>1</v>
      </c>
      <c r="Q252" s="11">
        <f>[2]AB!P1333</f>
        <v>1</v>
      </c>
      <c r="R252" s="11">
        <f>[2]AB!Q1333</f>
        <v>1</v>
      </c>
      <c r="S252" s="11">
        <f>[2]AB!R1333</f>
        <v>1</v>
      </c>
      <c r="T252" s="11">
        <f>[2]AB!S1333</f>
        <v>1</v>
      </c>
      <c r="U252" s="11">
        <f>[2]AB!T1333</f>
        <v>1</v>
      </c>
      <c r="V252" s="11">
        <f>[2]AB!U1333</f>
        <v>1</v>
      </c>
      <c r="W252" s="11">
        <f>[2]AB!V1333</f>
        <v>1</v>
      </c>
      <c r="X252" s="11">
        <f>[2]AB!W1333</f>
        <v>1</v>
      </c>
      <c r="Y252" s="4"/>
      <c r="Z252" t="str">
        <f t="shared" si="33"/>
        <v>CIMS.CAN.BC.Natural Gas Production.Natural Gas Supply.Direct Drive SmallBCDirect Drive SmallReciprocating compressor lean burn retroOutput</v>
      </c>
      <c r="AA252" s="6"/>
    </row>
    <row r="253" spans="1:27" s="5" customFormat="1" x14ac:dyDescent="0.35">
      <c r="A253" s="1" t="s">
        <v>160</v>
      </c>
      <c r="B253" s="1" t="s">
        <v>5</v>
      </c>
      <c r="C253" s="1" t="s">
        <v>143</v>
      </c>
      <c r="D253" s="1" t="s">
        <v>1</v>
      </c>
      <c r="E253" s="1" t="s">
        <v>67</v>
      </c>
      <c r="F253" s="1" t="s">
        <v>69</v>
      </c>
      <c r="G253" s="7" t="s">
        <v>40</v>
      </c>
      <c r="H253" s="2"/>
      <c r="I253" s="7"/>
      <c r="J253" s="1"/>
      <c r="K253" s="33" t="s">
        <v>130</v>
      </c>
      <c r="L253" s="1" t="s">
        <v>129</v>
      </c>
      <c r="M253" s="1" t="s">
        <v>32</v>
      </c>
      <c r="N253" s="11">
        <v>200</v>
      </c>
      <c r="O253" s="11">
        <f>N253</f>
        <v>200</v>
      </c>
      <c r="P253" s="11">
        <f t="shared" ref="P253:X253" si="39">O253</f>
        <v>200</v>
      </c>
      <c r="Q253" s="11">
        <f t="shared" si="39"/>
        <v>200</v>
      </c>
      <c r="R253" s="11">
        <f t="shared" si="39"/>
        <v>200</v>
      </c>
      <c r="S253" s="11">
        <f t="shared" si="39"/>
        <v>200</v>
      </c>
      <c r="T253" s="11">
        <f t="shared" si="39"/>
        <v>200</v>
      </c>
      <c r="U253" s="11">
        <f t="shared" si="39"/>
        <v>200</v>
      </c>
      <c r="V253" s="11">
        <f t="shared" si="39"/>
        <v>200</v>
      </c>
      <c r="W253" s="11">
        <f t="shared" si="39"/>
        <v>200</v>
      </c>
      <c r="X253" s="11">
        <f t="shared" si="39"/>
        <v>200</v>
      </c>
      <c r="Y253" s="4"/>
      <c r="Z253" t="str">
        <f t="shared" si="33"/>
        <v>CIMS.CAN.BC.Natural Gas Production.Natural Gas Supply.Direct Drive SmallBCDirect Drive SmallReciprocating compressor lean burn retroFCC</v>
      </c>
      <c r="AA253" s="6"/>
    </row>
    <row r="254" spans="1:27" s="5" customFormat="1" x14ac:dyDescent="0.35">
      <c r="A254" s="1" t="s">
        <v>160</v>
      </c>
      <c r="B254" s="1" t="s">
        <v>5</v>
      </c>
      <c r="C254" s="1" t="s">
        <v>143</v>
      </c>
      <c r="D254" s="1" t="s">
        <v>1</v>
      </c>
      <c r="E254" s="1" t="s">
        <v>67</v>
      </c>
      <c r="F254" s="1" t="s">
        <v>69</v>
      </c>
      <c r="G254" s="7" t="s">
        <v>31</v>
      </c>
      <c r="H254" s="2"/>
      <c r="I254" s="7"/>
      <c r="J254" s="1"/>
      <c r="K254" s="33" t="s">
        <v>130</v>
      </c>
      <c r="L254" s="1" t="s">
        <v>129</v>
      </c>
      <c r="M254" s="1" t="s">
        <v>32</v>
      </c>
      <c r="N254" s="11">
        <f>[2]AB!M1335</f>
        <v>16.111452634222399</v>
      </c>
      <c r="O254" s="11">
        <f>[2]AB!N1335</f>
        <v>16.111452634222399</v>
      </c>
      <c r="P254" s="11">
        <f>[2]AB!O1335</f>
        <v>16.111452634222399</v>
      </c>
      <c r="Q254" s="11">
        <f>[2]AB!P1335</f>
        <v>16.111452634222399</v>
      </c>
      <c r="R254" s="11">
        <f>[2]AB!Q1335</f>
        <v>16.111452634222399</v>
      </c>
      <c r="S254" s="11">
        <f>[2]AB!R1335</f>
        <v>16.111452634222399</v>
      </c>
      <c r="T254" s="11">
        <f>[2]AB!S1335</f>
        <v>16.111452634222399</v>
      </c>
      <c r="U254" s="11">
        <f>[2]AB!T1335</f>
        <v>16.111452634222399</v>
      </c>
      <c r="V254" s="11">
        <f>[2]AB!U1335</f>
        <v>16.111452634222399</v>
      </c>
      <c r="W254" s="11">
        <f>[2]AB!V1335</f>
        <v>16.111452634222399</v>
      </c>
      <c r="X254" s="11">
        <f>[2]AB!W1335</f>
        <v>16.111452634222399</v>
      </c>
      <c r="Y254" s="4"/>
      <c r="Z254" t="str">
        <f t="shared" si="33"/>
        <v>CIMS.CAN.BC.Natural Gas Production.Natural Gas Supply.Direct Drive SmallBCDirect Drive SmallReciprocating compressor lean burn retroFOM</v>
      </c>
      <c r="AA254" s="6"/>
    </row>
    <row r="255" spans="1:27" s="5" customFormat="1" x14ac:dyDescent="0.35">
      <c r="A255" s="1" t="s">
        <v>160</v>
      </c>
      <c r="B255" s="1" t="s">
        <v>5</v>
      </c>
      <c r="C255" s="1" t="s">
        <v>143</v>
      </c>
      <c r="D255" s="1" t="s">
        <v>1</v>
      </c>
      <c r="E255" s="1" t="s">
        <v>67</v>
      </c>
      <c r="F255" s="2" t="s">
        <v>185</v>
      </c>
      <c r="G255" s="1" t="s">
        <v>22</v>
      </c>
      <c r="H255" s="2" t="s">
        <v>185</v>
      </c>
      <c r="I255" s="1"/>
      <c r="J255" s="1"/>
      <c r="K255" s="33" t="s">
        <v>130</v>
      </c>
      <c r="L255" s="1" t="s">
        <v>129</v>
      </c>
      <c r="M255" s="1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4"/>
      <c r="Z255" t="str">
        <f t="shared" ref="Z255:Z262" si="40">A255&amp;C255&amp;E255&amp;F255&amp;G255&amp;H255&amp;J255</f>
        <v>CIMS.CAN.BC.Natural Gas Production.Natural Gas Supply.Direct Drive SmallBCDirect Drive SmallReciprocating compressor lean burn retro NGTechnologyReciprocating compressor lean burn retro NG</v>
      </c>
      <c r="AA255" s="6"/>
    </row>
    <row r="256" spans="1:27" s="5" customFormat="1" x14ac:dyDescent="0.35">
      <c r="A256" s="1" t="s">
        <v>160</v>
      </c>
      <c r="B256" s="1" t="s">
        <v>5</v>
      </c>
      <c r="C256" s="1" t="s">
        <v>143</v>
      </c>
      <c r="D256" s="1" t="s">
        <v>1</v>
      </c>
      <c r="E256" s="1" t="s">
        <v>67</v>
      </c>
      <c r="F256" s="2" t="s">
        <v>185</v>
      </c>
      <c r="G256" s="1" t="s">
        <v>23</v>
      </c>
      <c r="H256" s="2"/>
      <c r="I256" s="1"/>
      <c r="J256" s="1"/>
      <c r="K256" s="33" t="s">
        <v>130</v>
      </c>
      <c r="L256" s="73" t="s">
        <v>186</v>
      </c>
      <c r="M256" s="73" t="s">
        <v>24</v>
      </c>
      <c r="N256" s="77">
        <v>2010</v>
      </c>
      <c r="O256" s="11">
        <f>N256</f>
        <v>2010</v>
      </c>
      <c r="P256" s="11">
        <f t="shared" ref="P256:X256" si="41">O256</f>
        <v>2010</v>
      </c>
      <c r="Q256" s="11">
        <f t="shared" si="41"/>
        <v>2010</v>
      </c>
      <c r="R256" s="11">
        <f t="shared" si="41"/>
        <v>2010</v>
      </c>
      <c r="S256" s="11">
        <f t="shared" si="41"/>
        <v>2010</v>
      </c>
      <c r="T256" s="11">
        <f t="shared" si="41"/>
        <v>2010</v>
      </c>
      <c r="U256" s="11">
        <f t="shared" si="41"/>
        <v>2010</v>
      </c>
      <c r="V256" s="11">
        <f t="shared" si="41"/>
        <v>2010</v>
      </c>
      <c r="W256" s="11">
        <f t="shared" si="41"/>
        <v>2010</v>
      </c>
      <c r="X256" s="11">
        <f t="shared" si="41"/>
        <v>2010</v>
      </c>
      <c r="Y256" s="4"/>
      <c r="Z256" t="str">
        <f t="shared" si="40"/>
        <v>CIMS.CAN.BC.Natural Gas Production.Natural Gas Supply.Direct Drive SmallBCDirect Drive SmallReciprocating compressor lean burn retro NGAvailable</v>
      </c>
      <c r="AA256" s="6"/>
    </row>
    <row r="257" spans="1:27" s="5" customFormat="1" x14ac:dyDescent="0.35">
      <c r="A257" s="1" t="s">
        <v>160</v>
      </c>
      <c r="B257" s="1" t="s">
        <v>5</v>
      </c>
      <c r="C257" s="1" t="s">
        <v>143</v>
      </c>
      <c r="D257" s="1" t="s">
        <v>1</v>
      </c>
      <c r="E257" s="1" t="s">
        <v>67</v>
      </c>
      <c r="F257" s="2" t="s">
        <v>185</v>
      </c>
      <c r="G257" s="1" t="s">
        <v>25</v>
      </c>
      <c r="H257" s="2"/>
      <c r="I257" s="1"/>
      <c r="J257" s="1"/>
      <c r="K257" s="33" t="s">
        <v>130</v>
      </c>
      <c r="L257" s="1" t="s">
        <v>129</v>
      </c>
      <c r="M257" s="1" t="s">
        <v>24</v>
      </c>
      <c r="N257" s="11">
        <f>N249</f>
        <v>2101</v>
      </c>
      <c r="O257" s="11">
        <f t="shared" ref="O257:X258" si="42">N257</f>
        <v>2101</v>
      </c>
      <c r="P257" s="11">
        <f t="shared" si="42"/>
        <v>2101</v>
      </c>
      <c r="Q257" s="11">
        <f t="shared" si="42"/>
        <v>2101</v>
      </c>
      <c r="R257" s="11">
        <f t="shared" si="42"/>
        <v>2101</v>
      </c>
      <c r="S257" s="11">
        <f t="shared" si="42"/>
        <v>2101</v>
      </c>
      <c r="T257" s="11">
        <f t="shared" si="42"/>
        <v>2101</v>
      </c>
      <c r="U257" s="11">
        <f t="shared" si="42"/>
        <v>2101</v>
      </c>
      <c r="V257" s="11">
        <f t="shared" si="42"/>
        <v>2101</v>
      </c>
      <c r="W257" s="11">
        <f t="shared" si="42"/>
        <v>2101</v>
      </c>
      <c r="X257" s="11">
        <f t="shared" si="42"/>
        <v>2101</v>
      </c>
      <c r="Y257" s="4"/>
      <c r="Z257" t="str">
        <f t="shared" si="40"/>
        <v>CIMS.CAN.BC.Natural Gas Production.Natural Gas Supply.Direct Drive SmallBCDirect Drive SmallReciprocating compressor lean burn retro NGUnavailable</v>
      </c>
      <c r="AA257" s="6"/>
    </row>
    <row r="258" spans="1:27" s="5" customFormat="1" x14ac:dyDescent="0.35">
      <c r="A258" s="1" t="s">
        <v>160</v>
      </c>
      <c r="B258" s="1" t="s">
        <v>5</v>
      </c>
      <c r="C258" s="1" t="s">
        <v>143</v>
      </c>
      <c r="D258" s="1" t="s">
        <v>1</v>
      </c>
      <c r="E258" s="1" t="s">
        <v>67</v>
      </c>
      <c r="F258" s="2" t="s">
        <v>185</v>
      </c>
      <c r="G258" s="7" t="s">
        <v>26</v>
      </c>
      <c r="H258" s="2"/>
      <c r="I258" s="1"/>
      <c r="J258" s="1"/>
      <c r="K258" s="33" t="s">
        <v>130</v>
      </c>
      <c r="L258" s="73" t="s">
        <v>186</v>
      </c>
      <c r="M258" s="73" t="s">
        <v>27</v>
      </c>
      <c r="N258" s="77">
        <v>10</v>
      </c>
      <c r="O258" s="11">
        <f t="shared" si="42"/>
        <v>10</v>
      </c>
      <c r="P258" s="11">
        <f t="shared" si="42"/>
        <v>10</v>
      </c>
      <c r="Q258" s="11">
        <f t="shared" si="42"/>
        <v>10</v>
      </c>
      <c r="R258" s="11">
        <f t="shared" si="42"/>
        <v>10</v>
      </c>
      <c r="S258" s="11">
        <f t="shared" si="42"/>
        <v>10</v>
      </c>
      <c r="T258" s="11">
        <f t="shared" si="42"/>
        <v>10</v>
      </c>
      <c r="U258" s="11">
        <f t="shared" si="42"/>
        <v>10</v>
      </c>
      <c r="V258" s="11">
        <f t="shared" si="42"/>
        <v>10</v>
      </c>
      <c r="W258" s="11">
        <f t="shared" si="42"/>
        <v>10</v>
      </c>
      <c r="X258" s="11">
        <f t="shared" si="42"/>
        <v>10</v>
      </c>
      <c r="Y258" s="4"/>
      <c r="Z258" t="str">
        <f t="shared" si="40"/>
        <v>CIMS.CAN.BC.Natural Gas Production.Natural Gas Supply.Direct Drive SmallBCDirect Drive SmallReciprocating compressor lean burn retro NGLifetime</v>
      </c>
      <c r="AA258" s="6"/>
    </row>
    <row r="259" spans="1:27" s="5" customFormat="1" x14ac:dyDescent="0.35">
      <c r="A259" s="1" t="s">
        <v>160</v>
      </c>
      <c r="B259" s="1" t="s">
        <v>5</v>
      </c>
      <c r="C259" s="1" t="s">
        <v>143</v>
      </c>
      <c r="D259" s="1" t="s">
        <v>1</v>
      </c>
      <c r="E259" s="1" t="s">
        <v>67</v>
      </c>
      <c r="F259" s="2" t="s">
        <v>185</v>
      </c>
      <c r="G259" s="1" t="s">
        <v>28</v>
      </c>
      <c r="H259" s="2"/>
      <c r="I259" s="1"/>
      <c r="J259" s="1"/>
      <c r="K259" s="33" t="s">
        <v>130</v>
      </c>
      <c r="L259" s="1" t="s">
        <v>129</v>
      </c>
      <c r="M259" s="1" t="s">
        <v>19</v>
      </c>
      <c r="N259" s="35">
        <v>0</v>
      </c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4"/>
      <c r="Z259" t="str">
        <f t="shared" si="40"/>
        <v>CIMS.CAN.BC.Natural Gas Production.Natural Gas Supply.Direct Drive SmallBCDirect Drive SmallReciprocating compressor lean burn retro NGMarket share</v>
      </c>
      <c r="AA259" s="6"/>
    </row>
    <row r="260" spans="1:27" s="5" customFormat="1" x14ac:dyDescent="0.35">
      <c r="A260" s="1" t="s">
        <v>160</v>
      </c>
      <c r="B260" s="1" t="s">
        <v>5</v>
      </c>
      <c r="C260" s="1" t="s">
        <v>143</v>
      </c>
      <c r="D260" s="1" t="s">
        <v>1</v>
      </c>
      <c r="E260" s="1" t="s">
        <v>67</v>
      </c>
      <c r="F260" s="2" t="s">
        <v>185</v>
      </c>
      <c r="G260" s="7" t="s">
        <v>29</v>
      </c>
      <c r="H260" s="2"/>
      <c r="I260" s="7"/>
      <c r="J260" s="1"/>
      <c r="K260" s="33" t="s">
        <v>130</v>
      </c>
      <c r="L260" s="1" t="s">
        <v>129</v>
      </c>
      <c r="M260" s="1" t="s">
        <v>36</v>
      </c>
      <c r="N260" s="11">
        <f>N252</f>
        <v>1</v>
      </c>
      <c r="O260" s="11">
        <f>N260</f>
        <v>1</v>
      </c>
      <c r="P260" s="11">
        <f t="shared" ref="P260:X260" si="43">O260</f>
        <v>1</v>
      </c>
      <c r="Q260" s="11">
        <f t="shared" si="43"/>
        <v>1</v>
      </c>
      <c r="R260" s="11">
        <f t="shared" si="43"/>
        <v>1</v>
      </c>
      <c r="S260" s="11">
        <f t="shared" si="43"/>
        <v>1</v>
      </c>
      <c r="T260" s="11">
        <f t="shared" si="43"/>
        <v>1</v>
      </c>
      <c r="U260" s="11">
        <f t="shared" si="43"/>
        <v>1</v>
      </c>
      <c r="V260" s="11">
        <f t="shared" si="43"/>
        <v>1</v>
      </c>
      <c r="W260" s="11">
        <f t="shared" si="43"/>
        <v>1</v>
      </c>
      <c r="X260" s="11">
        <f t="shared" si="43"/>
        <v>1</v>
      </c>
      <c r="Y260" s="4"/>
      <c r="Z260" t="str">
        <f t="shared" si="40"/>
        <v>CIMS.CAN.BC.Natural Gas Production.Natural Gas Supply.Direct Drive SmallBCDirect Drive SmallReciprocating compressor lean burn retro NGOutput</v>
      </c>
      <c r="AA260" s="6"/>
    </row>
    <row r="261" spans="1:27" s="5" customFormat="1" x14ac:dyDescent="0.35">
      <c r="A261" s="1" t="s">
        <v>160</v>
      </c>
      <c r="B261" s="1" t="s">
        <v>5</v>
      </c>
      <c r="C261" s="1" t="s">
        <v>143</v>
      </c>
      <c r="D261" s="1" t="s">
        <v>1</v>
      </c>
      <c r="E261" s="1" t="s">
        <v>67</v>
      </c>
      <c r="F261" s="2" t="s">
        <v>185</v>
      </c>
      <c r="G261" s="7" t="s">
        <v>40</v>
      </c>
      <c r="H261" s="2"/>
      <c r="I261" s="7"/>
      <c r="J261" s="1"/>
      <c r="K261" s="33" t="s">
        <v>130</v>
      </c>
      <c r="L261" s="1" t="s">
        <v>129</v>
      </c>
      <c r="M261" s="1" t="s">
        <v>32</v>
      </c>
      <c r="N261" s="11">
        <v>165</v>
      </c>
      <c r="O261" s="11">
        <f>N261</f>
        <v>165</v>
      </c>
      <c r="P261" s="11">
        <f t="shared" ref="P261:X261" si="44">O261</f>
        <v>165</v>
      </c>
      <c r="Q261" s="11">
        <f t="shared" si="44"/>
        <v>165</v>
      </c>
      <c r="R261" s="11">
        <f t="shared" si="44"/>
        <v>165</v>
      </c>
      <c r="S261" s="11">
        <f t="shared" si="44"/>
        <v>165</v>
      </c>
      <c r="T261" s="11">
        <f t="shared" si="44"/>
        <v>165</v>
      </c>
      <c r="U261" s="11">
        <f t="shared" si="44"/>
        <v>165</v>
      </c>
      <c r="V261" s="11">
        <f t="shared" si="44"/>
        <v>165</v>
      </c>
      <c r="W261" s="11">
        <f t="shared" si="44"/>
        <v>165</v>
      </c>
      <c r="X261" s="11">
        <f t="shared" si="44"/>
        <v>165</v>
      </c>
      <c r="Y261" s="4"/>
      <c r="Z261" t="str">
        <f t="shared" si="40"/>
        <v>CIMS.CAN.BC.Natural Gas Production.Natural Gas Supply.Direct Drive SmallBCDirect Drive SmallReciprocating compressor lean burn retro NGFCC</v>
      </c>
      <c r="AA261" s="6"/>
    </row>
    <row r="262" spans="1:27" s="5" customFormat="1" x14ac:dyDescent="0.35">
      <c r="A262" s="1" t="s">
        <v>160</v>
      </c>
      <c r="B262" s="1" t="s">
        <v>5</v>
      </c>
      <c r="C262" s="1" t="s">
        <v>143</v>
      </c>
      <c r="D262" s="1" t="s">
        <v>1</v>
      </c>
      <c r="E262" s="1" t="s">
        <v>67</v>
      </c>
      <c r="F262" s="2" t="s">
        <v>185</v>
      </c>
      <c r="G262" s="7" t="s">
        <v>31</v>
      </c>
      <c r="H262" s="2"/>
      <c r="I262" s="7"/>
      <c r="J262" s="1"/>
      <c r="K262" s="33" t="s">
        <v>130</v>
      </c>
      <c r="L262" s="1" t="s">
        <v>129</v>
      </c>
      <c r="M262" s="1" t="s">
        <v>32</v>
      </c>
      <c r="N262" s="11">
        <f>N254</f>
        <v>16.111452634222399</v>
      </c>
      <c r="O262" s="11">
        <f>N262</f>
        <v>16.111452634222399</v>
      </c>
      <c r="P262" s="11">
        <f t="shared" ref="P262:X262" si="45">O262</f>
        <v>16.111452634222399</v>
      </c>
      <c r="Q262" s="11">
        <f t="shared" si="45"/>
        <v>16.111452634222399</v>
      </c>
      <c r="R262" s="11">
        <f t="shared" si="45"/>
        <v>16.111452634222399</v>
      </c>
      <c r="S262" s="11">
        <f t="shared" si="45"/>
        <v>16.111452634222399</v>
      </c>
      <c r="T262" s="11">
        <f t="shared" si="45"/>
        <v>16.111452634222399</v>
      </c>
      <c r="U262" s="11">
        <f t="shared" si="45"/>
        <v>16.111452634222399</v>
      </c>
      <c r="V262" s="11">
        <f t="shared" si="45"/>
        <v>16.111452634222399</v>
      </c>
      <c r="W262" s="11">
        <f t="shared" si="45"/>
        <v>16.111452634222399</v>
      </c>
      <c r="X262" s="11">
        <f t="shared" si="45"/>
        <v>16.111452634222399</v>
      </c>
      <c r="Y262" s="4"/>
      <c r="Z262" t="str">
        <f t="shared" si="40"/>
        <v>CIMS.CAN.BC.Natural Gas Production.Natural Gas Supply.Direct Drive SmallBCDirect Drive SmallReciprocating compressor lean burn retro NGFOM</v>
      </c>
      <c r="AA262" s="6"/>
    </row>
    <row r="263" spans="1:27" s="5" customFormat="1" x14ac:dyDescent="0.35">
      <c r="A263" s="1" t="s">
        <v>160</v>
      </c>
      <c r="B263" s="1" t="s">
        <v>5</v>
      </c>
      <c r="C263" s="1" t="s">
        <v>143</v>
      </c>
      <c r="D263" s="1" t="s">
        <v>1</v>
      </c>
      <c r="E263" s="1" t="s">
        <v>67</v>
      </c>
      <c r="F263" s="1" t="s">
        <v>70</v>
      </c>
      <c r="G263" s="7" t="s">
        <v>22</v>
      </c>
      <c r="H263" s="2" t="s">
        <v>70</v>
      </c>
      <c r="I263" s="7"/>
      <c r="J263" s="1"/>
      <c r="K263" s="33" t="s">
        <v>130</v>
      </c>
      <c r="L263" s="1" t="s">
        <v>129</v>
      </c>
      <c r="M263" s="1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4"/>
      <c r="Z263" t="str">
        <f t="shared" si="33"/>
        <v>CIMS.CAN.BC.Natural Gas Production.Natural Gas Supply.Direct Drive SmallBCDirect Drive SmallReciprocating compressor electricTechnologyReciprocating compressor electric</v>
      </c>
      <c r="AA263" s="6"/>
    </row>
    <row r="264" spans="1:27" s="5" customFormat="1" x14ac:dyDescent="0.35">
      <c r="A264" s="1" t="s">
        <v>160</v>
      </c>
      <c r="B264" s="1" t="s">
        <v>5</v>
      </c>
      <c r="C264" s="1" t="s">
        <v>143</v>
      </c>
      <c r="D264" s="1" t="s">
        <v>1</v>
      </c>
      <c r="E264" s="1" t="s">
        <v>67</v>
      </c>
      <c r="F264" s="1" t="s">
        <v>70</v>
      </c>
      <c r="G264" s="7" t="s">
        <v>23</v>
      </c>
      <c r="H264" s="2"/>
      <c r="I264" s="7"/>
      <c r="J264" s="1"/>
      <c r="K264" s="33" t="s">
        <v>130</v>
      </c>
      <c r="L264" s="1" t="s">
        <v>129</v>
      </c>
      <c r="M264" s="1" t="s">
        <v>24</v>
      </c>
      <c r="N264" s="11">
        <f>[2]AB!M1338</f>
        <v>2010</v>
      </c>
      <c r="O264" s="11">
        <f>[2]AB!N1338</f>
        <v>2010</v>
      </c>
      <c r="P264" s="11">
        <f>[2]AB!O1338</f>
        <v>2010</v>
      </c>
      <c r="Q264" s="11">
        <f>[2]AB!P1338</f>
        <v>2010</v>
      </c>
      <c r="R264" s="11">
        <f>[2]AB!Q1338</f>
        <v>2010</v>
      </c>
      <c r="S264" s="11">
        <f>[2]AB!R1338</f>
        <v>2010</v>
      </c>
      <c r="T264" s="11">
        <f>[2]AB!S1338</f>
        <v>2010</v>
      </c>
      <c r="U264" s="11">
        <f>[2]AB!T1338</f>
        <v>2010</v>
      </c>
      <c r="V264" s="11">
        <f>[2]AB!U1338</f>
        <v>2010</v>
      </c>
      <c r="W264" s="11">
        <f>[2]AB!V1338</f>
        <v>2010</v>
      </c>
      <c r="X264" s="11">
        <f>[2]AB!W1338</f>
        <v>2010</v>
      </c>
      <c r="Y264" s="4"/>
      <c r="Z264" t="str">
        <f t="shared" si="33"/>
        <v>CIMS.CAN.BC.Natural Gas Production.Natural Gas Supply.Direct Drive SmallBCDirect Drive SmallReciprocating compressor electricAvailable</v>
      </c>
      <c r="AA264" s="6"/>
    </row>
    <row r="265" spans="1:27" s="5" customFormat="1" x14ac:dyDescent="0.35">
      <c r="A265" s="1" t="s">
        <v>160</v>
      </c>
      <c r="B265" s="1" t="s">
        <v>5</v>
      </c>
      <c r="C265" s="1" t="s">
        <v>143</v>
      </c>
      <c r="D265" s="1" t="s">
        <v>1</v>
      </c>
      <c r="E265" s="1" t="s">
        <v>67</v>
      </c>
      <c r="F265" s="1" t="s">
        <v>70</v>
      </c>
      <c r="G265" s="7" t="s">
        <v>25</v>
      </c>
      <c r="H265" s="2"/>
      <c r="I265" s="7"/>
      <c r="J265" s="1"/>
      <c r="K265" s="33" t="s">
        <v>130</v>
      </c>
      <c r="L265" s="1" t="s">
        <v>129</v>
      </c>
      <c r="M265" s="1" t="s">
        <v>24</v>
      </c>
      <c r="N265" s="11">
        <f>[2]AB!M1339</f>
        <v>2101</v>
      </c>
      <c r="O265" s="11">
        <f>[2]AB!N1339</f>
        <v>2101</v>
      </c>
      <c r="P265" s="11">
        <f>[2]AB!O1339</f>
        <v>2101</v>
      </c>
      <c r="Q265" s="11">
        <f>[2]AB!P1339</f>
        <v>2101</v>
      </c>
      <c r="R265" s="11">
        <f>[2]AB!Q1339</f>
        <v>2101</v>
      </c>
      <c r="S265" s="11">
        <f>[2]AB!R1339</f>
        <v>2101</v>
      </c>
      <c r="T265" s="11">
        <f>[2]AB!S1339</f>
        <v>2101</v>
      </c>
      <c r="U265" s="11">
        <f>[2]AB!T1339</f>
        <v>2101</v>
      </c>
      <c r="V265" s="11">
        <f>[2]AB!U1339</f>
        <v>2101</v>
      </c>
      <c r="W265" s="11">
        <f>[2]AB!V1339</f>
        <v>2101</v>
      </c>
      <c r="X265" s="11">
        <f>[2]AB!W1339</f>
        <v>2101</v>
      </c>
      <c r="Y265" s="4"/>
      <c r="Z265" t="str">
        <f t="shared" si="33"/>
        <v>CIMS.CAN.BC.Natural Gas Production.Natural Gas Supply.Direct Drive SmallBCDirect Drive SmallReciprocating compressor electricUnavailable</v>
      </c>
      <c r="AA265" s="6"/>
    </row>
    <row r="266" spans="1:27" s="5" customFormat="1" x14ac:dyDescent="0.35">
      <c r="A266" s="1" t="s">
        <v>160</v>
      </c>
      <c r="B266" s="1" t="s">
        <v>5</v>
      </c>
      <c r="C266" s="1" t="s">
        <v>143</v>
      </c>
      <c r="D266" s="1" t="s">
        <v>1</v>
      </c>
      <c r="E266" s="1" t="s">
        <v>67</v>
      </c>
      <c r="F266" s="1" t="s">
        <v>70</v>
      </c>
      <c r="G266" s="1" t="s">
        <v>26</v>
      </c>
      <c r="H266" s="2"/>
      <c r="I266" s="1"/>
      <c r="J266" s="1"/>
      <c r="K266" s="33" t="s">
        <v>130</v>
      </c>
      <c r="L266" s="1" t="s">
        <v>129</v>
      </c>
      <c r="M266" s="1" t="s">
        <v>27</v>
      </c>
      <c r="N266" s="11">
        <f>[2]AB!M1340</f>
        <v>50</v>
      </c>
      <c r="O266" s="11">
        <f>[2]AB!N1340</f>
        <v>50</v>
      </c>
      <c r="P266" s="11">
        <f>[2]AB!O1340</f>
        <v>50</v>
      </c>
      <c r="Q266" s="11">
        <f>[2]AB!P1340</f>
        <v>50</v>
      </c>
      <c r="R266" s="11">
        <f>[2]AB!Q1340</f>
        <v>50</v>
      </c>
      <c r="S266" s="11">
        <f>[2]AB!R1340</f>
        <v>50</v>
      </c>
      <c r="T266" s="11">
        <f>[2]AB!S1340</f>
        <v>50</v>
      </c>
      <c r="U266" s="11">
        <f>[2]AB!T1340</f>
        <v>50</v>
      </c>
      <c r="V266" s="11">
        <f>[2]AB!U1340</f>
        <v>50</v>
      </c>
      <c r="W266" s="11">
        <f>[2]AB!V1340</f>
        <v>50</v>
      </c>
      <c r="X266" s="11">
        <f>[2]AB!W1340</f>
        <v>50</v>
      </c>
      <c r="Y266" s="4"/>
      <c r="Z266" t="str">
        <f t="shared" si="33"/>
        <v>CIMS.CAN.BC.Natural Gas Production.Natural Gas Supply.Direct Drive SmallBCDirect Drive SmallReciprocating compressor electricLifetime</v>
      </c>
      <c r="AA266" s="6"/>
    </row>
    <row r="267" spans="1:27" s="5" customFormat="1" x14ac:dyDescent="0.35">
      <c r="A267" s="1" t="s">
        <v>160</v>
      </c>
      <c r="B267" s="1" t="s">
        <v>5</v>
      </c>
      <c r="C267" s="1" t="s">
        <v>143</v>
      </c>
      <c r="D267" s="1" t="s">
        <v>1</v>
      </c>
      <c r="E267" s="1" t="s">
        <v>67</v>
      </c>
      <c r="F267" s="1" t="s">
        <v>70</v>
      </c>
      <c r="G267" s="1" t="s">
        <v>28</v>
      </c>
      <c r="H267" s="2"/>
      <c r="I267" s="1"/>
      <c r="J267" s="1"/>
      <c r="K267" s="33" t="s">
        <v>130</v>
      </c>
      <c r="L267" s="1" t="s">
        <v>129</v>
      </c>
      <c r="M267" s="1" t="s">
        <v>19</v>
      </c>
      <c r="N267" s="11">
        <f>[2]AB!M1341</f>
        <v>0</v>
      </c>
      <c r="O267" s="11">
        <f>[2]AB!N1341</f>
        <v>0</v>
      </c>
      <c r="P267" s="11">
        <f>[2]AB!O1341</f>
        <v>0</v>
      </c>
      <c r="Q267" s="11">
        <f>[2]AB!P1341</f>
        <v>0</v>
      </c>
      <c r="R267" s="11">
        <f>[2]AB!Q1341</f>
        <v>0</v>
      </c>
      <c r="S267" s="11">
        <f>[2]AB!R1341</f>
        <v>0</v>
      </c>
      <c r="T267" s="11">
        <f>[2]AB!S1341</f>
        <v>0</v>
      </c>
      <c r="U267" s="11">
        <f>[2]AB!T1341</f>
        <v>0</v>
      </c>
      <c r="V267" s="11">
        <f>[2]AB!U1341</f>
        <v>0</v>
      </c>
      <c r="W267" s="11">
        <f>[2]AB!V1341</f>
        <v>0</v>
      </c>
      <c r="X267" s="11">
        <f>[2]AB!W1341</f>
        <v>0</v>
      </c>
      <c r="Y267" s="4"/>
      <c r="Z267" t="str">
        <f t="shared" si="33"/>
        <v>CIMS.CAN.BC.Natural Gas Production.Natural Gas Supply.Direct Drive SmallBCDirect Drive SmallReciprocating compressor electricMarket share</v>
      </c>
      <c r="AA267" s="6"/>
    </row>
    <row r="268" spans="1:27" s="5" customFormat="1" x14ac:dyDescent="0.35">
      <c r="A268" s="1" t="s">
        <v>160</v>
      </c>
      <c r="B268" s="1" t="s">
        <v>5</v>
      </c>
      <c r="C268" s="1" t="s">
        <v>143</v>
      </c>
      <c r="D268" s="1" t="s">
        <v>1</v>
      </c>
      <c r="E268" s="1" t="s">
        <v>67</v>
      </c>
      <c r="F268" s="1" t="s">
        <v>70</v>
      </c>
      <c r="G268" s="7" t="s">
        <v>29</v>
      </c>
      <c r="H268" s="2"/>
      <c r="I268" s="1"/>
      <c r="J268" s="1"/>
      <c r="K268" s="33" t="s">
        <v>130</v>
      </c>
      <c r="L268" s="1" t="s">
        <v>129</v>
      </c>
      <c r="M268" s="1" t="s">
        <v>36</v>
      </c>
      <c r="N268" s="11">
        <f>[2]AB!M1342</f>
        <v>1</v>
      </c>
      <c r="O268" s="11">
        <f>[2]AB!N1342</f>
        <v>1</v>
      </c>
      <c r="P268" s="11">
        <f>[2]AB!O1342</f>
        <v>1</v>
      </c>
      <c r="Q268" s="11">
        <f>[2]AB!P1342</f>
        <v>1</v>
      </c>
      <c r="R268" s="11">
        <f>[2]AB!Q1342</f>
        <v>1</v>
      </c>
      <c r="S268" s="11">
        <f>[2]AB!R1342</f>
        <v>1</v>
      </c>
      <c r="T268" s="11">
        <f>[2]AB!S1342</f>
        <v>1</v>
      </c>
      <c r="U268" s="11">
        <f>[2]AB!T1342</f>
        <v>1</v>
      </c>
      <c r="V268" s="11">
        <f>[2]AB!U1342</f>
        <v>1</v>
      </c>
      <c r="W268" s="11">
        <f>[2]AB!V1342</f>
        <v>1</v>
      </c>
      <c r="X268" s="11">
        <f>[2]AB!W1342</f>
        <v>1</v>
      </c>
      <c r="Y268" s="4"/>
      <c r="Z268" t="str">
        <f t="shared" si="33"/>
        <v>CIMS.CAN.BC.Natural Gas Production.Natural Gas Supply.Direct Drive SmallBCDirect Drive SmallReciprocating compressor electricOutput</v>
      </c>
      <c r="AA268" s="6"/>
    </row>
    <row r="269" spans="1:27" s="5" customFormat="1" x14ac:dyDescent="0.35">
      <c r="A269" s="1" t="s">
        <v>160</v>
      </c>
      <c r="B269" s="1" t="s">
        <v>5</v>
      </c>
      <c r="C269" s="1" t="s">
        <v>143</v>
      </c>
      <c r="D269" s="1" t="s">
        <v>1</v>
      </c>
      <c r="E269" s="1" t="s">
        <v>67</v>
      </c>
      <c r="F269" s="1" t="s">
        <v>70</v>
      </c>
      <c r="G269" s="1" t="s">
        <v>40</v>
      </c>
      <c r="H269" s="2"/>
      <c r="I269" s="1"/>
      <c r="J269" s="1"/>
      <c r="K269" s="33" t="s">
        <v>130</v>
      </c>
      <c r="L269" s="1" t="s">
        <v>129</v>
      </c>
      <c r="M269" s="1" t="s">
        <v>32</v>
      </c>
      <c r="N269" s="11">
        <f>[2]AB!M1343</f>
        <v>241.67178951333699</v>
      </c>
      <c r="O269" s="11">
        <f>[2]AB!N1343</f>
        <v>241.67178951333699</v>
      </c>
      <c r="P269" s="11">
        <f>[2]AB!O1343</f>
        <v>241.67178951333699</v>
      </c>
      <c r="Q269" s="11">
        <f>[2]AB!P1343</f>
        <v>241.67178951333699</v>
      </c>
      <c r="R269" s="11">
        <f>[2]AB!Q1343</f>
        <v>241.67178951333699</v>
      </c>
      <c r="S269" s="11">
        <f>[2]AB!R1343</f>
        <v>241.67178951333699</v>
      </c>
      <c r="T269" s="11">
        <f>[2]AB!S1343</f>
        <v>241.67178951333699</v>
      </c>
      <c r="U269" s="11">
        <f>[2]AB!T1343</f>
        <v>241.67178951333699</v>
      </c>
      <c r="V269" s="11">
        <f>[2]AB!U1343</f>
        <v>241.67178951333699</v>
      </c>
      <c r="W269" s="11">
        <f>[2]AB!V1343</f>
        <v>241.67178951333699</v>
      </c>
      <c r="X269" s="11">
        <f>[2]AB!W1343</f>
        <v>241.67178951333699</v>
      </c>
      <c r="Y269" s="4"/>
      <c r="Z269" t="str">
        <f t="shared" si="33"/>
        <v>CIMS.CAN.BC.Natural Gas Production.Natural Gas Supply.Direct Drive SmallBCDirect Drive SmallReciprocating compressor electricFCC</v>
      </c>
      <c r="AA269" s="6"/>
    </row>
    <row r="270" spans="1:27" s="5" customFormat="1" x14ac:dyDescent="0.35">
      <c r="A270" s="1" t="s">
        <v>160</v>
      </c>
      <c r="B270" s="1" t="s">
        <v>5</v>
      </c>
      <c r="C270" s="1" t="s">
        <v>143</v>
      </c>
      <c r="D270" s="1" t="s">
        <v>1</v>
      </c>
      <c r="E270" s="1" t="s">
        <v>67</v>
      </c>
      <c r="F270" s="1" t="s">
        <v>70</v>
      </c>
      <c r="G270" s="1" t="s">
        <v>31</v>
      </c>
      <c r="H270" s="2"/>
      <c r="I270" s="1"/>
      <c r="J270" s="1"/>
      <c r="K270" s="33" t="s">
        <v>130</v>
      </c>
      <c r="L270" s="1" t="s">
        <v>129</v>
      </c>
      <c r="M270" s="1" t="s">
        <v>32</v>
      </c>
      <c r="N270" s="11">
        <f>[2]AB!M1344</f>
        <v>8.0557263171112297</v>
      </c>
      <c r="O270" s="11">
        <f>[2]AB!N1344</f>
        <v>8.0557263171112297</v>
      </c>
      <c r="P270" s="11">
        <f>[2]AB!O1344</f>
        <v>8.0557263171112297</v>
      </c>
      <c r="Q270" s="11">
        <f>[2]AB!P1344</f>
        <v>8.0557263171112297</v>
      </c>
      <c r="R270" s="11">
        <f>[2]AB!Q1344</f>
        <v>8.0557263171112297</v>
      </c>
      <c r="S270" s="11">
        <f>[2]AB!R1344</f>
        <v>8.0557263171112297</v>
      </c>
      <c r="T270" s="11">
        <f>[2]AB!S1344</f>
        <v>8.0557263171112297</v>
      </c>
      <c r="U270" s="11">
        <f>[2]AB!T1344</f>
        <v>8.0557263171112297</v>
      </c>
      <c r="V270" s="11">
        <f>[2]AB!U1344</f>
        <v>8.0557263171112297</v>
      </c>
      <c r="W270" s="11">
        <f>[2]AB!V1344</f>
        <v>8.0557263171112297</v>
      </c>
      <c r="X270" s="11">
        <f>[2]AB!W1344</f>
        <v>8.0557263171112297</v>
      </c>
      <c r="Y270" s="4"/>
      <c r="Z270" t="str">
        <f t="shared" si="33"/>
        <v>CIMS.CAN.BC.Natural Gas Production.Natural Gas Supply.Direct Drive SmallBCDirect Drive SmallReciprocating compressor electricFOM</v>
      </c>
      <c r="AA270" s="6"/>
    </row>
    <row r="271" spans="1:27" s="5" customFormat="1" x14ac:dyDescent="0.35">
      <c r="A271" s="1" t="s">
        <v>161</v>
      </c>
      <c r="B271" s="1" t="s">
        <v>5</v>
      </c>
      <c r="C271" s="1" t="s">
        <v>143</v>
      </c>
      <c r="D271" s="1" t="s">
        <v>1</v>
      </c>
      <c r="E271" s="1" t="s">
        <v>71</v>
      </c>
      <c r="F271" s="1"/>
      <c r="G271" s="1" t="s">
        <v>6</v>
      </c>
      <c r="H271" s="2" t="s">
        <v>17</v>
      </c>
      <c r="I271" s="1"/>
      <c r="J271" s="1"/>
      <c r="K271" s="33" t="s">
        <v>130</v>
      </c>
      <c r="L271" s="1" t="s">
        <v>129</v>
      </c>
      <c r="M271" s="1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4"/>
      <c r="Z271" t="str">
        <f t="shared" si="33"/>
        <v>CIMS.CAN.BC.Natural Gas Production.Natural Gas Supply.Direct Drive LargeBCDirect Drive LargeCompetition typeTech Compete</v>
      </c>
      <c r="AA271" s="6"/>
    </row>
    <row r="272" spans="1:27" s="5" customFormat="1" x14ac:dyDescent="0.35">
      <c r="A272" s="1" t="s">
        <v>161</v>
      </c>
      <c r="B272" s="1" t="s">
        <v>5</v>
      </c>
      <c r="C272" s="1" t="s">
        <v>143</v>
      </c>
      <c r="D272" s="1" t="s">
        <v>1</v>
      </c>
      <c r="E272" s="1" t="s">
        <v>71</v>
      </c>
      <c r="F272" s="1"/>
      <c r="G272" s="7" t="s">
        <v>18</v>
      </c>
      <c r="H272" s="2"/>
      <c r="I272" s="7"/>
      <c r="J272" s="1"/>
      <c r="K272" s="33" t="s">
        <v>130</v>
      </c>
      <c r="L272" s="1" t="s">
        <v>129</v>
      </c>
      <c r="M272" s="1" t="s">
        <v>19</v>
      </c>
      <c r="N272" s="9">
        <v>0.35</v>
      </c>
      <c r="O272" s="9">
        <v>0.35</v>
      </c>
      <c r="P272" s="9">
        <v>0.35</v>
      </c>
      <c r="Q272" s="9">
        <v>0.35</v>
      </c>
      <c r="R272" s="9">
        <v>0.35</v>
      </c>
      <c r="S272" s="9">
        <v>0.35</v>
      </c>
      <c r="T272" s="9">
        <v>0.35</v>
      </c>
      <c r="U272" s="9">
        <v>0.35</v>
      </c>
      <c r="V272" s="9">
        <v>0.35</v>
      </c>
      <c r="W272" s="9">
        <v>0.35</v>
      </c>
      <c r="X272" s="9">
        <v>0.35</v>
      </c>
      <c r="Y272" s="4"/>
      <c r="Z272" t="str">
        <f t="shared" si="33"/>
        <v>CIMS.CAN.BC.Natural Gas Production.Natural Gas Supply.Direct Drive LargeBCDirect Drive LargeDiscount rate_financial</v>
      </c>
      <c r="AA272" s="6"/>
    </row>
    <row r="273" spans="1:27" s="5" customFormat="1" x14ac:dyDescent="0.35">
      <c r="A273" s="1" t="s">
        <v>161</v>
      </c>
      <c r="B273" s="1" t="s">
        <v>5</v>
      </c>
      <c r="C273" s="1" t="s">
        <v>143</v>
      </c>
      <c r="D273" s="1" t="s">
        <v>1</v>
      </c>
      <c r="E273" s="1" t="s">
        <v>71</v>
      </c>
      <c r="F273" s="1"/>
      <c r="G273" s="7" t="s">
        <v>20</v>
      </c>
      <c r="H273" s="2"/>
      <c r="I273" s="7"/>
      <c r="J273" s="1"/>
      <c r="K273" s="33" t="s">
        <v>130</v>
      </c>
      <c r="L273" s="1" t="s">
        <v>129</v>
      </c>
      <c r="M273" s="1"/>
      <c r="N273" s="10">
        <v>10</v>
      </c>
      <c r="O273" s="10">
        <v>10</v>
      </c>
      <c r="P273" s="10">
        <v>10</v>
      </c>
      <c r="Q273" s="10">
        <v>10</v>
      </c>
      <c r="R273" s="10">
        <v>10</v>
      </c>
      <c r="S273" s="10">
        <v>10</v>
      </c>
      <c r="T273" s="10">
        <v>10</v>
      </c>
      <c r="U273" s="10">
        <v>10</v>
      </c>
      <c r="V273" s="10">
        <v>10</v>
      </c>
      <c r="W273" s="10">
        <v>10</v>
      </c>
      <c r="X273" s="10">
        <v>10</v>
      </c>
      <c r="Y273" s="4"/>
      <c r="Z273" t="str">
        <f t="shared" si="33"/>
        <v>CIMS.CAN.BC.Natural Gas Production.Natural Gas Supply.Direct Drive LargeBCDirect Drive LargeHeterogeneity</v>
      </c>
      <c r="AA273" s="6"/>
    </row>
    <row r="274" spans="1:27" s="5" customFormat="1" x14ac:dyDescent="0.35">
      <c r="A274" s="1" t="s">
        <v>161</v>
      </c>
      <c r="B274" s="1" t="s">
        <v>5</v>
      </c>
      <c r="C274" s="1" t="s">
        <v>143</v>
      </c>
      <c r="D274" s="1" t="s">
        <v>1</v>
      </c>
      <c r="E274" s="1" t="s">
        <v>71</v>
      </c>
      <c r="F274" s="1" t="s">
        <v>72</v>
      </c>
      <c r="G274" s="7" t="s">
        <v>22</v>
      </c>
      <c r="H274" s="2" t="s">
        <v>72</v>
      </c>
      <c r="I274" s="7"/>
      <c r="J274" s="1"/>
      <c r="K274" s="33" t="s">
        <v>130</v>
      </c>
      <c r="L274" s="1" t="s">
        <v>129</v>
      </c>
      <c r="M274" s="1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4"/>
      <c r="Z274" t="str">
        <f t="shared" si="33"/>
        <v>CIMS.CAN.BC.Natural Gas Production.Natural Gas Supply.Direct Drive LargeBCDirect Drive LargeNatural Gas turbineTechnologyNatural Gas turbine</v>
      </c>
      <c r="AA274" s="6"/>
    </row>
    <row r="275" spans="1:27" s="5" customFormat="1" x14ac:dyDescent="0.35">
      <c r="A275" s="1" t="s">
        <v>161</v>
      </c>
      <c r="B275" s="1" t="s">
        <v>5</v>
      </c>
      <c r="C275" s="1" t="s">
        <v>143</v>
      </c>
      <c r="D275" s="1" t="s">
        <v>1</v>
      </c>
      <c r="E275" s="1" t="s">
        <v>71</v>
      </c>
      <c r="F275" s="1" t="s">
        <v>72</v>
      </c>
      <c r="G275" s="7" t="s">
        <v>23</v>
      </c>
      <c r="H275" s="2"/>
      <c r="I275" s="7"/>
      <c r="J275" s="1"/>
      <c r="K275" s="33" t="s">
        <v>130</v>
      </c>
      <c r="L275" s="1" t="s">
        <v>129</v>
      </c>
      <c r="M275" s="1" t="s">
        <v>24</v>
      </c>
      <c r="N275" s="11">
        <f>[2]AB!M1351</f>
        <v>2000</v>
      </c>
      <c r="O275" s="11">
        <f>[2]AB!N1351</f>
        <v>2000</v>
      </c>
      <c r="P275" s="11">
        <f>[2]AB!O1351</f>
        <v>2000</v>
      </c>
      <c r="Q275" s="11">
        <f>[2]AB!P1351</f>
        <v>2000</v>
      </c>
      <c r="R275" s="11">
        <f>[2]AB!Q1351</f>
        <v>2000</v>
      </c>
      <c r="S275" s="11">
        <f>[2]AB!R1351</f>
        <v>2000</v>
      </c>
      <c r="T275" s="11">
        <f>[2]AB!S1351</f>
        <v>2000</v>
      </c>
      <c r="U275" s="11">
        <f>[2]AB!T1351</f>
        <v>2000</v>
      </c>
      <c r="V275" s="11">
        <f>[2]AB!U1351</f>
        <v>2000</v>
      </c>
      <c r="W275" s="11">
        <f>[2]AB!V1351</f>
        <v>2000</v>
      </c>
      <c r="X275" s="11">
        <f>[2]AB!W1351</f>
        <v>2000</v>
      </c>
      <c r="Y275" s="4"/>
      <c r="Z275" t="str">
        <f t="shared" si="33"/>
        <v>CIMS.CAN.BC.Natural Gas Production.Natural Gas Supply.Direct Drive LargeBCDirect Drive LargeNatural Gas turbineAvailable</v>
      </c>
      <c r="AA275" s="6"/>
    </row>
    <row r="276" spans="1:27" s="5" customFormat="1" x14ac:dyDescent="0.35">
      <c r="A276" s="1" t="s">
        <v>161</v>
      </c>
      <c r="B276" s="1" t="s">
        <v>5</v>
      </c>
      <c r="C276" s="1" t="s">
        <v>143</v>
      </c>
      <c r="D276" s="1" t="s">
        <v>1</v>
      </c>
      <c r="E276" s="1" t="s">
        <v>71</v>
      </c>
      <c r="F276" s="1" t="s">
        <v>72</v>
      </c>
      <c r="G276" s="7" t="s">
        <v>25</v>
      </c>
      <c r="H276" s="2"/>
      <c r="I276" s="7"/>
      <c r="J276" s="1"/>
      <c r="K276" s="33" t="s">
        <v>130</v>
      </c>
      <c r="L276" s="1" t="s">
        <v>129</v>
      </c>
      <c r="M276" s="1" t="s">
        <v>24</v>
      </c>
      <c r="N276" s="11">
        <f>[2]AB!M1352</f>
        <v>2011</v>
      </c>
      <c r="O276" s="11">
        <f>[2]AB!N1352</f>
        <v>2011</v>
      </c>
      <c r="P276" s="11">
        <f>[2]AB!O1352</f>
        <v>2011</v>
      </c>
      <c r="Q276" s="11">
        <f>[2]AB!P1352</f>
        <v>2011</v>
      </c>
      <c r="R276" s="11">
        <f>[2]AB!Q1352</f>
        <v>2011</v>
      </c>
      <c r="S276" s="11">
        <f>[2]AB!R1352</f>
        <v>2011</v>
      </c>
      <c r="T276" s="11">
        <f>[2]AB!S1352</f>
        <v>2011</v>
      </c>
      <c r="U276" s="11">
        <f>[2]AB!T1352</f>
        <v>2011</v>
      </c>
      <c r="V276" s="11">
        <f>[2]AB!U1352</f>
        <v>2011</v>
      </c>
      <c r="W276" s="11">
        <f>[2]AB!V1352</f>
        <v>2011</v>
      </c>
      <c r="X276" s="11">
        <f>[2]AB!W1352</f>
        <v>2011</v>
      </c>
      <c r="Y276" s="4"/>
      <c r="Z276" t="str">
        <f t="shared" si="33"/>
        <v>CIMS.CAN.BC.Natural Gas Production.Natural Gas Supply.Direct Drive LargeBCDirect Drive LargeNatural Gas turbineUnavailable</v>
      </c>
      <c r="AA276" s="6"/>
    </row>
    <row r="277" spans="1:27" s="5" customFormat="1" x14ac:dyDescent="0.35">
      <c r="A277" s="1" t="s">
        <v>161</v>
      </c>
      <c r="B277" s="1" t="s">
        <v>5</v>
      </c>
      <c r="C277" s="1" t="s">
        <v>143</v>
      </c>
      <c r="D277" s="1" t="s">
        <v>1</v>
      </c>
      <c r="E277" s="1" t="s">
        <v>71</v>
      </c>
      <c r="F277" s="1" t="s">
        <v>72</v>
      </c>
      <c r="G277" s="7" t="s">
        <v>26</v>
      </c>
      <c r="H277" s="2"/>
      <c r="I277" s="7"/>
      <c r="J277" s="1"/>
      <c r="K277" s="33" t="s">
        <v>130</v>
      </c>
      <c r="L277" s="1" t="s">
        <v>129</v>
      </c>
      <c r="M277" s="1" t="s">
        <v>27</v>
      </c>
      <c r="N277" s="11">
        <f>[2]AB!M1353</f>
        <v>30</v>
      </c>
      <c r="O277" s="11">
        <f>[2]AB!N1353</f>
        <v>30</v>
      </c>
      <c r="P277" s="11">
        <f>[2]AB!O1353</f>
        <v>30</v>
      </c>
      <c r="Q277" s="11">
        <f>[2]AB!P1353</f>
        <v>30</v>
      </c>
      <c r="R277" s="11">
        <f>[2]AB!Q1353</f>
        <v>30</v>
      </c>
      <c r="S277" s="11">
        <f>[2]AB!R1353</f>
        <v>30</v>
      </c>
      <c r="T277" s="11">
        <f>[2]AB!S1353</f>
        <v>30</v>
      </c>
      <c r="U277" s="11">
        <f>[2]AB!T1353</f>
        <v>30</v>
      </c>
      <c r="V277" s="11">
        <f>[2]AB!U1353</f>
        <v>30</v>
      </c>
      <c r="W277" s="11">
        <f>[2]AB!V1353</f>
        <v>30</v>
      </c>
      <c r="X277" s="11">
        <f>[2]AB!W1353</f>
        <v>30</v>
      </c>
      <c r="Y277" s="4"/>
      <c r="Z277" t="str">
        <f t="shared" si="33"/>
        <v>CIMS.CAN.BC.Natural Gas Production.Natural Gas Supply.Direct Drive LargeBCDirect Drive LargeNatural Gas turbineLifetime</v>
      </c>
      <c r="AA277" s="6"/>
    </row>
    <row r="278" spans="1:27" s="5" customFormat="1" x14ac:dyDescent="0.35">
      <c r="A278" s="1" t="s">
        <v>161</v>
      </c>
      <c r="B278" s="1" t="s">
        <v>5</v>
      </c>
      <c r="C278" s="1" t="s">
        <v>143</v>
      </c>
      <c r="D278" s="1" t="s">
        <v>1</v>
      </c>
      <c r="E278" s="1" t="s">
        <v>71</v>
      </c>
      <c r="F278" s="1" t="s">
        <v>72</v>
      </c>
      <c r="G278" s="7" t="s">
        <v>28</v>
      </c>
      <c r="H278" s="2"/>
      <c r="I278" s="7"/>
      <c r="J278" s="1"/>
      <c r="K278" s="33" t="s">
        <v>130</v>
      </c>
      <c r="L278" s="1" t="s">
        <v>129</v>
      </c>
      <c r="M278" s="1" t="s">
        <v>19</v>
      </c>
      <c r="N278" s="11">
        <f>[2]AB!M1354</f>
        <v>1</v>
      </c>
      <c r="O278" s="11">
        <f>[2]AB!N1354</f>
        <v>0</v>
      </c>
      <c r="P278" s="11">
        <f>[2]AB!O1354</f>
        <v>0</v>
      </c>
      <c r="Q278" s="11">
        <f>[2]AB!P1354</f>
        <v>0</v>
      </c>
      <c r="R278" s="11">
        <f>[2]AB!Q1354</f>
        <v>0</v>
      </c>
      <c r="S278" s="11">
        <f>[2]AB!R1354</f>
        <v>0</v>
      </c>
      <c r="T278" s="11">
        <f>[2]AB!S1354</f>
        <v>0</v>
      </c>
      <c r="U278" s="11">
        <f>[2]AB!T1354</f>
        <v>0</v>
      </c>
      <c r="V278" s="11">
        <f>[2]AB!U1354</f>
        <v>0</v>
      </c>
      <c r="W278" s="11">
        <f>[2]AB!V1354</f>
        <v>0</v>
      </c>
      <c r="X278" s="11">
        <f>[2]AB!W1354</f>
        <v>0</v>
      </c>
      <c r="Y278" s="4"/>
      <c r="Z278" t="str">
        <f t="shared" si="33"/>
        <v>CIMS.CAN.BC.Natural Gas Production.Natural Gas Supply.Direct Drive LargeBCDirect Drive LargeNatural Gas turbineMarket share</v>
      </c>
      <c r="AA278" s="6"/>
    </row>
    <row r="279" spans="1:27" s="5" customFormat="1" x14ac:dyDescent="0.35">
      <c r="A279" s="1" t="s">
        <v>161</v>
      </c>
      <c r="B279" s="1" t="s">
        <v>5</v>
      </c>
      <c r="C279" s="1" t="s">
        <v>143</v>
      </c>
      <c r="D279" s="1" t="s">
        <v>1</v>
      </c>
      <c r="E279" s="1" t="s">
        <v>71</v>
      </c>
      <c r="F279" s="1" t="s">
        <v>72</v>
      </c>
      <c r="G279" s="1" t="s">
        <v>29</v>
      </c>
      <c r="H279" s="2"/>
      <c r="I279" s="1"/>
      <c r="J279" s="1"/>
      <c r="K279" s="33" t="s">
        <v>130</v>
      </c>
      <c r="L279" s="1" t="s">
        <v>129</v>
      </c>
      <c r="M279" s="1" t="s">
        <v>36</v>
      </c>
      <c r="N279" s="11">
        <f>[2]AB!M1355</f>
        <v>1</v>
      </c>
      <c r="O279" s="11">
        <f>[2]AB!N1355</f>
        <v>1</v>
      </c>
      <c r="P279" s="11">
        <f>[2]AB!O1355</f>
        <v>1</v>
      </c>
      <c r="Q279" s="11">
        <f>[2]AB!P1355</f>
        <v>1</v>
      </c>
      <c r="R279" s="11">
        <f>[2]AB!Q1355</f>
        <v>1</v>
      </c>
      <c r="S279" s="11">
        <f>[2]AB!R1355</f>
        <v>1</v>
      </c>
      <c r="T279" s="11">
        <f>[2]AB!S1355</f>
        <v>1</v>
      </c>
      <c r="U279" s="11">
        <f>[2]AB!T1355</f>
        <v>1</v>
      </c>
      <c r="V279" s="11">
        <f>[2]AB!U1355</f>
        <v>1</v>
      </c>
      <c r="W279" s="11">
        <f>[2]AB!V1355</f>
        <v>1</v>
      </c>
      <c r="X279" s="11">
        <f>[2]AB!W1355</f>
        <v>1</v>
      </c>
      <c r="Y279" s="4"/>
      <c r="Z279" t="str">
        <f t="shared" si="33"/>
        <v>CIMS.CAN.BC.Natural Gas Production.Natural Gas Supply.Direct Drive LargeBCDirect Drive LargeNatural Gas turbineOutput</v>
      </c>
      <c r="AA279" s="6"/>
    </row>
    <row r="280" spans="1:27" s="5" customFormat="1" x14ac:dyDescent="0.35">
      <c r="A280" s="1" t="s">
        <v>161</v>
      </c>
      <c r="B280" s="1" t="s">
        <v>5</v>
      </c>
      <c r="C280" s="1" t="s">
        <v>143</v>
      </c>
      <c r="D280" s="1" t="s">
        <v>1</v>
      </c>
      <c r="E280" s="1" t="s">
        <v>71</v>
      </c>
      <c r="F280" s="1" t="s">
        <v>72</v>
      </c>
      <c r="G280" s="7" t="s">
        <v>40</v>
      </c>
      <c r="H280" s="2"/>
      <c r="I280" s="1"/>
      <c r="J280" s="1"/>
      <c r="K280" s="33" t="s">
        <v>130</v>
      </c>
      <c r="L280" s="1" t="s">
        <v>129</v>
      </c>
      <c r="M280" s="1" t="s">
        <v>32</v>
      </c>
      <c r="N280" s="11">
        <f>[2]AB!M1356</f>
        <v>116.377871454966</v>
      </c>
      <c r="O280" s="11">
        <f>[2]AB!N1356</f>
        <v>116.377871454966</v>
      </c>
      <c r="P280" s="11">
        <f>[2]AB!O1356</f>
        <v>116.377871454966</v>
      </c>
      <c r="Q280" s="11">
        <f>[2]AB!P1356</f>
        <v>116.377871454966</v>
      </c>
      <c r="R280" s="11">
        <f>[2]AB!Q1356</f>
        <v>116.377871454966</v>
      </c>
      <c r="S280" s="11">
        <f>[2]AB!R1356</f>
        <v>116.377871454966</v>
      </c>
      <c r="T280" s="11">
        <f>[2]AB!S1356</f>
        <v>116.377871454966</v>
      </c>
      <c r="U280" s="11">
        <f>[2]AB!T1356</f>
        <v>116.377871454966</v>
      </c>
      <c r="V280" s="11">
        <f>[2]AB!U1356</f>
        <v>116.377871454966</v>
      </c>
      <c r="W280" s="11">
        <f>[2]AB!V1356</f>
        <v>116.377871454966</v>
      </c>
      <c r="X280" s="11">
        <f>[2]AB!W1356</f>
        <v>116.377871454966</v>
      </c>
      <c r="Y280" s="4"/>
      <c r="Z280" t="str">
        <f t="shared" si="33"/>
        <v>CIMS.CAN.BC.Natural Gas Production.Natural Gas Supply.Direct Drive LargeBCDirect Drive LargeNatural Gas turbineFCC</v>
      </c>
      <c r="AA280" s="6"/>
    </row>
    <row r="281" spans="1:27" s="5" customFormat="1" x14ac:dyDescent="0.35">
      <c r="A281" s="1" t="s">
        <v>161</v>
      </c>
      <c r="B281" s="1" t="s">
        <v>5</v>
      </c>
      <c r="C281" s="1" t="s">
        <v>143</v>
      </c>
      <c r="D281" s="1" t="s">
        <v>1</v>
      </c>
      <c r="E281" s="1" t="s">
        <v>71</v>
      </c>
      <c r="F281" s="1" t="s">
        <v>72</v>
      </c>
      <c r="G281" s="1" t="s">
        <v>31</v>
      </c>
      <c r="H281" s="2"/>
      <c r="I281" s="1"/>
      <c r="J281" s="1"/>
      <c r="K281" s="33" t="s">
        <v>130</v>
      </c>
      <c r="L281" s="1" t="s">
        <v>129</v>
      </c>
      <c r="M281" s="1" t="s">
        <v>32</v>
      </c>
      <c r="N281" s="11">
        <f>[2]AB!M1357</f>
        <v>11.637787145496601</v>
      </c>
      <c r="O281" s="11">
        <f>[2]AB!N1357</f>
        <v>11.637787145496601</v>
      </c>
      <c r="P281" s="11">
        <f>[2]AB!O1357</f>
        <v>11.637787145496601</v>
      </c>
      <c r="Q281" s="11">
        <f>[2]AB!P1357</f>
        <v>11.637787145496601</v>
      </c>
      <c r="R281" s="11">
        <f>[2]AB!Q1357</f>
        <v>11.637787145496601</v>
      </c>
      <c r="S281" s="11">
        <f>[2]AB!R1357</f>
        <v>11.637787145496601</v>
      </c>
      <c r="T281" s="11">
        <f>[2]AB!S1357</f>
        <v>11.637787145496601</v>
      </c>
      <c r="U281" s="11">
        <f>[2]AB!T1357</f>
        <v>11.637787145496601</v>
      </c>
      <c r="V281" s="11">
        <f>[2]AB!U1357</f>
        <v>11.637787145496601</v>
      </c>
      <c r="W281" s="11">
        <f>[2]AB!V1357</f>
        <v>11.637787145496601</v>
      </c>
      <c r="X281" s="11">
        <f>[2]AB!W1357</f>
        <v>11.637787145496601</v>
      </c>
      <c r="Y281" s="4"/>
      <c r="Z281" t="str">
        <f t="shared" si="33"/>
        <v>CIMS.CAN.BC.Natural Gas Production.Natural Gas Supply.Direct Drive LargeBCDirect Drive LargeNatural Gas turbineFOM</v>
      </c>
      <c r="AA281" s="6"/>
    </row>
    <row r="282" spans="1:27" s="5" customFormat="1" x14ac:dyDescent="0.35">
      <c r="A282" s="1" t="s">
        <v>161</v>
      </c>
      <c r="B282" s="1" t="s">
        <v>5</v>
      </c>
      <c r="C282" s="1" t="s">
        <v>143</v>
      </c>
      <c r="D282" s="1" t="s">
        <v>1</v>
      </c>
      <c r="E282" s="1" t="s">
        <v>71</v>
      </c>
      <c r="F282" s="1" t="s">
        <v>73</v>
      </c>
      <c r="G282" s="7" t="s">
        <v>22</v>
      </c>
      <c r="H282" s="2" t="s">
        <v>73</v>
      </c>
      <c r="I282" s="7"/>
      <c r="J282" s="1"/>
      <c r="K282" s="33" t="s">
        <v>130</v>
      </c>
      <c r="L282" s="1" t="s">
        <v>129</v>
      </c>
      <c r="M282" s="1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4"/>
      <c r="Z282" t="str">
        <f t="shared" ref="Z282:Z339" si="46">A282&amp;C282&amp;E282&amp;F282&amp;G282&amp;H282&amp;J282</f>
        <v>CIMS.CAN.BC.Natural Gas Production.Natural Gas Supply.Direct Drive LargeBCDirect Drive LargeNatural Gas turbine Eff 2010TechnologyNatural Gas turbine Eff 2010</v>
      </c>
      <c r="AA282" s="6"/>
    </row>
    <row r="283" spans="1:27" s="5" customFormat="1" x14ac:dyDescent="0.35">
      <c r="A283" s="1" t="s">
        <v>161</v>
      </c>
      <c r="B283" s="1" t="s">
        <v>5</v>
      </c>
      <c r="C283" s="1" t="s">
        <v>143</v>
      </c>
      <c r="D283" s="1" t="s">
        <v>1</v>
      </c>
      <c r="E283" s="1" t="s">
        <v>71</v>
      </c>
      <c r="F283" s="1" t="s">
        <v>73</v>
      </c>
      <c r="G283" s="7" t="s">
        <v>23</v>
      </c>
      <c r="H283" s="2"/>
      <c r="I283" s="7"/>
      <c r="J283" s="1"/>
      <c r="K283" s="33" t="s">
        <v>130</v>
      </c>
      <c r="L283" s="1" t="s">
        <v>129</v>
      </c>
      <c r="M283" s="1" t="s">
        <v>24</v>
      </c>
      <c r="N283" s="11">
        <f>[2]AB!M1369</f>
        <v>2010</v>
      </c>
      <c r="O283" s="11">
        <f>[2]AB!N1369</f>
        <v>2010</v>
      </c>
      <c r="P283" s="11">
        <f>[2]AB!O1369</f>
        <v>2010</v>
      </c>
      <c r="Q283" s="11">
        <f>[2]AB!P1369</f>
        <v>2010</v>
      </c>
      <c r="R283" s="11">
        <f>[2]AB!Q1369</f>
        <v>2010</v>
      </c>
      <c r="S283" s="11">
        <f>[2]AB!R1369</f>
        <v>2010</v>
      </c>
      <c r="T283" s="11">
        <f>[2]AB!S1369</f>
        <v>2010</v>
      </c>
      <c r="U283" s="11">
        <f>[2]AB!T1369</f>
        <v>2010</v>
      </c>
      <c r="V283" s="11">
        <f>[2]AB!U1369</f>
        <v>2010</v>
      </c>
      <c r="W283" s="11">
        <f>[2]AB!V1369</f>
        <v>2010</v>
      </c>
      <c r="X283" s="11">
        <f>[2]AB!W1369</f>
        <v>2010</v>
      </c>
      <c r="Y283" s="4"/>
      <c r="Z283" t="str">
        <f t="shared" si="46"/>
        <v>CIMS.CAN.BC.Natural Gas Production.Natural Gas Supply.Direct Drive LargeBCDirect Drive LargeNatural Gas turbine Eff 2010Available</v>
      </c>
      <c r="AA283" s="6"/>
    </row>
    <row r="284" spans="1:27" s="5" customFormat="1" x14ac:dyDescent="0.35">
      <c r="A284" s="1" t="s">
        <v>161</v>
      </c>
      <c r="B284" s="1" t="s">
        <v>5</v>
      </c>
      <c r="C284" s="1" t="s">
        <v>143</v>
      </c>
      <c r="D284" s="1" t="s">
        <v>1</v>
      </c>
      <c r="E284" s="1" t="s">
        <v>71</v>
      </c>
      <c r="F284" s="1" t="s">
        <v>73</v>
      </c>
      <c r="G284" s="7" t="s">
        <v>25</v>
      </c>
      <c r="H284" s="2"/>
      <c r="I284" s="7"/>
      <c r="J284" s="1"/>
      <c r="K284" s="33" t="s">
        <v>130</v>
      </c>
      <c r="L284" s="1" t="s">
        <v>129</v>
      </c>
      <c r="M284" s="1" t="s">
        <v>24</v>
      </c>
      <c r="N284" s="11">
        <f>[2]AB!M1370</f>
        <v>2101</v>
      </c>
      <c r="O284" s="11">
        <f>[2]AB!N1370</f>
        <v>2101</v>
      </c>
      <c r="P284" s="11">
        <f>[2]AB!O1370</f>
        <v>2101</v>
      </c>
      <c r="Q284" s="11">
        <f>[2]AB!P1370</f>
        <v>2101</v>
      </c>
      <c r="R284" s="11">
        <f>[2]AB!Q1370</f>
        <v>2101</v>
      </c>
      <c r="S284" s="11">
        <f>[2]AB!R1370</f>
        <v>2101</v>
      </c>
      <c r="T284" s="11">
        <f>[2]AB!S1370</f>
        <v>2101</v>
      </c>
      <c r="U284" s="11">
        <f>[2]AB!T1370</f>
        <v>2101</v>
      </c>
      <c r="V284" s="11">
        <f>[2]AB!U1370</f>
        <v>2101</v>
      </c>
      <c r="W284" s="11">
        <f>[2]AB!V1370</f>
        <v>2101</v>
      </c>
      <c r="X284" s="11">
        <f>[2]AB!W1370</f>
        <v>2101</v>
      </c>
      <c r="Y284" s="4"/>
      <c r="Z284" t="str">
        <f t="shared" si="46"/>
        <v>CIMS.CAN.BC.Natural Gas Production.Natural Gas Supply.Direct Drive LargeBCDirect Drive LargeNatural Gas turbine Eff 2010Unavailable</v>
      </c>
      <c r="AA284" s="6"/>
    </row>
    <row r="285" spans="1:27" s="5" customFormat="1" x14ac:dyDescent="0.35">
      <c r="A285" s="1" t="s">
        <v>161</v>
      </c>
      <c r="B285" s="1" t="s">
        <v>5</v>
      </c>
      <c r="C285" s="1" t="s">
        <v>143</v>
      </c>
      <c r="D285" s="1" t="s">
        <v>1</v>
      </c>
      <c r="E285" s="1" t="s">
        <v>71</v>
      </c>
      <c r="F285" s="1" t="s">
        <v>73</v>
      </c>
      <c r="G285" s="7" t="s">
        <v>26</v>
      </c>
      <c r="H285" s="2"/>
      <c r="I285" s="7"/>
      <c r="J285" s="1"/>
      <c r="K285" s="33" t="s">
        <v>130</v>
      </c>
      <c r="L285" s="1" t="s">
        <v>129</v>
      </c>
      <c r="M285" s="1" t="s">
        <v>27</v>
      </c>
      <c r="N285" s="11">
        <f>[2]AB!M1371</f>
        <v>30</v>
      </c>
      <c r="O285" s="11">
        <f>[2]AB!N1371</f>
        <v>30</v>
      </c>
      <c r="P285" s="11">
        <f>[2]AB!O1371</f>
        <v>30</v>
      </c>
      <c r="Q285" s="11">
        <f>[2]AB!P1371</f>
        <v>30</v>
      </c>
      <c r="R285" s="11">
        <f>[2]AB!Q1371</f>
        <v>30</v>
      </c>
      <c r="S285" s="11">
        <f>[2]AB!R1371</f>
        <v>30</v>
      </c>
      <c r="T285" s="11">
        <f>[2]AB!S1371</f>
        <v>30</v>
      </c>
      <c r="U285" s="11">
        <f>[2]AB!T1371</f>
        <v>30</v>
      </c>
      <c r="V285" s="11">
        <f>[2]AB!U1371</f>
        <v>30</v>
      </c>
      <c r="W285" s="11">
        <f>[2]AB!V1371</f>
        <v>30</v>
      </c>
      <c r="X285" s="11">
        <f>[2]AB!W1371</f>
        <v>30</v>
      </c>
      <c r="Y285" s="4"/>
      <c r="Z285" t="str">
        <f t="shared" si="46"/>
        <v>CIMS.CAN.BC.Natural Gas Production.Natural Gas Supply.Direct Drive LargeBCDirect Drive LargeNatural Gas turbine Eff 2010Lifetime</v>
      </c>
      <c r="AA285" s="6"/>
    </row>
    <row r="286" spans="1:27" s="5" customFormat="1" x14ac:dyDescent="0.35">
      <c r="A286" s="1" t="s">
        <v>161</v>
      </c>
      <c r="B286" s="1" t="s">
        <v>5</v>
      </c>
      <c r="C286" s="1" t="s">
        <v>143</v>
      </c>
      <c r="D286" s="1" t="s">
        <v>1</v>
      </c>
      <c r="E286" s="1" t="s">
        <v>71</v>
      </c>
      <c r="F286" s="1" t="s">
        <v>73</v>
      </c>
      <c r="G286" s="20" t="s">
        <v>28</v>
      </c>
      <c r="H286" s="2"/>
      <c r="I286" s="20"/>
      <c r="J286" s="1"/>
      <c r="K286" s="33" t="s">
        <v>130</v>
      </c>
      <c r="L286" s="1" t="s">
        <v>129</v>
      </c>
      <c r="M286" s="1" t="s">
        <v>19</v>
      </c>
      <c r="N286" s="11">
        <f>[2]AB!M1372</f>
        <v>0</v>
      </c>
      <c r="O286" s="11">
        <f>[2]AB!N1372</f>
        <v>0</v>
      </c>
      <c r="P286" s="11">
        <f>[2]AB!O1372</f>
        <v>0</v>
      </c>
      <c r="Q286" s="11">
        <f>[2]AB!P1372</f>
        <v>0</v>
      </c>
      <c r="R286" s="11">
        <f>[2]AB!Q1372</f>
        <v>0</v>
      </c>
      <c r="S286" s="11">
        <f>[2]AB!R1372</f>
        <v>0</v>
      </c>
      <c r="T286" s="11">
        <f>[2]AB!S1372</f>
        <v>0</v>
      </c>
      <c r="U286" s="11">
        <f>[2]AB!T1372</f>
        <v>0</v>
      </c>
      <c r="V286" s="11">
        <f>[2]AB!U1372</f>
        <v>0</v>
      </c>
      <c r="W286" s="11">
        <f>[2]AB!V1372</f>
        <v>0</v>
      </c>
      <c r="X286" s="11">
        <f>[2]AB!W1372</f>
        <v>0</v>
      </c>
      <c r="Y286" s="4"/>
      <c r="Z286" t="str">
        <f t="shared" si="46"/>
        <v>CIMS.CAN.BC.Natural Gas Production.Natural Gas Supply.Direct Drive LargeBCDirect Drive LargeNatural Gas turbine Eff 2010Market share</v>
      </c>
      <c r="AA286" s="6"/>
    </row>
    <row r="287" spans="1:27" s="5" customFormat="1" x14ac:dyDescent="0.35">
      <c r="A287" s="1" t="s">
        <v>161</v>
      </c>
      <c r="B287" s="1" t="s">
        <v>5</v>
      </c>
      <c r="C287" s="1" t="s">
        <v>143</v>
      </c>
      <c r="D287" s="1" t="s">
        <v>1</v>
      </c>
      <c r="E287" s="1" t="s">
        <v>71</v>
      </c>
      <c r="F287" s="1" t="s">
        <v>73</v>
      </c>
      <c r="G287" s="7" t="s">
        <v>29</v>
      </c>
      <c r="H287" s="2"/>
      <c r="I287" s="7"/>
      <c r="J287" s="1"/>
      <c r="K287" s="33" t="s">
        <v>130</v>
      </c>
      <c r="L287" s="1" t="s">
        <v>129</v>
      </c>
      <c r="M287" s="1" t="s">
        <v>36</v>
      </c>
      <c r="N287" s="11">
        <f>[2]AB!M1373</f>
        <v>1</v>
      </c>
      <c r="O287" s="11">
        <f>[2]AB!N1373</f>
        <v>1</v>
      </c>
      <c r="P287" s="11">
        <f>[2]AB!O1373</f>
        <v>1</v>
      </c>
      <c r="Q287" s="11">
        <f>[2]AB!P1373</f>
        <v>1</v>
      </c>
      <c r="R287" s="11">
        <f>[2]AB!Q1373</f>
        <v>1</v>
      </c>
      <c r="S287" s="11">
        <f>[2]AB!R1373</f>
        <v>1</v>
      </c>
      <c r="T287" s="11">
        <f>[2]AB!S1373</f>
        <v>1</v>
      </c>
      <c r="U287" s="11">
        <f>[2]AB!T1373</f>
        <v>1</v>
      </c>
      <c r="V287" s="11">
        <f>[2]AB!U1373</f>
        <v>1</v>
      </c>
      <c r="W287" s="11">
        <f>[2]AB!V1373</f>
        <v>1</v>
      </c>
      <c r="X287" s="11">
        <f>[2]AB!W1373</f>
        <v>1</v>
      </c>
      <c r="Y287" s="4"/>
      <c r="Z287" t="str">
        <f t="shared" si="46"/>
        <v>CIMS.CAN.BC.Natural Gas Production.Natural Gas Supply.Direct Drive LargeBCDirect Drive LargeNatural Gas turbine Eff 2010Output</v>
      </c>
      <c r="AA287" s="6"/>
    </row>
    <row r="288" spans="1:27" s="5" customFormat="1" x14ac:dyDescent="0.35">
      <c r="A288" s="1" t="s">
        <v>161</v>
      </c>
      <c r="B288" s="1" t="s">
        <v>5</v>
      </c>
      <c r="C288" s="1" t="s">
        <v>143</v>
      </c>
      <c r="D288" s="1" t="s">
        <v>1</v>
      </c>
      <c r="E288" s="1" t="s">
        <v>71</v>
      </c>
      <c r="F288" s="1" t="s">
        <v>73</v>
      </c>
      <c r="G288" s="7" t="s">
        <v>40</v>
      </c>
      <c r="H288" s="2"/>
      <c r="I288" s="7"/>
      <c r="J288" s="1"/>
      <c r="K288" s="33" t="s">
        <v>130</v>
      </c>
      <c r="L288" s="1" t="s">
        <v>129</v>
      </c>
      <c r="M288" s="1" t="s">
        <v>32</v>
      </c>
      <c r="N288" s="11">
        <f>[2]AB!M1374</f>
        <v>116.377871454966</v>
      </c>
      <c r="O288" s="11">
        <f>[2]AB!N1374</f>
        <v>116.377871454966</v>
      </c>
      <c r="P288" s="11">
        <f>[2]AB!O1374</f>
        <v>116.377871454966</v>
      </c>
      <c r="Q288" s="11">
        <f>[2]AB!P1374</f>
        <v>116.377871454966</v>
      </c>
      <c r="R288" s="11">
        <f>[2]AB!Q1374</f>
        <v>116.377871454966</v>
      </c>
      <c r="S288" s="11">
        <f>[2]AB!R1374</f>
        <v>116.377871454966</v>
      </c>
      <c r="T288" s="11">
        <f>[2]AB!S1374</f>
        <v>116.377871454966</v>
      </c>
      <c r="U288" s="11">
        <f>[2]AB!T1374</f>
        <v>116.377871454966</v>
      </c>
      <c r="V288" s="11">
        <f>[2]AB!U1374</f>
        <v>116.377871454966</v>
      </c>
      <c r="W288" s="11">
        <f>[2]AB!V1374</f>
        <v>116.377871454966</v>
      </c>
      <c r="X288" s="11">
        <f>[2]AB!W1374</f>
        <v>116.377871454966</v>
      </c>
      <c r="Y288" s="4"/>
      <c r="Z288" t="str">
        <f t="shared" si="46"/>
        <v>CIMS.CAN.BC.Natural Gas Production.Natural Gas Supply.Direct Drive LargeBCDirect Drive LargeNatural Gas turbine Eff 2010FCC</v>
      </c>
      <c r="AA288" s="6"/>
    </row>
    <row r="289" spans="1:27" s="5" customFormat="1" x14ac:dyDescent="0.35">
      <c r="A289" s="1" t="s">
        <v>161</v>
      </c>
      <c r="B289" s="1" t="s">
        <v>5</v>
      </c>
      <c r="C289" s="1" t="s">
        <v>143</v>
      </c>
      <c r="D289" s="1" t="s">
        <v>1</v>
      </c>
      <c r="E289" s="1" t="s">
        <v>71</v>
      </c>
      <c r="F289" s="1" t="s">
        <v>73</v>
      </c>
      <c r="G289" s="7" t="s">
        <v>31</v>
      </c>
      <c r="H289" s="2"/>
      <c r="I289" s="7"/>
      <c r="J289" s="1"/>
      <c r="K289" s="33" t="s">
        <v>130</v>
      </c>
      <c r="L289" s="1" t="s">
        <v>129</v>
      </c>
      <c r="M289" s="1" t="s">
        <v>32</v>
      </c>
      <c r="N289" s="11">
        <f>[2]AB!M1375</f>
        <v>11.637787145496601</v>
      </c>
      <c r="O289" s="11">
        <f>[2]AB!N1375</f>
        <v>11.637787145496601</v>
      </c>
      <c r="P289" s="11">
        <f>[2]AB!O1375</f>
        <v>11.637787145496601</v>
      </c>
      <c r="Q289" s="11">
        <f>[2]AB!P1375</f>
        <v>11.637787145496601</v>
      </c>
      <c r="R289" s="11">
        <f>[2]AB!Q1375</f>
        <v>11.637787145496601</v>
      </c>
      <c r="S289" s="11">
        <f>[2]AB!R1375</f>
        <v>11.637787145496601</v>
      </c>
      <c r="T289" s="11">
        <f>[2]AB!S1375</f>
        <v>11.637787145496601</v>
      </c>
      <c r="U289" s="11">
        <f>[2]AB!T1375</f>
        <v>11.637787145496601</v>
      </c>
      <c r="V289" s="11">
        <f>[2]AB!U1375</f>
        <v>11.637787145496601</v>
      </c>
      <c r="W289" s="11">
        <f>[2]AB!V1375</f>
        <v>11.637787145496601</v>
      </c>
      <c r="X289" s="11">
        <f>[2]AB!W1375</f>
        <v>11.637787145496601</v>
      </c>
      <c r="Y289" s="4"/>
      <c r="Z289" t="str">
        <f t="shared" si="46"/>
        <v>CIMS.CAN.BC.Natural Gas Production.Natural Gas Supply.Direct Drive LargeBCDirect Drive LargeNatural Gas turbine Eff 2010FOM</v>
      </c>
      <c r="AA289" s="6"/>
    </row>
    <row r="290" spans="1:27" s="5" customFormat="1" x14ac:dyDescent="0.35">
      <c r="A290" s="1" t="s">
        <v>161</v>
      </c>
      <c r="B290" s="1" t="s">
        <v>5</v>
      </c>
      <c r="C290" s="1" t="s">
        <v>143</v>
      </c>
      <c r="D290" s="1" t="s">
        <v>1</v>
      </c>
      <c r="E290" s="1" t="s">
        <v>71</v>
      </c>
      <c r="F290" s="1" t="s">
        <v>74</v>
      </c>
      <c r="G290" s="1" t="s">
        <v>22</v>
      </c>
      <c r="H290" s="2" t="s">
        <v>74</v>
      </c>
      <c r="I290" s="1"/>
      <c r="J290" s="1"/>
      <c r="K290" s="33" t="s">
        <v>130</v>
      </c>
      <c r="L290" s="1" t="s">
        <v>129</v>
      </c>
      <c r="M290" s="1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4"/>
      <c r="Z290" t="str">
        <f t="shared" si="46"/>
        <v>CIMS.CAN.BC.Natural Gas Production.Natural Gas Supply.Direct Drive LargeBCDirect Drive LargeNatural Gas turbine Eff 2020TechnologyNatural Gas turbine Eff 2020</v>
      </c>
      <c r="AA290" s="6"/>
    </row>
    <row r="291" spans="1:27" s="5" customFormat="1" x14ac:dyDescent="0.35">
      <c r="A291" s="1" t="s">
        <v>161</v>
      </c>
      <c r="B291" s="1" t="s">
        <v>5</v>
      </c>
      <c r="C291" s="1" t="s">
        <v>143</v>
      </c>
      <c r="D291" s="1" t="s">
        <v>1</v>
      </c>
      <c r="E291" s="1" t="s">
        <v>71</v>
      </c>
      <c r="F291" s="1" t="s">
        <v>74</v>
      </c>
      <c r="G291" s="1" t="s">
        <v>23</v>
      </c>
      <c r="H291" s="2"/>
      <c r="I291" s="1"/>
      <c r="J291" s="1"/>
      <c r="K291" s="33" t="s">
        <v>130</v>
      </c>
      <c r="L291" s="1" t="s">
        <v>129</v>
      </c>
      <c r="M291" s="1" t="s">
        <v>24</v>
      </c>
      <c r="N291" s="11">
        <f>[2]AB!M1378</f>
        <v>2020</v>
      </c>
      <c r="O291" s="11">
        <f>[2]AB!N1378</f>
        <v>2020</v>
      </c>
      <c r="P291" s="11">
        <f>[2]AB!O1378</f>
        <v>2020</v>
      </c>
      <c r="Q291" s="11">
        <f>[2]AB!P1378</f>
        <v>2020</v>
      </c>
      <c r="R291" s="11">
        <f>[2]AB!Q1378</f>
        <v>2020</v>
      </c>
      <c r="S291" s="11">
        <f>[2]AB!R1378</f>
        <v>2020</v>
      </c>
      <c r="T291" s="11">
        <f>[2]AB!S1378</f>
        <v>2020</v>
      </c>
      <c r="U291" s="11">
        <f>[2]AB!T1378</f>
        <v>2020</v>
      </c>
      <c r="V291" s="11">
        <f>[2]AB!U1378</f>
        <v>2020</v>
      </c>
      <c r="W291" s="11">
        <f>[2]AB!V1378</f>
        <v>2020</v>
      </c>
      <c r="X291" s="11">
        <f>[2]AB!W1378</f>
        <v>2020</v>
      </c>
      <c r="Y291" s="4"/>
      <c r="Z291" t="str">
        <f t="shared" si="46"/>
        <v>CIMS.CAN.BC.Natural Gas Production.Natural Gas Supply.Direct Drive LargeBCDirect Drive LargeNatural Gas turbine Eff 2020Available</v>
      </c>
      <c r="AA291" s="6"/>
    </row>
    <row r="292" spans="1:27" s="5" customFormat="1" x14ac:dyDescent="0.35">
      <c r="A292" s="1" t="s">
        <v>161</v>
      </c>
      <c r="B292" s="1" t="s">
        <v>5</v>
      </c>
      <c r="C292" s="1" t="s">
        <v>143</v>
      </c>
      <c r="D292" s="1" t="s">
        <v>1</v>
      </c>
      <c r="E292" s="1" t="s">
        <v>71</v>
      </c>
      <c r="F292" s="1" t="s">
        <v>74</v>
      </c>
      <c r="G292" s="1" t="s">
        <v>25</v>
      </c>
      <c r="H292" s="2"/>
      <c r="I292" s="1"/>
      <c r="J292" s="1"/>
      <c r="K292" s="33" t="s">
        <v>130</v>
      </c>
      <c r="L292" s="1" t="s">
        <v>129</v>
      </c>
      <c r="M292" s="1" t="s">
        <v>24</v>
      </c>
      <c r="N292" s="11">
        <f>[2]AB!M1379</f>
        <v>2101</v>
      </c>
      <c r="O292" s="11">
        <f>[2]AB!N1379</f>
        <v>2101</v>
      </c>
      <c r="P292" s="11">
        <f>[2]AB!O1379</f>
        <v>2101</v>
      </c>
      <c r="Q292" s="11">
        <f>[2]AB!P1379</f>
        <v>2101</v>
      </c>
      <c r="R292" s="11">
        <f>[2]AB!Q1379</f>
        <v>2101</v>
      </c>
      <c r="S292" s="11">
        <f>[2]AB!R1379</f>
        <v>2101</v>
      </c>
      <c r="T292" s="11">
        <f>[2]AB!S1379</f>
        <v>2101</v>
      </c>
      <c r="U292" s="11">
        <f>[2]AB!T1379</f>
        <v>2101</v>
      </c>
      <c r="V292" s="11">
        <f>[2]AB!U1379</f>
        <v>2101</v>
      </c>
      <c r="W292" s="11">
        <f>[2]AB!V1379</f>
        <v>2101</v>
      </c>
      <c r="X292" s="11">
        <f>[2]AB!W1379</f>
        <v>2101</v>
      </c>
      <c r="Y292" s="4"/>
      <c r="Z292" t="str">
        <f t="shared" si="46"/>
        <v>CIMS.CAN.BC.Natural Gas Production.Natural Gas Supply.Direct Drive LargeBCDirect Drive LargeNatural Gas turbine Eff 2020Unavailable</v>
      </c>
      <c r="AA292" s="6"/>
    </row>
    <row r="293" spans="1:27" s="5" customFormat="1" x14ac:dyDescent="0.35">
      <c r="A293" s="1" t="s">
        <v>161</v>
      </c>
      <c r="B293" s="1" t="s">
        <v>5</v>
      </c>
      <c r="C293" s="1" t="s">
        <v>143</v>
      </c>
      <c r="D293" s="1" t="s">
        <v>1</v>
      </c>
      <c r="E293" s="1" t="s">
        <v>71</v>
      </c>
      <c r="F293" s="1" t="s">
        <v>74</v>
      </c>
      <c r="G293" s="7" t="s">
        <v>26</v>
      </c>
      <c r="H293" s="2"/>
      <c r="I293" s="7"/>
      <c r="J293" s="1"/>
      <c r="K293" s="33" t="s">
        <v>130</v>
      </c>
      <c r="L293" s="1" t="s">
        <v>129</v>
      </c>
      <c r="M293" s="1" t="s">
        <v>27</v>
      </c>
      <c r="N293" s="11">
        <f>[2]AB!M1380</f>
        <v>30</v>
      </c>
      <c r="O293" s="11">
        <f>[2]AB!N1380</f>
        <v>30</v>
      </c>
      <c r="P293" s="11">
        <f>[2]AB!O1380</f>
        <v>30</v>
      </c>
      <c r="Q293" s="11">
        <f>[2]AB!P1380</f>
        <v>30</v>
      </c>
      <c r="R293" s="11">
        <f>[2]AB!Q1380</f>
        <v>30</v>
      </c>
      <c r="S293" s="11">
        <f>[2]AB!R1380</f>
        <v>30</v>
      </c>
      <c r="T293" s="11">
        <f>[2]AB!S1380</f>
        <v>30</v>
      </c>
      <c r="U293" s="11">
        <f>[2]AB!T1380</f>
        <v>30</v>
      </c>
      <c r="V293" s="11">
        <f>[2]AB!U1380</f>
        <v>30</v>
      </c>
      <c r="W293" s="11">
        <f>[2]AB!V1380</f>
        <v>30</v>
      </c>
      <c r="X293" s="11">
        <f>[2]AB!W1380</f>
        <v>30</v>
      </c>
      <c r="Y293" s="4"/>
      <c r="Z293" t="str">
        <f t="shared" si="46"/>
        <v>CIMS.CAN.BC.Natural Gas Production.Natural Gas Supply.Direct Drive LargeBCDirect Drive LargeNatural Gas turbine Eff 2020Lifetime</v>
      </c>
      <c r="AA293" s="6"/>
    </row>
    <row r="294" spans="1:27" s="5" customFormat="1" x14ac:dyDescent="0.35">
      <c r="A294" s="1" t="s">
        <v>161</v>
      </c>
      <c r="B294" s="1" t="s">
        <v>5</v>
      </c>
      <c r="C294" s="1" t="s">
        <v>143</v>
      </c>
      <c r="D294" s="1" t="s">
        <v>1</v>
      </c>
      <c r="E294" s="1" t="s">
        <v>71</v>
      </c>
      <c r="F294" s="1" t="s">
        <v>74</v>
      </c>
      <c r="G294" s="1" t="s">
        <v>28</v>
      </c>
      <c r="H294" s="2"/>
      <c r="I294" s="1"/>
      <c r="J294" s="1"/>
      <c r="K294" s="33" t="s">
        <v>130</v>
      </c>
      <c r="L294" s="1" t="s">
        <v>129</v>
      </c>
      <c r="M294" s="1" t="s">
        <v>19</v>
      </c>
      <c r="N294" s="11">
        <f>[2]AB!M1381</f>
        <v>0</v>
      </c>
      <c r="O294" s="11">
        <f>[2]AB!N1381</f>
        <v>0</v>
      </c>
      <c r="P294" s="11">
        <f>[2]AB!O1381</f>
        <v>0</v>
      </c>
      <c r="Q294" s="11">
        <f>[2]AB!P1381</f>
        <v>0</v>
      </c>
      <c r="R294" s="11">
        <f>[2]AB!Q1381</f>
        <v>0</v>
      </c>
      <c r="S294" s="11">
        <f>[2]AB!R1381</f>
        <v>0</v>
      </c>
      <c r="T294" s="11">
        <f>[2]AB!S1381</f>
        <v>0</v>
      </c>
      <c r="U294" s="11">
        <f>[2]AB!T1381</f>
        <v>0</v>
      </c>
      <c r="V294" s="11">
        <f>[2]AB!U1381</f>
        <v>0</v>
      </c>
      <c r="W294" s="11">
        <f>[2]AB!V1381</f>
        <v>0</v>
      </c>
      <c r="X294" s="11">
        <f>[2]AB!W1381</f>
        <v>0</v>
      </c>
      <c r="Y294" s="4"/>
      <c r="Z294" t="str">
        <f t="shared" si="46"/>
        <v>CIMS.CAN.BC.Natural Gas Production.Natural Gas Supply.Direct Drive LargeBCDirect Drive LargeNatural Gas turbine Eff 2020Market share</v>
      </c>
      <c r="AA294" s="6"/>
    </row>
    <row r="295" spans="1:27" s="5" customFormat="1" x14ac:dyDescent="0.35">
      <c r="A295" s="1" t="s">
        <v>161</v>
      </c>
      <c r="B295" s="1" t="s">
        <v>5</v>
      </c>
      <c r="C295" s="1" t="s">
        <v>143</v>
      </c>
      <c r="D295" s="1" t="s">
        <v>1</v>
      </c>
      <c r="E295" s="1" t="s">
        <v>71</v>
      </c>
      <c r="F295" s="1" t="s">
        <v>74</v>
      </c>
      <c r="G295" s="1" t="s">
        <v>29</v>
      </c>
      <c r="H295" s="2"/>
      <c r="I295" s="1"/>
      <c r="J295" s="1"/>
      <c r="K295" s="33" t="s">
        <v>130</v>
      </c>
      <c r="L295" s="1" t="s">
        <v>129</v>
      </c>
      <c r="M295" s="1" t="s">
        <v>36</v>
      </c>
      <c r="N295" s="11">
        <f>[2]AB!M1382</f>
        <v>1</v>
      </c>
      <c r="O295" s="11">
        <f>[2]AB!N1382</f>
        <v>1</v>
      </c>
      <c r="P295" s="11">
        <f>[2]AB!O1382</f>
        <v>1</v>
      </c>
      <c r="Q295" s="11">
        <f>[2]AB!P1382</f>
        <v>1</v>
      </c>
      <c r="R295" s="11">
        <f>[2]AB!Q1382</f>
        <v>1</v>
      </c>
      <c r="S295" s="11">
        <f>[2]AB!R1382</f>
        <v>1</v>
      </c>
      <c r="T295" s="11">
        <f>[2]AB!S1382</f>
        <v>1</v>
      </c>
      <c r="U295" s="11">
        <f>[2]AB!T1382</f>
        <v>1</v>
      </c>
      <c r="V295" s="11">
        <f>[2]AB!U1382</f>
        <v>1</v>
      </c>
      <c r="W295" s="11">
        <f>[2]AB!V1382</f>
        <v>1</v>
      </c>
      <c r="X295" s="11">
        <f>[2]AB!W1382</f>
        <v>1</v>
      </c>
      <c r="Y295" s="4"/>
      <c r="Z295" t="str">
        <f t="shared" si="46"/>
        <v>CIMS.CAN.BC.Natural Gas Production.Natural Gas Supply.Direct Drive LargeBCDirect Drive LargeNatural Gas turbine Eff 2020Output</v>
      </c>
      <c r="AA295" s="6"/>
    </row>
    <row r="296" spans="1:27" s="5" customFormat="1" x14ac:dyDescent="0.35">
      <c r="A296" s="1" t="s">
        <v>161</v>
      </c>
      <c r="B296" s="1" t="s">
        <v>5</v>
      </c>
      <c r="C296" s="1" t="s">
        <v>143</v>
      </c>
      <c r="D296" s="1" t="s">
        <v>1</v>
      </c>
      <c r="E296" s="1" t="s">
        <v>71</v>
      </c>
      <c r="F296" s="1" t="s">
        <v>74</v>
      </c>
      <c r="G296" s="7" t="s">
        <v>40</v>
      </c>
      <c r="H296" s="2"/>
      <c r="I296" s="7"/>
      <c r="J296" s="1"/>
      <c r="K296" s="33" t="s">
        <v>130</v>
      </c>
      <c r="L296" s="1" t="s">
        <v>129</v>
      </c>
      <c r="M296" s="1" t="s">
        <v>32</v>
      </c>
      <c r="N296" s="11">
        <f>[2]AB!M1383</f>
        <v>116.377871454966</v>
      </c>
      <c r="O296" s="11">
        <f>[2]AB!N1383</f>
        <v>116.377871454966</v>
      </c>
      <c r="P296" s="11">
        <f>[2]AB!O1383</f>
        <v>116.377871454966</v>
      </c>
      <c r="Q296" s="11">
        <f>[2]AB!P1383</f>
        <v>116.377871454966</v>
      </c>
      <c r="R296" s="11">
        <f>[2]AB!Q1383</f>
        <v>116.377871454966</v>
      </c>
      <c r="S296" s="11">
        <f>[2]AB!R1383</f>
        <v>116.377871454966</v>
      </c>
      <c r="T296" s="11">
        <f>[2]AB!S1383</f>
        <v>116.377871454966</v>
      </c>
      <c r="U296" s="11">
        <f>[2]AB!T1383</f>
        <v>116.377871454966</v>
      </c>
      <c r="V296" s="11">
        <f>[2]AB!U1383</f>
        <v>116.377871454966</v>
      </c>
      <c r="W296" s="11">
        <f>[2]AB!V1383</f>
        <v>116.377871454966</v>
      </c>
      <c r="X296" s="11">
        <f>[2]AB!W1383</f>
        <v>116.377871454966</v>
      </c>
      <c r="Y296" s="4"/>
      <c r="Z296" t="str">
        <f t="shared" si="46"/>
        <v>CIMS.CAN.BC.Natural Gas Production.Natural Gas Supply.Direct Drive LargeBCDirect Drive LargeNatural Gas turbine Eff 2020FCC</v>
      </c>
      <c r="AA296" s="6"/>
    </row>
    <row r="297" spans="1:27" s="5" customFormat="1" x14ac:dyDescent="0.35">
      <c r="A297" s="1" t="s">
        <v>161</v>
      </c>
      <c r="B297" s="1" t="s">
        <v>5</v>
      </c>
      <c r="C297" s="1" t="s">
        <v>143</v>
      </c>
      <c r="D297" s="1" t="s">
        <v>1</v>
      </c>
      <c r="E297" s="1" t="s">
        <v>71</v>
      </c>
      <c r="F297" s="1" t="s">
        <v>74</v>
      </c>
      <c r="G297" s="7" t="s">
        <v>31</v>
      </c>
      <c r="H297" s="2"/>
      <c r="I297" s="7"/>
      <c r="J297" s="1"/>
      <c r="K297" s="33" t="s">
        <v>130</v>
      </c>
      <c r="L297" s="1" t="s">
        <v>129</v>
      </c>
      <c r="M297" s="1" t="s">
        <v>32</v>
      </c>
      <c r="N297" s="11">
        <f>[2]AB!M1384</f>
        <v>11.637787145496601</v>
      </c>
      <c r="O297" s="11">
        <f>[2]AB!N1384</f>
        <v>11.637787145496601</v>
      </c>
      <c r="P297" s="11">
        <f>[2]AB!O1384</f>
        <v>11.637787145496601</v>
      </c>
      <c r="Q297" s="11">
        <f>[2]AB!P1384</f>
        <v>11.637787145496601</v>
      </c>
      <c r="R297" s="11">
        <f>[2]AB!Q1384</f>
        <v>11.637787145496601</v>
      </c>
      <c r="S297" s="11">
        <f>[2]AB!R1384</f>
        <v>11.637787145496601</v>
      </c>
      <c r="T297" s="11">
        <f>[2]AB!S1384</f>
        <v>11.637787145496601</v>
      </c>
      <c r="U297" s="11">
        <f>[2]AB!T1384</f>
        <v>11.637787145496601</v>
      </c>
      <c r="V297" s="11">
        <f>[2]AB!U1384</f>
        <v>11.637787145496601</v>
      </c>
      <c r="W297" s="11">
        <f>[2]AB!V1384</f>
        <v>11.637787145496601</v>
      </c>
      <c r="X297" s="11">
        <f>[2]AB!W1384</f>
        <v>11.637787145496601</v>
      </c>
      <c r="Y297" s="4"/>
      <c r="Z297" t="str">
        <f t="shared" si="46"/>
        <v>CIMS.CAN.BC.Natural Gas Production.Natural Gas Supply.Direct Drive LargeBCDirect Drive LargeNatural Gas turbine Eff 2020FOM</v>
      </c>
      <c r="AA297" s="6"/>
    </row>
    <row r="298" spans="1:27" s="5" customFormat="1" x14ac:dyDescent="0.35">
      <c r="A298" s="1" t="s">
        <v>161</v>
      </c>
      <c r="B298" s="1" t="s">
        <v>5</v>
      </c>
      <c r="C298" s="1" t="s">
        <v>143</v>
      </c>
      <c r="D298" s="1" t="s">
        <v>1</v>
      </c>
      <c r="E298" s="1" t="s">
        <v>71</v>
      </c>
      <c r="F298" s="1" t="s">
        <v>75</v>
      </c>
      <c r="G298" s="7" t="s">
        <v>22</v>
      </c>
      <c r="H298" s="2" t="s">
        <v>75</v>
      </c>
      <c r="I298" s="7"/>
      <c r="J298" s="1"/>
      <c r="K298" s="33" t="s">
        <v>130</v>
      </c>
      <c r="L298" s="1" t="s">
        <v>129</v>
      </c>
      <c r="M298" s="1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4"/>
      <c r="Z298" t="str">
        <f t="shared" si="46"/>
        <v>CIMS.CAN.BC.Natural Gas Production.Natural Gas Supply.Direct Drive LargeBCDirect Drive LargeNatural Gas turbine Eff 2030TechnologyNatural Gas turbine Eff 2030</v>
      </c>
      <c r="AA298" s="6"/>
    </row>
    <row r="299" spans="1:27" s="5" customFormat="1" x14ac:dyDescent="0.35">
      <c r="A299" s="1" t="s">
        <v>161</v>
      </c>
      <c r="B299" s="1" t="s">
        <v>5</v>
      </c>
      <c r="C299" s="1" t="s">
        <v>143</v>
      </c>
      <c r="D299" s="1" t="s">
        <v>1</v>
      </c>
      <c r="E299" s="1" t="s">
        <v>71</v>
      </c>
      <c r="F299" s="1" t="s">
        <v>75</v>
      </c>
      <c r="G299" s="7" t="s">
        <v>23</v>
      </c>
      <c r="H299" s="2"/>
      <c r="I299" s="7"/>
      <c r="J299" s="1"/>
      <c r="K299" s="33" t="s">
        <v>130</v>
      </c>
      <c r="L299" s="1" t="s">
        <v>129</v>
      </c>
      <c r="M299" s="1" t="s">
        <v>24</v>
      </c>
      <c r="N299" s="11">
        <f>[2]AB!M1387</f>
        <v>2030</v>
      </c>
      <c r="O299" s="11">
        <f>[2]AB!N1387</f>
        <v>2030</v>
      </c>
      <c r="P299" s="11">
        <f>[2]AB!O1387</f>
        <v>2030</v>
      </c>
      <c r="Q299" s="11">
        <f>[2]AB!P1387</f>
        <v>2030</v>
      </c>
      <c r="R299" s="11">
        <f>[2]AB!Q1387</f>
        <v>2030</v>
      </c>
      <c r="S299" s="11">
        <f>[2]AB!R1387</f>
        <v>2030</v>
      </c>
      <c r="T299" s="11">
        <f>[2]AB!S1387</f>
        <v>2030</v>
      </c>
      <c r="U299" s="11">
        <f>[2]AB!T1387</f>
        <v>2030</v>
      </c>
      <c r="V299" s="11">
        <f>[2]AB!U1387</f>
        <v>2030</v>
      </c>
      <c r="W299" s="11">
        <f>[2]AB!V1387</f>
        <v>2030</v>
      </c>
      <c r="X299" s="11">
        <f>[2]AB!W1387</f>
        <v>2030</v>
      </c>
      <c r="Y299" s="4"/>
      <c r="Z299" t="str">
        <f t="shared" si="46"/>
        <v>CIMS.CAN.BC.Natural Gas Production.Natural Gas Supply.Direct Drive LargeBCDirect Drive LargeNatural Gas turbine Eff 2030Available</v>
      </c>
      <c r="AA299" s="6"/>
    </row>
    <row r="300" spans="1:27" s="5" customFormat="1" x14ac:dyDescent="0.35">
      <c r="A300" s="1" t="s">
        <v>161</v>
      </c>
      <c r="B300" s="1" t="s">
        <v>5</v>
      </c>
      <c r="C300" s="1" t="s">
        <v>143</v>
      </c>
      <c r="D300" s="1" t="s">
        <v>1</v>
      </c>
      <c r="E300" s="1" t="s">
        <v>71</v>
      </c>
      <c r="F300" s="1" t="s">
        <v>75</v>
      </c>
      <c r="G300" s="7" t="s">
        <v>25</v>
      </c>
      <c r="H300" s="2"/>
      <c r="I300" s="7"/>
      <c r="J300" s="1"/>
      <c r="K300" s="33" t="s">
        <v>130</v>
      </c>
      <c r="L300" s="1" t="s">
        <v>129</v>
      </c>
      <c r="M300" s="1" t="s">
        <v>24</v>
      </c>
      <c r="N300" s="11">
        <f>[2]AB!M1388</f>
        <v>2101</v>
      </c>
      <c r="O300" s="11">
        <f>[2]AB!N1388</f>
        <v>2101</v>
      </c>
      <c r="P300" s="11">
        <f>[2]AB!O1388</f>
        <v>2101</v>
      </c>
      <c r="Q300" s="11">
        <f>[2]AB!P1388</f>
        <v>2101</v>
      </c>
      <c r="R300" s="11">
        <f>[2]AB!Q1388</f>
        <v>2101</v>
      </c>
      <c r="S300" s="11">
        <f>[2]AB!R1388</f>
        <v>2101</v>
      </c>
      <c r="T300" s="11">
        <f>[2]AB!S1388</f>
        <v>2101</v>
      </c>
      <c r="U300" s="11">
        <f>[2]AB!T1388</f>
        <v>2101</v>
      </c>
      <c r="V300" s="11">
        <f>[2]AB!U1388</f>
        <v>2101</v>
      </c>
      <c r="W300" s="11">
        <f>[2]AB!V1388</f>
        <v>2101</v>
      </c>
      <c r="X300" s="11">
        <f>[2]AB!W1388</f>
        <v>2101</v>
      </c>
      <c r="Y300" s="4"/>
      <c r="Z300" t="str">
        <f t="shared" si="46"/>
        <v>CIMS.CAN.BC.Natural Gas Production.Natural Gas Supply.Direct Drive LargeBCDirect Drive LargeNatural Gas turbine Eff 2030Unavailable</v>
      </c>
      <c r="AA300" s="6"/>
    </row>
    <row r="301" spans="1:27" s="5" customFormat="1" x14ac:dyDescent="0.35">
      <c r="A301" s="1" t="s">
        <v>161</v>
      </c>
      <c r="B301" s="1" t="s">
        <v>5</v>
      </c>
      <c r="C301" s="1" t="s">
        <v>143</v>
      </c>
      <c r="D301" s="1" t="s">
        <v>1</v>
      </c>
      <c r="E301" s="1" t="s">
        <v>71</v>
      </c>
      <c r="F301" s="1" t="s">
        <v>75</v>
      </c>
      <c r="G301" s="7" t="s">
        <v>26</v>
      </c>
      <c r="H301" s="2"/>
      <c r="I301" s="7"/>
      <c r="J301" s="1"/>
      <c r="K301" s="33" t="s">
        <v>130</v>
      </c>
      <c r="L301" s="1" t="s">
        <v>129</v>
      </c>
      <c r="M301" s="1" t="s">
        <v>27</v>
      </c>
      <c r="N301" s="11">
        <f>[2]AB!M1389</f>
        <v>30</v>
      </c>
      <c r="O301" s="11">
        <f>[2]AB!N1389</f>
        <v>30</v>
      </c>
      <c r="P301" s="11">
        <f>[2]AB!O1389</f>
        <v>30</v>
      </c>
      <c r="Q301" s="11">
        <f>[2]AB!P1389</f>
        <v>30</v>
      </c>
      <c r="R301" s="11">
        <f>[2]AB!Q1389</f>
        <v>30</v>
      </c>
      <c r="S301" s="11">
        <f>[2]AB!R1389</f>
        <v>30</v>
      </c>
      <c r="T301" s="11">
        <f>[2]AB!S1389</f>
        <v>30</v>
      </c>
      <c r="U301" s="11">
        <f>[2]AB!T1389</f>
        <v>30</v>
      </c>
      <c r="V301" s="11">
        <f>[2]AB!U1389</f>
        <v>30</v>
      </c>
      <c r="W301" s="11">
        <f>[2]AB!V1389</f>
        <v>30</v>
      </c>
      <c r="X301" s="11">
        <f>[2]AB!W1389</f>
        <v>30</v>
      </c>
      <c r="Y301" s="4"/>
      <c r="Z301" t="str">
        <f t="shared" si="46"/>
        <v>CIMS.CAN.BC.Natural Gas Production.Natural Gas Supply.Direct Drive LargeBCDirect Drive LargeNatural Gas turbine Eff 2030Lifetime</v>
      </c>
      <c r="AA301" s="6"/>
    </row>
    <row r="302" spans="1:27" s="5" customFormat="1" x14ac:dyDescent="0.35">
      <c r="A302" s="1" t="s">
        <v>161</v>
      </c>
      <c r="B302" s="1" t="s">
        <v>5</v>
      </c>
      <c r="C302" s="1" t="s">
        <v>143</v>
      </c>
      <c r="D302" s="1" t="s">
        <v>1</v>
      </c>
      <c r="E302" s="1" t="s">
        <v>71</v>
      </c>
      <c r="F302" s="1" t="s">
        <v>75</v>
      </c>
      <c r="G302" s="1" t="s">
        <v>28</v>
      </c>
      <c r="H302" s="2"/>
      <c r="I302" s="1"/>
      <c r="J302" s="1"/>
      <c r="K302" s="33" t="s">
        <v>130</v>
      </c>
      <c r="L302" s="1" t="s">
        <v>129</v>
      </c>
      <c r="M302" s="7" t="s">
        <v>19</v>
      </c>
      <c r="N302" s="11">
        <f>[2]AB!M1390</f>
        <v>0</v>
      </c>
      <c r="O302" s="11">
        <f>[2]AB!N1390</f>
        <v>0</v>
      </c>
      <c r="P302" s="11">
        <f>[2]AB!O1390</f>
        <v>0</v>
      </c>
      <c r="Q302" s="11">
        <f>[2]AB!P1390</f>
        <v>0</v>
      </c>
      <c r="R302" s="11">
        <f>[2]AB!Q1390</f>
        <v>0</v>
      </c>
      <c r="S302" s="11">
        <f>[2]AB!R1390</f>
        <v>0</v>
      </c>
      <c r="T302" s="11">
        <f>[2]AB!S1390</f>
        <v>0</v>
      </c>
      <c r="U302" s="11">
        <f>[2]AB!T1390</f>
        <v>0</v>
      </c>
      <c r="V302" s="11">
        <f>[2]AB!U1390</f>
        <v>0</v>
      </c>
      <c r="W302" s="11">
        <f>[2]AB!V1390</f>
        <v>0</v>
      </c>
      <c r="X302" s="11">
        <f>[2]AB!W1390</f>
        <v>0</v>
      </c>
      <c r="Y302" s="4"/>
      <c r="Z302" t="str">
        <f t="shared" si="46"/>
        <v>CIMS.CAN.BC.Natural Gas Production.Natural Gas Supply.Direct Drive LargeBCDirect Drive LargeNatural Gas turbine Eff 2030Market share</v>
      </c>
      <c r="AA302" s="6"/>
    </row>
    <row r="303" spans="1:27" s="5" customFormat="1" x14ac:dyDescent="0.35">
      <c r="A303" s="1" t="s">
        <v>161</v>
      </c>
      <c r="B303" s="1" t="s">
        <v>5</v>
      </c>
      <c r="C303" s="1" t="s">
        <v>143</v>
      </c>
      <c r="D303" s="1" t="s">
        <v>1</v>
      </c>
      <c r="E303" s="1" t="s">
        <v>71</v>
      </c>
      <c r="F303" s="1" t="s">
        <v>75</v>
      </c>
      <c r="G303" s="7" t="s">
        <v>29</v>
      </c>
      <c r="H303" s="2"/>
      <c r="I303" s="1"/>
      <c r="J303" s="1"/>
      <c r="K303" s="33" t="s">
        <v>130</v>
      </c>
      <c r="L303" s="1" t="s">
        <v>129</v>
      </c>
      <c r="M303" s="1" t="s">
        <v>36</v>
      </c>
      <c r="N303" s="11">
        <f>[2]AB!M1391</f>
        <v>1</v>
      </c>
      <c r="O303" s="11">
        <f>[2]AB!N1391</f>
        <v>1</v>
      </c>
      <c r="P303" s="11">
        <f>[2]AB!O1391</f>
        <v>1</v>
      </c>
      <c r="Q303" s="11">
        <f>[2]AB!P1391</f>
        <v>1</v>
      </c>
      <c r="R303" s="11">
        <f>[2]AB!Q1391</f>
        <v>1</v>
      </c>
      <c r="S303" s="11">
        <f>[2]AB!R1391</f>
        <v>1</v>
      </c>
      <c r="T303" s="11">
        <f>[2]AB!S1391</f>
        <v>1</v>
      </c>
      <c r="U303" s="11">
        <f>[2]AB!T1391</f>
        <v>1</v>
      </c>
      <c r="V303" s="11">
        <f>[2]AB!U1391</f>
        <v>1</v>
      </c>
      <c r="W303" s="11">
        <f>[2]AB!V1391</f>
        <v>1</v>
      </c>
      <c r="X303" s="11">
        <f>[2]AB!W1391</f>
        <v>1</v>
      </c>
      <c r="Y303" s="4"/>
      <c r="Z303" t="str">
        <f t="shared" si="46"/>
        <v>CIMS.CAN.BC.Natural Gas Production.Natural Gas Supply.Direct Drive LargeBCDirect Drive LargeNatural Gas turbine Eff 2030Output</v>
      </c>
      <c r="AA303" s="6"/>
    </row>
    <row r="304" spans="1:27" s="5" customFormat="1" x14ac:dyDescent="0.35">
      <c r="A304" s="1" t="s">
        <v>161</v>
      </c>
      <c r="B304" s="1" t="s">
        <v>5</v>
      </c>
      <c r="C304" s="1" t="s">
        <v>143</v>
      </c>
      <c r="D304" s="1" t="s">
        <v>1</v>
      </c>
      <c r="E304" s="1" t="s">
        <v>71</v>
      </c>
      <c r="F304" s="1" t="s">
        <v>75</v>
      </c>
      <c r="G304" s="7" t="s">
        <v>40</v>
      </c>
      <c r="H304" s="2"/>
      <c r="I304" s="1"/>
      <c r="J304" s="1"/>
      <c r="K304" s="33" t="s">
        <v>130</v>
      </c>
      <c r="L304" s="1" t="s">
        <v>129</v>
      </c>
      <c r="M304" s="1" t="s">
        <v>32</v>
      </c>
      <c r="N304" s="11">
        <f>[2]AB!M1392</f>
        <v>116.377871454966</v>
      </c>
      <c r="O304" s="11">
        <f>[2]AB!N1392</f>
        <v>116.377871454966</v>
      </c>
      <c r="P304" s="11">
        <f>[2]AB!O1392</f>
        <v>116.377871454966</v>
      </c>
      <c r="Q304" s="11">
        <f>[2]AB!P1392</f>
        <v>116.377871454966</v>
      </c>
      <c r="R304" s="11">
        <f>[2]AB!Q1392</f>
        <v>116.377871454966</v>
      </c>
      <c r="S304" s="11">
        <f>[2]AB!R1392</f>
        <v>116.377871454966</v>
      </c>
      <c r="T304" s="11">
        <f>[2]AB!S1392</f>
        <v>116.377871454966</v>
      </c>
      <c r="U304" s="11">
        <f>[2]AB!T1392</f>
        <v>116.377871454966</v>
      </c>
      <c r="V304" s="11">
        <f>[2]AB!U1392</f>
        <v>116.377871454966</v>
      </c>
      <c r="W304" s="11">
        <f>[2]AB!V1392</f>
        <v>116.377871454966</v>
      </c>
      <c r="X304" s="11">
        <f>[2]AB!W1392</f>
        <v>116.377871454966</v>
      </c>
      <c r="Y304" s="4"/>
      <c r="Z304" t="str">
        <f t="shared" si="46"/>
        <v>CIMS.CAN.BC.Natural Gas Production.Natural Gas Supply.Direct Drive LargeBCDirect Drive LargeNatural Gas turbine Eff 2030FCC</v>
      </c>
      <c r="AA304" s="6"/>
    </row>
    <row r="305" spans="1:27" s="5" customFormat="1" x14ac:dyDescent="0.35">
      <c r="A305" s="1" t="s">
        <v>161</v>
      </c>
      <c r="B305" s="1" t="s">
        <v>5</v>
      </c>
      <c r="C305" s="1" t="s">
        <v>143</v>
      </c>
      <c r="D305" s="1" t="s">
        <v>1</v>
      </c>
      <c r="E305" s="1" t="s">
        <v>71</v>
      </c>
      <c r="F305" s="1" t="s">
        <v>75</v>
      </c>
      <c r="G305" s="1" t="s">
        <v>31</v>
      </c>
      <c r="H305" s="2"/>
      <c r="I305" s="1"/>
      <c r="J305" s="1"/>
      <c r="K305" s="33" t="s">
        <v>130</v>
      </c>
      <c r="L305" s="1" t="s">
        <v>129</v>
      </c>
      <c r="M305" s="1" t="s">
        <v>32</v>
      </c>
      <c r="N305" s="11">
        <f>[2]AB!M1393</f>
        <v>11.637787145496601</v>
      </c>
      <c r="O305" s="11">
        <f>[2]AB!N1393</f>
        <v>11.637787145496601</v>
      </c>
      <c r="P305" s="11">
        <f>[2]AB!O1393</f>
        <v>11.637787145496601</v>
      </c>
      <c r="Q305" s="11">
        <f>[2]AB!P1393</f>
        <v>11.637787145496601</v>
      </c>
      <c r="R305" s="11">
        <f>[2]AB!Q1393</f>
        <v>11.637787145496601</v>
      </c>
      <c r="S305" s="11">
        <f>[2]AB!R1393</f>
        <v>11.637787145496601</v>
      </c>
      <c r="T305" s="11">
        <f>[2]AB!S1393</f>
        <v>11.637787145496601</v>
      </c>
      <c r="U305" s="11">
        <f>[2]AB!T1393</f>
        <v>11.637787145496601</v>
      </c>
      <c r="V305" s="11">
        <f>[2]AB!U1393</f>
        <v>11.637787145496601</v>
      </c>
      <c r="W305" s="11">
        <f>[2]AB!V1393</f>
        <v>11.637787145496601</v>
      </c>
      <c r="X305" s="11">
        <f>[2]AB!W1393</f>
        <v>11.637787145496601</v>
      </c>
      <c r="Y305" s="4"/>
      <c r="Z305" t="str">
        <f t="shared" si="46"/>
        <v>CIMS.CAN.BC.Natural Gas Production.Natural Gas Supply.Direct Drive LargeBCDirect Drive LargeNatural Gas turbine Eff 2030FOM</v>
      </c>
      <c r="AA305" s="6"/>
    </row>
    <row r="306" spans="1:27" s="5" customFormat="1" x14ac:dyDescent="0.35">
      <c r="A306" s="1" t="s">
        <v>161</v>
      </c>
      <c r="B306" s="1" t="s">
        <v>5</v>
      </c>
      <c r="C306" s="1" t="s">
        <v>143</v>
      </c>
      <c r="D306" s="1" t="s">
        <v>1</v>
      </c>
      <c r="E306" s="1" t="s">
        <v>71</v>
      </c>
      <c r="F306" s="1" t="s">
        <v>76</v>
      </c>
      <c r="G306" s="7" t="s">
        <v>22</v>
      </c>
      <c r="H306" s="2" t="s">
        <v>76</v>
      </c>
      <c r="I306" s="7"/>
      <c r="J306" s="1"/>
      <c r="K306" s="33" t="s">
        <v>130</v>
      </c>
      <c r="L306" s="1" t="s">
        <v>129</v>
      </c>
      <c r="M306" s="1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4"/>
      <c r="Z306" t="str">
        <f t="shared" si="46"/>
        <v>CIMS.CAN.BC.Natural Gas Production.Natural Gas Supply.Direct Drive LargeBCDirect Drive LargeStd AC motor 500 hpTechnologyStd AC motor 500 hp</v>
      </c>
      <c r="AA306" s="6"/>
    </row>
    <row r="307" spans="1:27" s="5" customFormat="1" x14ac:dyDescent="0.35">
      <c r="A307" s="1" t="s">
        <v>161</v>
      </c>
      <c r="B307" s="1" t="s">
        <v>5</v>
      </c>
      <c r="C307" s="1" t="s">
        <v>143</v>
      </c>
      <c r="D307" s="1" t="s">
        <v>1</v>
      </c>
      <c r="E307" s="1" t="s">
        <v>71</v>
      </c>
      <c r="F307" s="1" t="s">
        <v>76</v>
      </c>
      <c r="G307" s="7" t="s">
        <v>23</v>
      </c>
      <c r="H307" s="2"/>
      <c r="I307" s="7"/>
      <c r="J307" s="1"/>
      <c r="K307" s="33" t="s">
        <v>130</v>
      </c>
      <c r="L307" s="1" t="s">
        <v>129</v>
      </c>
      <c r="M307" s="1" t="s">
        <v>24</v>
      </c>
      <c r="N307" s="11">
        <f>[2]AB!M1396</f>
        <v>2010</v>
      </c>
      <c r="O307" s="11">
        <f>[2]AB!N1396</f>
        <v>2010</v>
      </c>
      <c r="P307" s="11">
        <f>[2]AB!O1396</f>
        <v>2010</v>
      </c>
      <c r="Q307" s="11">
        <f>[2]AB!P1396</f>
        <v>2010</v>
      </c>
      <c r="R307" s="11">
        <f>[2]AB!Q1396</f>
        <v>2010</v>
      </c>
      <c r="S307" s="11">
        <f>[2]AB!R1396</f>
        <v>2010</v>
      </c>
      <c r="T307" s="11">
        <f>[2]AB!S1396</f>
        <v>2010</v>
      </c>
      <c r="U307" s="11">
        <f>[2]AB!T1396</f>
        <v>2010</v>
      </c>
      <c r="V307" s="11">
        <f>[2]AB!U1396</f>
        <v>2010</v>
      </c>
      <c r="W307" s="11">
        <f>[2]AB!V1396</f>
        <v>2010</v>
      </c>
      <c r="X307" s="11">
        <f>[2]AB!W1396</f>
        <v>2010</v>
      </c>
      <c r="Y307" s="4"/>
      <c r="Z307" t="str">
        <f t="shared" si="46"/>
        <v>CIMS.CAN.BC.Natural Gas Production.Natural Gas Supply.Direct Drive LargeBCDirect Drive LargeStd AC motor 500 hpAvailable</v>
      </c>
      <c r="AA307" s="6"/>
    </row>
    <row r="308" spans="1:27" s="5" customFormat="1" x14ac:dyDescent="0.35">
      <c r="A308" s="1" t="s">
        <v>161</v>
      </c>
      <c r="B308" s="1" t="s">
        <v>5</v>
      </c>
      <c r="C308" s="1" t="s">
        <v>143</v>
      </c>
      <c r="D308" s="1" t="s">
        <v>1</v>
      </c>
      <c r="E308" s="1" t="s">
        <v>71</v>
      </c>
      <c r="F308" s="1" t="s">
        <v>76</v>
      </c>
      <c r="G308" s="7" t="s">
        <v>25</v>
      </c>
      <c r="H308" s="2"/>
      <c r="I308" s="7"/>
      <c r="J308" s="1"/>
      <c r="K308" s="33" t="s">
        <v>130</v>
      </c>
      <c r="L308" s="1" t="s">
        <v>129</v>
      </c>
      <c r="M308" s="1" t="s">
        <v>24</v>
      </c>
      <c r="N308" s="11">
        <f>[2]AB!M1397</f>
        <v>2101</v>
      </c>
      <c r="O308" s="11">
        <f>[2]AB!N1397</f>
        <v>2101</v>
      </c>
      <c r="P308" s="11">
        <f>[2]AB!O1397</f>
        <v>2101</v>
      </c>
      <c r="Q308" s="11">
        <f>[2]AB!P1397</f>
        <v>2101</v>
      </c>
      <c r="R308" s="11">
        <f>[2]AB!Q1397</f>
        <v>2101</v>
      </c>
      <c r="S308" s="11">
        <f>[2]AB!R1397</f>
        <v>2101</v>
      </c>
      <c r="T308" s="11">
        <f>[2]AB!S1397</f>
        <v>2101</v>
      </c>
      <c r="U308" s="11">
        <f>[2]AB!T1397</f>
        <v>2101</v>
      </c>
      <c r="V308" s="11">
        <f>[2]AB!U1397</f>
        <v>2101</v>
      </c>
      <c r="W308" s="11">
        <f>[2]AB!V1397</f>
        <v>2101</v>
      </c>
      <c r="X308" s="11">
        <f>[2]AB!W1397</f>
        <v>2101</v>
      </c>
      <c r="Y308" s="4"/>
      <c r="Z308" t="str">
        <f t="shared" si="46"/>
        <v>CIMS.CAN.BC.Natural Gas Production.Natural Gas Supply.Direct Drive LargeBCDirect Drive LargeStd AC motor 500 hpUnavailable</v>
      </c>
      <c r="AA308" s="6"/>
    </row>
    <row r="309" spans="1:27" s="5" customFormat="1" x14ac:dyDescent="0.35">
      <c r="A309" s="1" t="s">
        <v>161</v>
      </c>
      <c r="B309" s="1" t="s">
        <v>5</v>
      </c>
      <c r="C309" s="1" t="s">
        <v>143</v>
      </c>
      <c r="D309" s="1" t="s">
        <v>1</v>
      </c>
      <c r="E309" s="1" t="s">
        <v>71</v>
      </c>
      <c r="F309" s="1" t="s">
        <v>76</v>
      </c>
      <c r="G309" s="7" t="s">
        <v>26</v>
      </c>
      <c r="H309" s="2"/>
      <c r="I309" s="7"/>
      <c r="J309" s="1"/>
      <c r="K309" s="33" t="s">
        <v>130</v>
      </c>
      <c r="L309" s="1" t="s">
        <v>129</v>
      </c>
      <c r="M309" s="1" t="s">
        <v>27</v>
      </c>
      <c r="N309" s="11">
        <f>[2]AB!M1398</f>
        <v>30</v>
      </c>
      <c r="O309" s="11">
        <f>[2]AB!N1398</f>
        <v>30</v>
      </c>
      <c r="P309" s="11">
        <f>[2]AB!O1398</f>
        <v>30</v>
      </c>
      <c r="Q309" s="11">
        <f>[2]AB!P1398</f>
        <v>30</v>
      </c>
      <c r="R309" s="11">
        <f>[2]AB!Q1398</f>
        <v>30</v>
      </c>
      <c r="S309" s="11">
        <f>[2]AB!R1398</f>
        <v>30</v>
      </c>
      <c r="T309" s="11">
        <f>[2]AB!S1398</f>
        <v>30</v>
      </c>
      <c r="U309" s="11">
        <f>[2]AB!T1398</f>
        <v>30</v>
      </c>
      <c r="V309" s="11">
        <f>[2]AB!U1398</f>
        <v>30</v>
      </c>
      <c r="W309" s="11">
        <f>[2]AB!V1398</f>
        <v>30</v>
      </c>
      <c r="X309" s="11">
        <f>[2]AB!W1398</f>
        <v>30</v>
      </c>
      <c r="Y309" s="4"/>
      <c r="Z309" t="str">
        <f t="shared" si="46"/>
        <v>CIMS.CAN.BC.Natural Gas Production.Natural Gas Supply.Direct Drive LargeBCDirect Drive LargeStd AC motor 500 hpLifetime</v>
      </c>
      <c r="AA309" s="6"/>
    </row>
    <row r="310" spans="1:27" s="5" customFormat="1" x14ac:dyDescent="0.35">
      <c r="A310" s="1" t="s">
        <v>161</v>
      </c>
      <c r="B310" s="1" t="s">
        <v>5</v>
      </c>
      <c r="C310" s="1" t="s">
        <v>143</v>
      </c>
      <c r="D310" s="1" t="s">
        <v>1</v>
      </c>
      <c r="E310" s="1" t="s">
        <v>71</v>
      </c>
      <c r="F310" s="1" t="s">
        <v>76</v>
      </c>
      <c r="G310" s="7" t="s">
        <v>28</v>
      </c>
      <c r="H310" s="2"/>
      <c r="I310" s="7"/>
      <c r="J310" s="1"/>
      <c r="K310" s="33" t="s">
        <v>130</v>
      </c>
      <c r="L310" s="1" t="s">
        <v>129</v>
      </c>
      <c r="M310" s="1" t="s">
        <v>19</v>
      </c>
      <c r="N310" s="11">
        <f>[2]AB!M1399</f>
        <v>0</v>
      </c>
      <c r="O310" s="11">
        <f>[2]AB!N1399</f>
        <v>0</v>
      </c>
      <c r="P310" s="11">
        <f>[2]AB!O1399</f>
        <v>0</v>
      </c>
      <c r="Q310" s="11">
        <f>[2]AB!P1399</f>
        <v>0</v>
      </c>
      <c r="R310" s="11">
        <f>[2]AB!Q1399</f>
        <v>0</v>
      </c>
      <c r="S310" s="11">
        <f>[2]AB!R1399</f>
        <v>0</v>
      </c>
      <c r="T310" s="11">
        <f>[2]AB!S1399</f>
        <v>0</v>
      </c>
      <c r="U310" s="11">
        <f>[2]AB!T1399</f>
        <v>0</v>
      </c>
      <c r="V310" s="11">
        <f>[2]AB!U1399</f>
        <v>0</v>
      </c>
      <c r="W310" s="11">
        <f>[2]AB!V1399</f>
        <v>0</v>
      </c>
      <c r="X310" s="11">
        <f>[2]AB!W1399</f>
        <v>0</v>
      </c>
      <c r="Y310" s="4"/>
      <c r="Z310" t="str">
        <f t="shared" si="46"/>
        <v>CIMS.CAN.BC.Natural Gas Production.Natural Gas Supply.Direct Drive LargeBCDirect Drive LargeStd AC motor 500 hpMarket share</v>
      </c>
      <c r="AA310" s="6"/>
    </row>
    <row r="311" spans="1:27" s="5" customFormat="1" x14ac:dyDescent="0.35">
      <c r="A311" s="1" t="s">
        <v>161</v>
      </c>
      <c r="B311" s="1" t="s">
        <v>5</v>
      </c>
      <c r="C311" s="1" t="s">
        <v>143</v>
      </c>
      <c r="D311" s="1" t="s">
        <v>1</v>
      </c>
      <c r="E311" s="1" t="s">
        <v>71</v>
      </c>
      <c r="F311" s="1" t="s">
        <v>76</v>
      </c>
      <c r="G311" s="7" t="s">
        <v>29</v>
      </c>
      <c r="H311" s="2"/>
      <c r="I311" s="7"/>
      <c r="J311" s="1"/>
      <c r="K311" s="33" t="s">
        <v>130</v>
      </c>
      <c r="L311" s="1" t="s">
        <v>129</v>
      </c>
      <c r="M311" s="1" t="s">
        <v>36</v>
      </c>
      <c r="N311" s="11">
        <f>[2]AB!M1400</f>
        <v>1</v>
      </c>
      <c r="O311" s="11">
        <f>[2]AB!N1400</f>
        <v>1</v>
      </c>
      <c r="P311" s="11">
        <f>[2]AB!O1400</f>
        <v>1</v>
      </c>
      <c r="Q311" s="11">
        <f>[2]AB!P1400</f>
        <v>1</v>
      </c>
      <c r="R311" s="11">
        <f>[2]AB!Q1400</f>
        <v>1</v>
      </c>
      <c r="S311" s="11">
        <f>[2]AB!R1400</f>
        <v>1</v>
      </c>
      <c r="T311" s="11">
        <f>[2]AB!S1400</f>
        <v>1</v>
      </c>
      <c r="U311" s="11">
        <f>[2]AB!T1400</f>
        <v>1</v>
      </c>
      <c r="V311" s="11">
        <f>[2]AB!U1400</f>
        <v>1</v>
      </c>
      <c r="W311" s="11">
        <f>[2]AB!V1400</f>
        <v>1</v>
      </c>
      <c r="X311" s="11">
        <f>[2]AB!W1400</f>
        <v>1</v>
      </c>
      <c r="Y311" s="4"/>
      <c r="Z311" t="str">
        <f t="shared" si="46"/>
        <v>CIMS.CAN.BC.Natural Gas Production.Natural Gas Supply.Direct Drive LargeBCDirect Drive LargeStd AC motor 500 hpOutput</v>
      </c>
      <c r="AA311" s="6"/>
    </row>
    <row r="312" spans="1:27" s="5" customFormat="1" x14ac:dyDescent="0.35">
      <c r="A312" s="1" t="s">
        <v>161</v>
      </c>
      <c r="B312" s="1" t="s">
        <v>5</v>
      </c>
      <c r="C312" s="1" t="s">
        <v>143</v>
      </c>
      <c r="D312" s="1" t="s">
        <v>1</v>
      </c>
      <c r="E312" s="1" t="s">
        <v>71</v>
      </c>
      <c r="F312" s="1" t="s">
        <v>76</v>
      </c>
      <c r="G312" s="1" t="s">
        <v>40</v>
      </c>
      <c r="H312" s="2"/>
      <c r="I312" s="1"/>
      <c r="J312" s="1"/>
      <c r="K312" s="33" t="s">
        <v>130</v>
      </c>
      <c r="L312" s="1" t="s">
        <v>129</v>
      </c>
      <c r="M312" s="1" t="s">
        <v>32</v>
      </c>
      <c r="N312" s="11">
        <f>[2]AB!M1401</f>
        <v>174.566807182449</v>
      </c>
      <c r="O312" s="11">
        <f>[2]AB!N1401</f>
        <v>174.566807182449</v>
      </c>
      <c r="P312" s="11">
        <f>[2]AB!O1401</f>
        <v>174.566807182449</v>
      </c>
      <c r="Q312" s="11">
        <f>[2]AB!P1401</f>
        <v>174.566807182449</v>
      </c>
      <c r="R312" s="11">
        <f>[2]AB!Q1401</f>
        <v>174.566807182449</v>
      </c>
      <c r="S312" s="11">
        <f>[2]AB!R1401</f>
        <v>174.566807182449</v>
      </c>
      <c r="T312" s="11">
        <f>[2]AB!S1401</f>
        <v>174.566807182449</v>
      </c>
      <c r="U312" s="11">
        <f>[2]AB!T1401</f>
        <v>174.566807182449</v>
      </c>
      <c r="V312" s="11">
        <f>[2]AB!U1401</f>
        <v>174.566807182449</v>
      </c>
      <c r="W312" s="11">
        <f>[2]AB!V1401</f>
        <v>174.566807182449</v>
      </c>
      <c r="X312" s="11">
        <f>[2]AB!W1401</f>
        <v>174.566807182449</v>
      </c>
      <c r="Y312" s="4"/>
      <c r="Z312" t="str">
        <f t="shared" si="46"/>
        <v>CIMS.CAN.BC.Natural Gas Production.Natural Gas Supply.Direct Drive LargeBCDirect Drive LargeStd AC motor 500 hpFCC</v>
      </c>
      <c r="AA312" s="6"/>
    </row>
    <row r="313" spans="1:27" s="5" customFormat="1" x14ac:dyDescent="0.35">
      <c r="A313" s="1" t="s">
        <v>161</v>
      </c>
      <c r="B313" s="1" t="s">
        <v>5</v>
      </c>
      <c r="C313" s="1" t="s">
        <v>143</v>
      </c>
      <c r="D313" s="1" t="s">
        <v>1</v>
      </c>
      <c r="E313" s="1" t="s">
        <v>71</v>
      </c>
      <c r="F313" s="1" t="s">
        <v>76</v>
      </c>
      <c r="G313" s="7" t="s">
        <v>31</v>
      </c>
      <c r="H313" s="2"/>
      <c r="I313" s="1"/>
      <c r="J313" s="1"/>
      <c r="K313" s="33" t="s">
        <v>130</v>
      </c>
      <c r="L313" s="1" t="s">
        <v>129</v>
      </c>
      <c r="M313" s="1" t="s">
        <v>32</v>
      </c>
      <c r="N313" s="11">
        <f>[2]AB!M1402</f>
        <v>5.8188935727483102</v>
      </c>
      <c r="O313" s="11">
        <f>[2]AB!N1402</f>
        <v>5.8188935727483102</v>
      </c>
      <c r="P313" s="11">
        <f>[2]AB!O1402</f>
        <v>5.8188935727483102</v>
      </c>
      <c r="Q313" s="11">
        <f>[2]AB!P1402</f>
        <v>5.8188935727483102</v>
      </c>
      <c r="R313" s="11">
        <f>[2]AB!Q1402</f>
        <v>5.8188935727483102</v>
      </c>
      <c r="S313" s="11">
        <f>[2]AB!R1402</f>
        <v>5.8188935727483102</v>
      </c>
      <c r="T313" s="11">
        <f>[2]AB!S1402</f>
        <v>5.8188935727483102</v>
      </c>
      <c r="U313" s="11">
        <f>[2]AB!T1402</f>
        <v>5.8188935727483102</v>
      </c>
      <c r="V313" s="11">
        <f>[2]AB!U1402</f>
        <v>5.8188935727483102</v>
      </c>
      <c r="W313" s="11">
        <f>[2]AB!V1402</f>
        <v>5.8188935727483102</v>
      </c>
      <c r="X313" s="11">
        <f>[2]AB!W1402</f>
        <v>5.8188935727483102</v>
      </c>
      <c r="Y313" s="4"/>
      <c r="Z313" t="str">
        <f t="shared" si="46"/>
        <v>CIMS.CAN.BC.Natural Gas Production.Natural Gas Supply.Direct Drive LargeBCDirect Drive LargeStd AC motor 500 hpFOM</v>
      </c>
      <c r="AA313" s="6"/>
    </row>
    <row r="314" spans="1:27" s="5" customFormat="1" x14ac:dyDescent="0.35">
      <c r="A314" s="1" t="s">
        <v>161</v>
      </c>
      <c r="B314" s="1" t="s">
        <v>5</v>
      </c>
      <c r="C314" s="1" t="s">
        <v>143</v>
      </c>
      <c r="D314" s="1" t="s">
        <v>1</v>
      </c>
      <c r="E314" s="1" t="s">
        <v>71</v>
      </c>
      <c r="F314" s="1" t="s">
        <v>77</v>
      </c>
      <c r="G314" s="1" t="s">
        <v>22</v>
      </c>
      <c r="H314" s="2" t="s">
        <v>77</v>
      </c>
      <c r="I314" s="1"/>
      <c r="J314" s="1"/>
      <c r="K314" s="33" t="s">
        <v>130</v>
      </c>
      <c r="L314" s="1" t="s">
        <v>129</v>
      </c>
      <c r="M314" s="1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4"/>
      <c r="Z314" t="str">
        <f t="shared" si="46"/>
        <v>CIMS.CAN.BC.Natural Gas Production.Natural Gas Supply.Direct Drive LargeBCDirect Drive LargeEff AC motor 500 hpTechnologyEff AC motor 500 hp</v>
      </c>
      <c r="AA314" s="6"/>
    </row>
    <row r="315" spans="1:27" s="5" customFormat="1" x14ac:dyDescent="0.35">
      <c r="A315" s="1" t="s">
        <v>161</v>
      </c>
      <c r="B315" s="1" t="s">
        <v>5</v>
      </c>
      <c r="C315" s="1" t="s">
        <v>143</v>
      </c>
      <c r="D315" s="1" t="s">
        <v>1</v>
      </c>
      <c r="E315" s="1" t="s">
        <v>71</v>
      </c>
      <c r="F315" s="1" t="s">
        <v>77</v>
      </c>
      <c r="G315" s="7" t="s">
        <v>23</v>
      </c>
      <c r="H315" s="2"/>
      <c r="I315" s="7"/>
      <c r="J315" s="1"/>
      <c r="K315" s="33" t="s">
        <v>130</v>
      </c>
      <c r="L315" s="1" t="s">
        <v>129</v>
      </c>
      <c r="M315" s="1" t="s">
        <v>24</v>
      </c>
      <c r="N315" s="11">
        <f>[2]AB!M1405</f>
        <v>2010</v>
      </c>
      <c r="O315" s="11">
        <f>[2]AB!N1405</f>
        <v>2010</v>
      </c>
      <c r="P315" s="11">
        <f>[2]AB!O1405</f>
        <v>2010</v>
      </c>
      <c r="Q315" s="11">
        <f>[2]AB!P1405</f>
        <v>2010</v>
      </c>
      <c r="R315" s="11">
        <f>[2]AB!Q1405</f>
        <v>2010</v>
      </c>
      <c r="S315" s="11">
        <f>[2]AB!R1405</f>
        <v>2010</v>
      </c>
      <c r="T315" s="11">
        <f>[2]AB!S1405</f>
        <v>2010</v>
      </c>
      <c r="U315" s="11">
        <f>[2]AB!T1405</f>
        <v>2010</v>
      </c>
      <c r="V315" s="11">
        <f>[2]AB!U1405</f>
        <v>2010</v>
      </c>
      <c r="W315" s="11">
        <f>[2]AB!V1405</f>
        <v>2010</v>
      </c>
      <c r="X315" s="11">
        <f>[2]AB!W1405</f>
        <v>2010</v>
      </c>
      <c r="Y315" s="4"/>
      <c r="Z315" t="str">
        <f t="shared" si="46"/>
        <v>CIMS.CAN.BC.Natural Gas Production.Natural Gas Supply.Direct Drive LargeBCDirect Drive LargeEff AC motor 500 hpAvailable</v>
      </c>
      <c r="AA315" s="6"/>
    </row>
    <row r="316" spans="1:27" s="5" customFormat="1" x14ac:dyDescent="0.35">
      <c r="A316" s="1" t="s">
        <v>161</v>
      </c>
      <c r="B316" s="1" t="s">
        <v>5</v>
      </c>
      <c r="C316" s="1" t="s">
        <v>143</v>
      </c>
      <c r="D316" s="1" t="s">
        <v>1</v>
      </c>
      <c r="E316" s="1" t="s">
        <v>71</v>
      </c>
      <c r="F316" s="1" t="s">
        <v>77</v>
      </c>
      <c r="G316" s="7" t="s">
        <v>25</v>
      </c>
      <c r="H316" s="2"/>
      <c r="I316" s="7"/>
      <c r="J316" s="1"/>
      <c r="K316" s="33" t="s">
        <v>130</v>
      </c>
      <c r="L316" s="1" t="s">
        <v>129</v>
      </c>
      <c r="M316" s="1" t="s">
        <v>24</v>
      </c>
      <c r="N316" s="11">
        <f>[2]AB!M1406</f>
        <v>2101</v>
      </c>
      <c r="O316" s="11">
        <f>[2]AB!N1406</f>
        <v>2101</v>
      </c>
      <c r="P316" s="11">
        <f>[2]AB!O1406</f>
        <v>2101</v>
      </c>
      <c r="Q316" s="11">
        <f>[2]AB!P1406</f>
        <v>2101</v>
      </c>
      <c r="R316" s="11">
        <f>[2]AB!Q1406</f>
        <v>2101</v>
      </c>
      <c r="S316" s="11">
        <f>[2]AB!R1406</f>
        <v>2101</v>
      </c>
      <c r="T316" s="11">
        <f>[2]AB!S1406</f>
        <v>2101</v>
      </c>
      <c r="U316" s="11">
        <f>[2]AB!T1406</f>
        <v>2101</v>
      </c>
      <c r="V316" s="11">
        <f>[2]AB!U1406</f>
        <v>2101</v>
      </c>
      <c r="W316" s="11">
        <f>[2]AB!V1406</f>
        <v>2101</v>
      </c>
      <c r="X316" s="11">
        <f>[2]AB!W1406</f>
        <v>2101</v>
      </c>
      <c r="Y316" s="4"/>
      <c r="Z316" t="str">
        <f t="shared" si="46"/>
        <v>CIMS.CAN.BC.Natural Gas Production.Natural Gas Supply.Direct Drive LargeBCDirect Drive LargeEff AC motor 500 hpUnavailable</v>
      </c>
      <c r="AA316" s="6"/>
    </row>
    <row r="317" spans="1:27" s="5" customFormat="1" x14ac:dyDescent="0.35">
      <c r="A317" s="1" t="s">
        <v>161</v>
      </c>
      <c r="B317" s="1" t="s">
        <v>5</v>
      </c>
      <c r="C317" s="1" t="s">
        <v>143</v>
      </c>
      <c r="D317" s="1" t="s">
        <v>1</v>
      </c>
      <c r="E317" s="1" t="s">
        <v>71</v>
      </c>
      <c r="F317" s="1" t="s">
        <v>77</v>
      </c>
      <c r="G317" s="7" t="s">
        <v>26</v>
      </c>
      <c r="H317" s="2"/>
      <c r="I317" s="7"/>
      <c r="J317" s="1"/>
      <c r="K317" s="33" t="s">
        <v>130</v>
      </c>
      <c r="L317" s="1" t="s">
        <v>129</v>
      </c>
      <c r="M317" s="1" t="s">
        <v>27</v>
      </c>
      <c r="N317" s="11">
        <f>[2]AB!M1407</f>
        <v>30</v>
      </c>
      <c r="O317" s="11">
        <f>[2]AB!N1407</f>
        <v>30</v>
      </c>
      <c r="P317" s="11">
        <f>[2]AB!O1407</f>
        <v>30</v>
      </c>
      <c r="Q317" s="11">
        <f>[2]AB!P1407</f>
        <v>30</v>
      </c>
      <c r="R317" s="11">
        <f>[2]AB!Q1407</f>
        <v>30</v>
      </c>
      <c r="S317" s="11">
        <f>[2]AB!R1407</f>
        <v>30</v>
      </c>
      <c r="T317" s="11">
        <f>[2]AB!S1407</f>
        <v>30</v>
      </c>
      <c r="U317" s="11">
        <f>[2]AB!T1407</f>
        <v>30</v>
      </c>
      <c r="V317" s="11">
        <f>[2]AB!U1407</f>
        <v>30</v>
      </c>
      <c r="W317" s="11">
        <f>[2]AB!V1407</f>
        <v>30</v>
      </c>
      <c r="X317" s="11">
        <f>[2]AB!W1407</f>
        <v>30</v>
      </c>
      <c r="Y317" s="4"/>
      <c r="Z317" t="str">
        <f t="shared" si="46"/>
        <v>CIMS.CAN.BC.Natural Gas Production.Natural Gas Supply.Direct Drive LargeBCDirect Drive LargeEff AC motor 500 hpLifetime</v>
      </c>
      <c r="AA317" s="6"/>
    </row>
    <row r="318" spans="1:27" s="5" customFormat="1" x14ac:dyDescent="0.35">
      <c r="A318" s="1" t="s">
        <v>161</v>
      </c>
      <c r="B318" s="1" t="s">
        <v>5</v>
      </c>
      <c r="C318" s="1" t="s">
        <v>143</v>
      </c>
      <c r="D318" s="1" t="s">
        <v>1</v>
      </c>
      <c r="E318" s="1" t="s">
        <v>71</v>
      </c>
      <c r="F318" s="1" t="s">
        <v>77</v>
      </c>
      <c r="G318" s="7" t="s">
        <v>28</v>
      </c>
      <c r="H318" s="2"/>
      <c r="I318" s="7"/>
      <c r="J318" s="1"/>
      <c r="K318" s="33" t="s">
        <v>130</v>
      </c>
      <c r="L318" s="1" t="s">
        <v>129</v>
      </c>
      <c r="M318" s="1" t="s">
        <v>19</v>
      </c>
      <c r="N318" s="11">
        <f>[2]AB!M1408</f>
        <v>0</v>
      </c>
      <c r="O318" s="11">
        <f>[2]AB!N1408</f>
        <v>0</v>
      </c>
      <c r="P318" s="11">
        <f>[2]AB!O1408</f>
        <v>0</v>
      </c>
      <c r="Q318" s="11">
        <f>[2]AB!P1408</f>
        <v>0</v>
      </c>
      <c r="R318" s="11">
        <f>[2]AB!Q1408</f>
        <v>0</v>
      </c>
      <c r="S318" s="11">
        <f>[2]AB!R1408</f>
        <v>0</v>
      </c>
      <c r="T318" s="11">
        <f>[2]AB!S1408</f>
        <v>0</v>
      </c>
      <c r="U318" s="11">
        <f>[2]AB!T1408</f>
        <v>0</v>
      </c>
      <c r="V318" s="11">
        <f>[2]AB!U1408</f>
        <v>0</v>
      </c>
      <c r="W318" s="11">
        <f>[2]AB!V1408</f>
        <v>0</v>
      </c>
      <c r="X318" s="11">
        <f>[2]AB!W1408</f>
        <v>0</v>
      </c>
      <c r="Y318" s="4"/>
      <c r="Z318" t="str">
        <f t="shared" si="46"/>
        <v>CIMS.CAN.BC.Natural Gas Production.Natural Gas Supply.Direct Drive LargeBCDirect Drive LargeEff AC motor 500 hpMarket share</v>
      </c>
      <c r="AA318" s="6"/>
    </row>
    <row r="319" spans="1:27" s="5" customFormat="1" x14ac:dyDescent="0.35">
      <c r="A319" s="1" t="s">
        <v>161</v>
      </c>
      <c r="B319" s="1" t="s">
        <v>5</v>
      </c>
      <c r="C319" s="1" t="s">
        <v>143</v>
      </c>
      <c r="D319" s="1" t="s">
        <v>1</v>
      </c>
      <c r="E319" s="1" t="s">
        <v>71</v>
      </c>
      <c r="F319" s="1" t="s">
        <v>77</v>
      </c>
      <c r="G319" s="7" t="s">
        <v>29</v>
      </c>
      <c r="H319" s="2"/>
      <c r="I319" s="7"/>
      <c r="J319" s="1"/>
      <c r="K319" s="33" t="s">
        <v>130</v>
      </c>
      <c r="L319" s="1" t="s">
        <v>129</v>
      </c>
      <c r="M319" s="1" t="s">
        <v>36</v>
      </c>
      <c r="N319" s="11">
        <f>[2]AB!M1409</f>
        <v>1</v>
      </c>
      <c r="O319" s="11">
        <f>[2]AB!N1409</f>
        <v>1</v>
      </c>
      <c r="P319" s="11">
        <f>[2]AB!O1409</f>
        <v>1</v>
      </c>
      <c r="Q319" s="11">
        <f>[2]AB!P1409</f>
        <v>1</v>
      </c>
      <c r="R319" s="11">
        <f>[2]AB!Q1409</f>
        <v>1</v>
      </c>
      <c r="S319" s="11">
        <f>[2]AB!R1409</f>
        <v>1</v>
      </c>
      <c r="T319" s="11">
        <f>[2]AB!S1409</f>
        <v>1</v>
      </c>
      <c r="U319" s="11">
        <f>[2]AB!T1409</f>
        <v>1</v>
      </c>
      <c r="V319" s="11">
        <f>[2]AB!U1409</f>
        <v>1</v>
      </c>
      <c r="W319" s="11">
        <f>[2]AB!V1409</f>
        <v>1</v>
      </c>
      <c r="X319" s="11">
        <f>[2]AB!W1409</f>
        <v>1</v>
      </c>
      <c r="Y319" s="4"/>
      <c r="Z319" t="str">
        <f t="shared" si="46"/>
        <v>CIMS.CAN.BC.Natural Gas Production.Natural Gas Supply.Direct Drive LargeBCDirect Drive LargeEff AC motor 500 hpOutput</v>
      </c>
      <c r="AA319" s="6"/>
    </row>
    <row r="320" spans="1:27" s="5" customFormat="1" x14ac:dyDescent="0.35">
      <c r="A320" s="1" t="s">
        <v>161</v>
      </c>
      <c r="B320" s="1" t="s">
        <v>5</v>
      </c>
      <c r="C320" s="1" t="s">
        <v>143</v>
      </c>
      <c r="D320" s="1" t="s">
        <v>1</v>
      </c>
      <c r="E320" s="1" t="s">
        <v>71</v>
      </c>
      <c r="F320" s="1" t="s">
        <v>77</v>
      </c>
      <c r="G320" s="7" t="s">
        <v>40</v>
      </c>
      <c r="H320" s="2"/>
      <c r="I320" s="7"/>
      <c r="J320" s="1"/>
      <c r="K320" s="33" t="s">
        <v>130</v>
      </c>
      <c r="L320" s="1" t="s">
        <v>129</v>
      </c>
      <c r="M320" s="1" t="s">
        <v>32</v>
      </c>
      <c r="N320" s="11">
        <f>[2]AB!M1410</f>
        <v>188.18301814268</v>
      </c>
      <c r="O320" s="11">
        <f>[2]AB!N1410</f>
        <v>188.18301814268</v>
      </c>
      <c r="P320" s="11">
        <f>[2]AB!O1410</f>
        <v>188.18301814268</v>
      </c>
      <c r="Q320" s="11">
        <f>[2]AB!P1410</f>
        <v>188.18301814268</v>
      </c>
      <c r="R320" s="11">
        <f>[2]AB!Q1410</f>
        <v>188.18301814268</v>
      </c>
      <c r="S320" s="11">
        <f>[2]AB!R1410</f>
        <v>188.18301814268</v>
      </c>
      <c r="T320" s="11">
        <f>[2]AB!S1410</f>
        <v>188.18301814268</v>
      </c>
      <c r="U320" s="11">
        <f>[2]AB!T1410</f>
        <v>188.18301814268</v>
      </c>
      <c r="V320" s="11">
        <f>[2]AB!U1410</f>
        <v>188.18301814268</v>
      </c>
      <c r="W320" s="11">
        <f>[2]AB!V1410</f>
        <v>188.18301814268</v>
      </c>
      <c r="X320" s="11">
        <f>[2]AB!W1410</f>
        <v>188.18301814268</v>
      </c>
      <c r="Y320" s="4"/>
      <c r="Z320" t="str">
        <f t="shared" si="46"/>
        <v>CIMS.CAN.BC.Natural Gas Production.Natural Gas Supply.Direct Drive LargeBCDirect Drive LargeEff AC motor 500 hpFCC</v>
      </c>
      <c r="AA320" s="6"/>
    </row>
    <row r="321" spans="1:27" s="5" customFormat="1" x14ac:dyDescent="0.35">
      <c r="A321" s="1" t="s">
        <v>161</v>
      </c>
      <c r="B321" s="1" t="s">
        <v>5</v>
      </c>
      <c r="C321" s="1" t="s">
        <v>143</v>
      </c>
      <c r="D321" s="1" t="s">
        <v>1</v>
      </c>
      <c r="E321" s="1" t="s">
        <v>71</v>
      </c>
      <c r="F321" s="1" t="s">
        <v>77</v>
      </c>
      <c r="G321" s="7" t="s">
        <v>31</v>
      </c>
      <c r="H321" s="2"/>
      <c r="I321" s="7"/>
      <c r="J321" s="1"/>
      <c r="K321" s="33" t="s">
        <v>130</v>
      </c>
      <c r="L321" s="1" t="s">
        <v>129</v>
      </c>
      <c r="M321" s="1" t="s">
        <v>32</v>
      </c>
      <c r="N321" s="11">
        <f>[2]AB!M1411</f>
        <v>5.8188935727483102</v>
      </c>
      <c r="O321" s="11">
        <f>[2]AB!N1411</f>
        <v>5.8188935727483102</v>
      </c>
      <c r="P321" s="11">
        <f>[2]AB!O1411</f>
        <v>5.8188935727483102</v>
      </c>
      <c r="Q321" s="11">
        <f>[2]AB!P1411</f>
        <v>5.8188935727483102</v>
      </c>
      <c r="R321" s="11">
        <f>[2]AB!Q1411</f>
        <v>5.8188935727483102</v>
      </c>
      <c r="S321" s="11">
        <f>[2]AB!R1411</f>
        <v>5.8188935727483102</v>
      </c>
      <c r="T321" s="11">
        <f>[2]AB!S1411</f>
        <v>5.8188935727483102</v>
      </c>
      <c r="U321" s="11">
        <f>[2]AB!T1411</f>
        <v>5.8188935727483102</v>
      </c>
      <c r="V321" s="11">
        <f>[2]AB!U1411</f>
        <v>5.8188935727483102</v>
      </c>
      <c r="W321" s="11">
        <f>[2]AB!V1411</f>
        <v>5.8188935727483102</v>
      </c>
      <c r="X321" s="11">
        <f>[2]AB!W1411</f>
        <v>5.8188935727483102</v>
      </c>
      <c r="Y321" s="4"/>
      <c r="Z321" t="str">
        <f t="shared" si="46"/>
        <v>CIMS.CAN.BC.Natural Gas Production.Natural Gas Supply.Direct Drive LargeBCDirect Drive LargeEff AC motor 500 hpFOM</v>
      </c>
      <c r="AA321" s="6"/>
    </row>
    <row r="322" spans="1:27" s="5" customFormat="1" x14ac:dyDescent="0.35">
      <c r="A322" s="1" t="s">
        <v>162</v>
      </c>
      <c r="B322" s="1" t="s">
        <v>5</v>
      </c>
      <c r="C322" s="1" t="s">
        <v>143</v>
      </c>
      <c r="D322" s="1" t="s">
        <v>1</v>
      </c>
      <c r="E322" s="1" t="s">
        <v>78</v>
      </c>
      <c r="F322" s="1"/>
      <c r="G322" s="1" t="s">
        <v>6</v>
      </c>
      <c r="H322" s="2" t="s">
        <v>17</v>
      </c>
      <c r="I322" s="1"/>
      <c r="J322" s="1"/>
      <c r="K322" s="33" t="s">
        <v>130</v>
      </c>
      <c r="L322" s="1"/>
      <c r="M322" s="1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4"/>
      <c r="Z322" t="str">
        <f t="shared" si="46"/>
        <v>CIMS.CAN.BC.Natural Gas Production.Natural Gas Supply.ControlsBCControlsCompetition typeTech Compete</v>
      </c>
      <c r="AA322" s="6"/>
    </row>
    <row r="323" spans="1:27" s="5" customFormat="1" x14ac:dyDescent="0.35">
      <c r="A323" s="1" t="s">
        <v>162</v>
      </c>
      <c r="B323" s="1" t="s">
        <v>5</v>
      </c>
      <c r="C323" s="1" t="s">
        <v>143</v>
      </c>
      <c r="D323" s="1" t="s">
        <v>1</v>
      </c>
      <c r="E323" s="1" t="s">
        <v>78</v>
      </c>
      <c r="F323" s="1"/>
      <c r="G323" s="1" t="s">
        <v>18</v>
      </c>
      <c r="H323" s="2"/>
      <c r="I323" s="1"/>
      <c r="J323" s="1"/>
      <c r="K323" s="33" t="s">
        <v>130</v>
      </c>
      <c r="L323" s="1"/>
      <c r="M323" s="1" t="s">
        <v>19</v>
      </c>
      <c r="N323" s="9">
        <v>0.35</v>
      </c>
      <c r="O323" s="9">
        <v>0.35</v>
      </c>
      <c r="P323" s="9">
        <v>0.35</v>
      </c>
      <c r="Q323" s="9">
        <v>0.35</v>
      </c>
      <c r="R323" s="9">
        <v>0.35</v>
      </c>
      <c r="S323" s="9">
        <v>0.35</v>
      </c>
      <c r="T323" s="9">
        <v>0.35</v>
      </c>
      <c r="U323" s="9">
        <v>0.35</v>
      </c>
      <c r="V323" s="9">
        <v>0.35</v>
      </c>
      <c r="W323" s="9">
        <v>0.35</v>
      </c>
      <c r="X323" s="9">
        <v>0.35</v>
      </c>
      <c r="Y323" s="4"/>
      <c r="Z323" t="str">
        <f t="shared" si="46"/>
        <v>CIMS.CAN.BC.Natural Gas Production.Natural Gas Supply.ControlsBCControlsDiscount rate_financial</v>
      </c>
      <c r="AA323" s="6"/>
    </row>
    <row r="324" spans="1:27" s="5" customFormat="1" x14ac:dyDescent="0.35">
      <c r="A324" s="1" t="s">
        <v>162</v>
      </c>
      <c r="B324" s="1" t="s">
        <v>5</v>
      </c>
      <c r="C324" s="1" t="s">
        <v>143</v>
      </c>
      <c r="D324" s="1" t="s">
        <v>1</v>
      </c>
      <c r="E324" s="1" t="s">
        <v>78</v>
      </c>
      <c r="F324" s="1"/>
      <c r="G324" s="1" t="s">
        <v>20</v>
      </c>
      <c r="H324" s="2"/>
      <c r="I324" s="1"/>
      <c r="J324" s="1"/>
      <c r="K324" s="33" t="s">
        <v>130</v>
      </c>
      <c r="L324" s="1"/>
      <c r="M324" s="1"/>
      <c r="N324" s="10">
        <v>10</v>
      </c>
      <c r="O324" s="10">
        <v>10</v>
      </c>
      <c r="P324" s="10">
        <v>10</v>
      </c>
      <c r="Q324" s="10">
        <v>10</v>
      </c>
      <c r="R324" s="10">
        <v>10</v>
      </c>
      <c r="S324" s="10">
        <v>10</v>
      </c>
      <c r="T324" s="10">
        <v>10</v>
      </c>
      <c r="U324" s="10">
        <v>10</v>
      </c>
      <c r="V324" s="10">
        <v>10</v>
      </c>
      <c r="W324" s="10">
        <v>10</v>
      </c>
      <c r="X324" s="10">
        <v>10</v>
      </c>
      <c r="Y324" s="4"/>
      <c r="Z324" t="str">
        <f t="shared" si="46"/>
        <v>CIMS.CAN.BC.Natural Gas Production.Natural Gas Supply.ControlsBCControlsHeterogeneity</v>
      </c>
      <c r="AA324" s="6"/>
    </row>
    <row r="325" spans="1:27" s="5" customFormat="1" x14ac:dyDescent="0.35">
      <c r="A325" s="1" t="s">
        <v>162</v>
      </c>
      <c r="B325" s="1" t="s">
        <v>5</v>
      </c>
      <c r="C325" s="1" t="s">
        <v>143</v>
      </c>
      <c r="D325" s="1" t="s">
        <v>1</v>
      </c>
      <c r="E325" s="1" t="s">
        <v>78</v>
      </c>
      <c r="F325" s="1" t="s">
        <v>79</v>
      </c>
      <c r="G325" s="7" t="s">
        <v>22</v>
      </c>
      <c r="H325" s="1" t="s">
        <v>79</v>
      </c>
      <c r="I325" s="1"/>
      <c r="J325" s="1"/>
      <c r="K325" s="33"/>
      <c r="L325" s="1"/>
      <c r="M325" s="1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4"/>
      <c r="Z325" t="str">
        <f t="shared" si="46"/>
        <v>CIMS.CAN.BC.Natural Gas Production.Natural Gas Supply.ControlsBCControlsHigh bleedTechnologyHigh bleed</v>
      </c>
      <c r="AA325" s="6"/>
    </row>
    <row r="326" spans="1:27" s="5" customFormat="1" x14ac:dyDescent="0.35">
      <c r="A326" s="1" t="s">
        <v>162</v>
      </c>
      <c r="B326" s="1" t="s">
        <v>5</v>
      </c>
      <c r="C326" s="1" t="s">
        <v>143</v>
      </c>
      <c r="D326" s="1" t="s">
        <v>1</v>
      </c>
      <c r="E326" s="1" t="s">
        <v>78</v>
      </c>
      <c r="F326" s="1" t="s">
        <v>79</v>
      </c>
      <c r="G326" s="1" t="s">
        <v>23</v>
      </c>
      <c r="H326" s="2"/>
      <c r="I326" s="1"/>
      <c r="J326" s="1"/>
      <c r="K326" s="33" t="s">
        <v>130</v>
      </c>
      <c r="L326" s="1" t="s">
        <v>134</v>
      </c>
      <c r="M326" s="1" t="s">
        <v>24</v>
      </c>
      <c r="N326" s="11">
        <v>2000</v>
      </c>
      <c r="O326" s="11">
        <v>2000</v>
      </c>
      <c r="P326" s="11">
        <v>2000</v>
      </c>
      <c r="Q326" s="11">
        <v>2000</v>
      </c>
      <c r="R326" s="11">
        <v>2000</v>
      </c>
      <c r="S326" s="11">
        <v>2000</v>
      </c>
      <c r="T326" s="11">
        <v>2000</v>
      </c>
      <c r="U326" s="11">
        <v>2000</v>
      </c>
      <c r="V326" s="11">
        <v>2000</v>
      </c>
      <c r="W326" s="11">
        <v>2000</v>
      </c>
      <c r="X326" s="11">
        <v>2000</v>
      </c>
      <c r="Y326" s="4"/>
      <c r="Z326" t="str">
        <f t="shared" si="46"/>
        <v>CIMS.CAN.BC.Natural Gas Production.Natural Gas Supply.ControlsBCControlsHigh bleedAvailable</v>
      </c>
      <c r="AA326" s="6"/>
    </row>
    <row r="327" spans="1:27" s="5" customFormat="1" x14ac:dyDescent="0.35">
      <c r="A327" s="1" t="s">
        <v>162</v>
      </c>
      <c r="B327" s="1" t="s">
        <v>5</v>
      </c>
      <c r="C327" s="1" t="s">
        <v>143</v>
      </c>
      <c r="D327" s="1" t="s">
        <v>1</v>
      </c>
      <c r="E327" s="1" t="s">
        <v>78</v>
      </c>
      <c r="F327" s="1" t="s">
        <v>79</v>
      </c>
      <c r="G327" s="7" t="s">
        <v>25</v>
      </c>
      <c r="H327" s="2"/>
      <c r="I327" s="7"/>
      <c r="J327" s="1"/>
      <c r="K327" s="33" t="s">
        <v>130</v>
      </c>
      <c r="L327" s="1" t="s">
        <v>134</v>
      </c>
      <c r="M327" s="1" t="s">
        <v>24</v>
      </c>
      <c r="N327" s="11">
        <v>2101</v>
      </c>
      <c r="O327" s="11">
        <v>2101</v>
      </c>
      <c r="P327" s="11">
        <v>2101</v>
      </c>
      <c r="Q327" s="11">
        <v>2101</v>
      </c>
      <c r="R327" s="11">
        <v>2101</v>
      </c>
      <c r="S327" s="11">
        <v>2101</v>
      </c>
      <c r="T327" s="11">
        <v>2101</v>
      </c>
      <c r="U327" s="11">
        <v>2101</v>
      </c>
      <c r="V327" s="11">
        <v>2101</v>
      </c>
      <c r="W327" s="11">
        <v>2101</v>
      </c>
      <c r="X327" s="11">
        <v>2101</v>
      </c>
      <c r="Y327" s="4"/>
      <c r="Z327" t="str">
        <f t="shared" si="46"/>
        <v>CIMS.CAN.BC.Natural Gas Production.Natural Gas Supply.ControlsBCControlsHigh bleedUnavailable</v>
      </c>
      <c r="AA327" s="6"/>
    </row>
    <row r="328" spans="1:27" s="5" customFormat="1" x14ac:dyDescent="0.35">
      <c r="A328" s="1" t="s">
        <v>162</v>
      </c>
      <c r="B328" s="1" t="s">
        <v>5</v>
      </c>
      <c r="C328" s="1" t="s">
        <v>143</v>
      </c>
      <c r="D328" s="1" t="s">
        <v>1</v>
      </c>
      <c r="E328" s="1" t="s">
        <v>78</v>
      </c>
      <c r="F328" s="1" t="s">
        <v>79</v>
      </c>
      <c r="G328" s="7" t="s">
        <v>26</v>
      </c>
      <c r="H328" s="2"/>
      <c r="I328" s="7"/>
      <c r="J328" s="1"/>
      <c r="K328" s="33" t="s">
        <v>130</v>
      </c>
      <c r="L328" s="1" t="s">
        <v>134</v>
      </c>
      <c r="M328" s="1" t="s">
        <v>27</v>
      </c>
      <c r="N328" s="12">
        <v>50</v>
      </c>
      <c r="O328" s="12">
        <v>50</v>
      </c>
      <c r="P328" s="12">
        <v>50</v>
      </c>
      <c r="Q328" s="12">
        <v>50</v>
      </c>
      <c r="R328" s="12">
        <v>50</v>
      </c>
      <c r="S328" s="12">
        <v>50</v>
      </c>
      <c r="T328" s="12">
        <v>50</v>
      </c>
      <c r="U328" s="12">
        <v>50</v>
      </c>
      <c r="V328" s="12">
        <v>50</v>
      </c>
      <c r="W328" s="12">
        <v>50</v>
      </c>
      <c r="X328" s="12">
        <v>50</v>
      </c>
      <c r="Y328" s="4"/>
      <c r="Z328" t="str">
        <f t="shared" si="46"/>
        <v>CIMS.CAN.BC.Natural Gas Production.Natural Gas Supply.ControlsBCControlsHigh bleedLifetime</v>
      </c>
      <c r="AA328" s="6"/>
    </row>
    <row r="329" spans="1:27" s="5" customFormat="1" x14ac:dyDescent="0.35">
      <c r="A329" s="1" t="s">
        <v>162</v>
      </c>
      <c r="B329" s="1" t="s">
        <v>5</v>
      </c>
      <c r="C329" s="1" t="s">
        <v>143</v>
      </c>
      <c r="D329" s="1" t="s">
        <v>1</v>
      </c>
      <c r="E329" s="1" t="s">
        <v>78</v>
      </c>
      <c r="F329" s="1" t="s">
        <v>79</v>
      </c>
      <c r="G329" s="7" t="s">
        <v>28</v>
      </c>
      <c r="H329" s="2"/>
      <c r="I329" s="7"/>
      <c r="J329" s="1"/>
      <c r="K329" s="33" t="s">
        <v>130</v>
      </c>
      <c r="L329" s="1" t="s">
        <v>134</v>
      </c>
      <c r="M329" s="1" t="s">
        <v>19</v>
      </c>
      <c r="N329" s="9">
        <v>1</v>
      </c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4"/>
      <c r="Z329" t="str">
        <f t="shared" si="46"/>
        <v>CIMS.CAN.BC.Natural Gas Production.Natural Gas Supply.ControlsBCControlsHigh bleedMarket share</v>
      </c>
      <c r="AA329" s="6"/>
    </row>
    <row r="330" spans="1:27" s="5" customFormat="1" x14ac:dyDescent="0.35">
      <c r="A330" s="1" t="s">
        <v>162</v>
      </c>
      <c r="B330" s="1" t="s">
        <v>5</v>
      </c>
      <c r="C330" s="1" t="s">
        <v>143</v>
      </c>
      <c r="D330" s="1" t="s">
        <v>1</v>
      </c>
      <c r="E330" s="1" t="s">
        <v>78</v>
      </c>
      <c r="F330" s="1" t="s">
        <v>79</v>
      </c>
      <c r="G330" s="7" t="s">
        <v>29</v>
      </c>
      <c r="H330" s="2"/>
      <c r="I330" s="7"/>
      <c r="J330" s="1"/>
      <c r="K330" s="33" t="s">
        <v>130</v>
      </c>
      <c r="L330" s="1" t="s">
        <v>134</v>
      </c>
      <c r="M330" s="1" t="s">
        <v>36</v>
      </c>
      <c r="N330" s="12">
        <v>1</v>
      </c>
      <c r="O330" s="12">
        <v>1</v>
      </c>
      <c r="P330" s="12">
        <v>1</v>
      </c>
      <c r="Q330" s="12">
        <v>1</v>
      </c>
      <c r="R330" s="12">
        <v>1</v>
      </c>
      <c r="S330" s="12">
        <v>1</v>
      </c>
      <c r="T330" s="12">
        <v>1</v>
      </c>
      <c r="U330" s="12">
        <v>1</v>
      </c>
      <c r="V330" s="12">
        <v>1</v>
      </c>
      <c r="W330" s="12">
        <v>1</v>
      </c>
      <c r="X330" s="12">
        <v>1</v>
      </c>
      <c r="Y330" s="4"/>
      <c r="Z330" t="str">
        <f t="shared" si="46"/>
        <v>CIMS.CAN.BC.Natural Gas Production.Natural Gas Supply.ControlsBCControlsHigh bleedOutput</v>
      </c>
      <c r="AA330" s="6"/>
    </row>
    <row r="331" spans="1:27" s="5" customFormat="1" x14ac:dyDescent="0.35">
      <c r="A331" s="1" t="s">
        <v>162</v>
      </c>
      <c r="B331" s="1" t="s">
        <v>5</v>
      </c>
      <c r="C331" s="1" t="s">
        <v>143</v>
      </c>
      <c r="D331" s="1" t="s">
        <v>1</v>
      </c>
      <c r="E331" s="1" t="s">
        <v>78</v>
      </c>
      <c r="F331" s="1" t="s">
        <v>79</v>
      </c>
      <c r="G331" s="7" t="s">
        <v>40</v>
      </c>
      <c r="H331" s="2"/>
      <c r="I331" s="7"/>
      <c r="J331" s="1"/>
      <c r="K331" s="33" t="s">
        <v>130</v>
      </c>
      <c r="L331" s="1" t="s">
        <v>134</v>
      </c>
      <c r="M331" s="1" t="s">
        <v>32</v>
      </c>
      <c r="N331" s="3">
        <v>161.114526342224</v>
      </c>
      <c r="O331" s="3">
        <v>161.114526342224</v>
      </c>
      <c r="P331" s="3">
        <v>161.114526342224</v>
      </c>
      <c r="Q331" s="3">
        <v>161.114526342224</v>
      </c>
      <c r="R331" s="3">
        <v>161.114526342224</v>
      </c>
      <c r="S331" s="3">
        <v>161.114526342224</v>
      </c>
      <c r="T331" s="3">
        <v>161.114526342224</v>
      </c>
      <c r="U331" s="3">
        <v>161.114526342224</v>
      </c>
      <c r="V331" s="3">
        <v>161.114526342224</v>
      </c>
      <c r="W331" s="3">
        <v>161.114526342224</v>
      </c>
      <c r="X331" s="3">
        <v>161.114526342224</v>
      </c>
      <c r="Y331" s="4"/>
      <c r="Z331" t="str">
        <f t="shared" si="46"/>
        <v>CIMS.CAN.BC.Natural Gas Production.Natural Gas Supply.ControlsBCControlsHigh bleedFCC</v>
      </c>
      <c r="AA331" s="6"/>
    </row>
    <row r="332" spans="1:27" s="5" customFormat="1" x14ac:dyDescent="0.35">
      <c r="A332" s="1" t="s">
        <v>162</v>
      </c>
      <c r="B332" s="1" t="s">
        <v>5</v>
      </c>
      <c r="C332" s="1" t="s">
        <v>143</v>
      </c>
      <c r="D332" s="1" t="s">
        <v>1</v>
      </c>
      <c r="E332" s="1" t="s">
        <v>78</v>
      </c>
      <c r="F332" s="1" t="s">
        <v>79</v>
      </c>
      <c r="G332" s="7" t="s">
        <v>31</v>
      </c>
      <c r="H332" s="2"/>
      <c r="I332" s="7"/>
      <c r="J332" s="1"/>
      <c r="K332" s="33" t="s">
        <v>130</v>
      </c>
      <c r="L332" s="1" t="s">
        <v>134</v>
      </c>
      <c r="M332" s="1" t="s">
        <v>32</v>
      </c>
      <c r="N332" s="3">
        <v>16.111452634222399</v>
      </c>
      <c r="O332" s="3">
        <v>16.111452634222399</v>
      </c>
      <c r="P332" s="3">
        <v>16.111452634222399</v>
      </c>
      <c r="Q332" s="3">
        <v>16.111452634222399</v>
      </c>
      <c r="R332" s="3">
        <v>16.111452634222399</v>
      </c>
      <c r="S332" s="3">
        <v>16.111452634222399</v>
      </c>
      <c r="T332" s="3">
        <v>16.111452634222399</v>
      </c>
      <c r="U332" s="3">
        <v>16.111452634222399</v>
      </c>
      <c r="V332" s="3">
        <v>16.111452634222399</v>
      </c>
      <c r="W332" s="3">
        <v>16.111452634222399</v>
      </c>
      <c r="X332" s="3">
        <v>16.111452634222399</v>
      </c>
      <c r="Y332" s="4"/>
      <c r="Z332" t="str">
        <f t="shared" si="46"/>
        <v>CIMS.CAN.BC.Natural Gas Production.Natural Gas Supply.ControlsBCControlsHigh bleedFOM</v>
      </c>
      <c r="AA332" s="6"/>
    </row>
    <row r="333" spans="1:27" s="5" customFormat="1" x14ac:dyDescent="0.35">
      <c r="A333" s="1" t="s">
        <v>162</v>
      </c>
      <c r="B333" s="1" t="s">
        <v>5</v>
      </c>
      <c r="C333" s="1" t="s">
        <v>143</v>
      </c>
      <c r="D333" s="1" t="s">
        <v>1</v>
      </c>
      <c r="E333" s="1" t="s">
        <v>78</v>
      </c>
      <c r="F333" s="1" t="s">
        <v>80</v>
      </c>
      <c r="G333" s="7" t="s">
        <v>22</v>
      </c>
      <c r="H333" s="1" t="s">
        <v>80</v>
      </c>
      <c r="I333" s="1"/>
      <c r="J333" s="1"/>
      <c r="K333" s="33" t="s">
        <v>130</v>
      </c>
      <c r="L333" s="1" t="s">
        <v>134</v>
      </c>
      <c r="M333" s="1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4"/>
      <c r="Z333" t="str">
        <f t="shared" si="46"/>
        <v>CIMS.CAN.BC.Natural Gas Production.Natural Gas Supply.ControlsBCControlsMed bleedTechnologyMed bleed</v>
      </c>
      <c r="AA333" s="6"/>
    </row>
    <row r="334" spans="1:27" s="5" customFormat="1" x14ac:dyDescent="0.35">
      <c r="A334" s="1" t="s">
        <v>162</v>
      </c>
      <c r="B334" s="1" t="s">
        <v>5</v>
      </c>
      <c r="C334" s="1" t="s">
        <v>143</v>
      </c>
      <c r="D334" s="1" t="s">
        <v>1</v>
      </c>
      <c r="E334" s="1" t="s">
        <v>78</v>
      </c>
      <c r="F334" s="1" t="s">
        <v>80</v>
      </c>
      <c r="G334" s="1" t="s">
        <v>23</v>
      </c>
      <c r="H334" s="2"/>
      <c r="I334" s="1"/>
      <c r="J334" s="1"/>
      <c r="K334" s="33" t="s">
        <v>130</v>
      </c>
      <c r="L334" s="1" t="s">
        <v>134</v>
      </c>
      <c r="M334" s="1" t="s">
        <v>24</v>
      </c>
      <c r="N334" s="11">
        <v>2000</v>
      </c>
      <c r="O334" s="11">
        <v>2000</v>
      </c>
      <c r="P334" s="11">
        <v>2000</v>
      </c>
      <c r="Q334" s="11">
        <v>2000</v>
      </c>
      <c r="R334" s="11">
        <v>2000</v>
      </c>
      <c r="S334" s="11">
        <v>2000</v>
      </c>
      <c r="T334" s="11">
        <v>2000</v>
      </c>
      <c r="U334" s="11">
        <v>2000</v>
      </c>
      <c r="V334" s="11">
        <v>2000</v>
      </c>
      <c r="W334" s="11">
        <v>2000</v>
      </c>
      <c r="X334" s="11">
        <v>2000</v>
      </c>
      <c r="Y334" s="4"/>
      <c r="Z334" t="str">
        <f t="shared" si="46"/>
        <v>CIMS.CAN.BC.Natural Gas Production.Natural Gas Supply.ControlsBCControlsMed bleedAvailable</v>
      </c>
      <c r="AA334" s="6"/>
    </row>
    <row r="335" spans="1:27" s="5" customFormat="1" x14ac:dyDescent="0.35">
      <c r="A335" s="1" t="s">
        <v>162</v>
      </c>
      <c r="B335" s="1" t="s">
        <v>5</v>
      </c>
      <c r="C335" s="1" t="s">
        <v>143</v>
      </c>
      <c r="D335" s="1" t="s">
        <v>1</v>
      </c>
      <c r="E335" s="1" t="s">
        <v>78</v>
      </c>
      <c r="F335" s="1" t="s">
        <v>80</v>
      </c>
      <c r="G335" s="7" t="s">
        <v>25</v>
      </c>
      <c r="H335" s="2"/>
      <c r="I335" s="7"/>
      <c r="J335" s="1"/>
      <c r="K335" s="33" t="s">
        <v>130</v>
      </c>
      <c r="L335" s="1" t="s">
        <v>134</v>
      </c>
      <c r="M335" s="1" t="s">
        <v>24</v>
      </c>
      <c r="N335" s="11">
        <v>2101</v>
      </c>
      <c r="O335" s="11">
        <v>2101</v>
      </c>
      <c r="P335" s="11">
        <v>2101</v>
      </c>
      <c r="Q335" s="11">
        <v>2101</v>
      </c>
      <c r="R335" s="11">
        <v>2101</v>
      </c>
      <c r="S335" s="11">
        <v>2101</v>
      </c>
      <c r="T335" s="11">
        <v>2101</v>
      </c>
      <c r="U335" s="11">
        <v>2101</v>
      </c>
      <c r="V335" s="11">
        <v>2101</v>
      </c>
      <c r="W335" s="11">
        <v>2101</v>
      </c>
      <c r="X335" s="11">
        <v>2101</v>
      </c>
      <c r="Y335" s="4"/>
      <c r="Z335" t="str">
        <f t="shared" si="46"/>
        <v>CIMS.CAN.BC.Natural Gas Production.Natural Gas Supply.ControlsBCControlsMed bleedUnavailable</v>
      </c>
      <c r="AA335" s="6"/>
    </row>
    <row r="336" spans="1:27" s="5" customFormat="1" x14ac:dyDescent="0.35">
      <c r="A336" s="1" t="s">
        <v>162</v>
      </c>
      <c r="B336" s="1" t="s">
        <v>5</v>
      </c>
      <c r="C336" s="1" t="s">
        <v>143</v>
      </c>
      <c r="D336" s="1" t="s">
        <v>1</v>
      </c>
      <c r="E336" s="1" t="s">
        <v>78</v>
      </c>
      <c r="F336" s="1" t="s">
        <v>80</v>
      </c>
      <c r="G336" s="7" t="s">
        <v>26</v>
      </c>
      <c r="H336" s="2"/>
      <c r="I336" s="7"/>
      <c r="J336" s="1"/>
      <c r="K336" s="33" t="s">
        <v>130</v>
      </c>
      <c r="L336" s="1" t="s">
        <v>134</v>
      </c>
      <c r="M336" s="1" t="s">
        <v>27</v>
      </c>
      <c r="N336" s="12">
        <v>50</v>
      </c>
      <c r="O336" s="12">
        <v>50</v>
      </c>
      <c r="P336" s="12">
        <v>50</v>
      </c>
      <c r="Q336" s="12">
        <v>50</v>
      </c>
      <c r="R336" s="12">
        <v>50</v>
      </c>
      <c r="S336" s="12">
        <v>50</v>
      </c>
      <c r="T336" s="12">
        <v>50</v>
      </c>
      <c r="U336" s="12">
        <v>50</v>
      </c>
      <c r="V336" s="12">
        <v>50</v>
      </c>
      <c r="W336" s="12">
        <v>50</v>
      </c>
      <c r="X336" s="12">
        <v>50</v>
      </c>
      <c r="Y336" s="4"/>
      <c r="Z336" t="str">
        <f t="shared" si="46"/>
        <v>CIMS.CAN.BC.Natural Gas Production.Natural Gas Supply.ControlsBCControlsMed bleedLifetime</v>
      </c>
      <c r="AA336" s="6"/>
    </row>
    <row r="337" spans="1:27" s="5" customFormat="1" x14ac:dyDescent="0.35">
      <c r="A337" s="1" t="s">
        <v>162</v>
      </c>
      <c r="B337" s="1" t="s">
        <v>5</v>
      </c>
      <c r="C337" s="1" t="s">
        <v>143</v>
      </c>
      <c r="D337" s="1" t="s">
        <v>1</v>
      </c>
      <c r="E337" s="1" t="s">
        <v>78</v>
      </c>
      <c r="F337" s="1" t="s">
        <v>80</v>
      </c>
      <c r="G337" s="7" t="s">
        <v>28</v>
      </c>
      <c r="H337" s="2"/>
      <c r="I337" s="7"/>
      <c r="J337" s="1"/>
      <c r="K337" s="33" t="s">
        <v>130</v>
      </c>
      <c r="L337" s="1" t="s">
        <v>134</v>
      </c>
      <c r="M337" s="1" t="s">
        <v>19</v>
      </c>
      <c r="N337" s="9">
        <v>0</v>
      </c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4"/>
      <c r="Z337" t="str">
        <f t="shared" si="46"/>
        <v>CIMS.CAN.BC.Natural Gas Production.Natural Gas Supply.ControlsBCControlsMed bleedMarket share</v>
      </c>
      <c r="AA337" s="6"/>
    </row>
    <row r="338" spans="1:27" s="5" customFormat="1" x14ac:dyDescent="0.35">
      <c r="A338" s="1" t="s">
        <v>162</v>
      </c>
      <c r="B338" s="1" t="s">
        <v>5</v>
      </c>
      <c r="C338" s="1" t="s">
        <v>143</v>
      </c>
      <c r="D338" s="1" t="s">
        <v>1</v>
      </c>
      <c r="E338" s="1" t="s">
        <v>78</v>
      </c>
      <c r="F338" s="1" t="s">
        <v>80</v>
      </c>
      <c r="G338" s="7" t="s">
        <v>29</v>
      </c>
      <c r="H338" s="2"/>
      <c r="I338" s="7"/>
      <c r="J338" s="1"/>
      <c r="K338" s="33" t="s">
        <v>130</v>
      </c>
      <c r="L338" s="1" t="s">
        <v>134</v>
      </c>
      <c r="M338" s="1" t="s">
        <v>36</v>
      </c>
      <c r="N338" s="12">
        <v>1</v>
      </c>
      <c r="O338" s="12">
        <v>1</v>
      </c>
      <c r="P338" s="12">
        <v>1</v>
      </c>
      <c r="Q338" s="12">
        <v>1</v>
      </c>
      <c r="R338" s="12">
        <v>1</v>
      </c>
      <c r="S338" s="12">
        <v>1</v>
      </c>
      <c r="T338" s="12">
        <v>1</v>
      </c>
      <c r="U338" s="12">
        <v>1</v>
      </c>
      <c r="V338" s="12">
        <v>1</v>
      </c>
      <c r="W338" s="12">
        <v>1</v>
      </c>
      <c r="X338" s="12">
        <v>1</v>
      </c>
      <c r="Y338" s="4"/>
      <c r="Z338" t="str">
        <f t="shared" si="46"/>
        <v>CIMS.CAN.BC.Natural Gas Production.Natural Gas Supply.ControlsBCControlsMed bleedOutput</v>
      </c>
      <c r="AA338" s="6"/>
    </row>
    <row r="339" spans="1:27" s="5" customFormat="1" x14ac:dyDescent="0.35">
      <c r="A339" s="1" t="s">
        <v>162</v>
      </c>
      <c r="B339" s="1" t="s">
        <v>5</v>
      </c>
      <c r="C339" s="1" t="s">
        <v>143</v>
      </c>
      <c r="D339" s="1" t="s">
        <v>1</v>
      </c>
      <c r="E339" s="1" t="s">
        <v>78</v>
      </c>
      <c r="F339" s="1" t="s">
        <v>80</v>
      </c>
      <c r="G339" s="7" t="s">
        <v>40</v>
      </c>
      <c r="H339" s="2"/>
      <c r="I339" s="7"/>
      <c r="J339" s="1"/>
      <c r="K339" s="33" t="s">
        <v>130</v>
      </c>
      <c r="L339" s="1" t="s">
        <v>134</v>
      </c>
      <c r="M339" s="1" t="s">
        <v>32</v>
      </c>
      <c r="N339" s="3">
        <v>161.114526342224</v>
      </c>
      <c r="O339" s="3">
        <v>161.114526342224</v>
      </c>
      <c r="P339" s="3">
        <v>161.114526342224</v>
      </c>
      <c r="Q339" s="3">
        <v>161.114526342224</v>
      </c>
      <c r="R339" s="3">
        <v>161.114526342224</v>
      </c>
      <c r="S339" s="3">
        <v>161.114526342224</v>
      </c>
      <c r="T339" s="3">
        <v>161.114526342224</v>
      </c>
      <c r="U339" s="3">
        <v>161.114526342224</v>
      </c>
      <c r="V339" s="3">
        <v>161.114526342224</v>
      </c>
      <c r="W339" s="3">
        <v>161.114526342224</v>
      </c>
      <c r="X339" s="3">
        <v>161.114526342224</v>
      </c>
      <c r="Y339" s="4"/>
      <c r="Z339" t="str">
        <f t="shared" si="46"/>
        <v>CIMS.CAN.BC.Natural Gas Production.Natural Gas Supply.ControlsBCControlsMed bleedFCC</v>
      </c>
      <c r="AA339" s="6"/>
    </row>
    <row r="340" spans="1:27" s="5" customFormat="1" x14ac:dyDescent="0.35">
      <c r="A340" s="1" t="s">
        <v>162</v>
      </c>
      <c r="B340" s="1" t="s">
        <v>5</v>
      </c>
      <c r="C340" s="1" t="s">
        <v>143</v>
      </c>
      <c r="D340" s="1" t="s">
        <v>1</v>
      </c>
      <c r="E340" s="1" t="s">
        <v>78</v>
      </c>
      <c r="F340" s="1" t="s">
        <v>80</v>
      </c>
      <c r="G340" s="7" t="s">
        <v>31</v>
      </c>
      <c r="H340" s="2"/>
      <c r="I340" s="7"/>
      <c r="J340" s="1"/>
      <c r="K340" s="33" t="s">
        <v>130</v>
      </c>
      <c r="L340" s="1" t="s">
        <v>134</v>
      </c>
      <c r="M340" s="1" t="s">
        <v>32</v>
      </c>
      <c r="N340" s="3">
        <v>16.111452634222399</v>
      </c>
      <c r="O340" s="3">
        <v>16.111452634222399</v>
      </c>
      <c r="P340" s="3">
        <v>16.111452634222399</v>
      </c>
      <c r="Q340" s="3">
        <v>16.111452634222399</v>
      </c>
      <c r="R340" s="3">
        <v>16.111452634222399</v>
      </c>
      <c r="S340" s="3">
        <v>16.111452634222399</v>
      </c>
      <c r="T340" s="3">
        <v>16.111452634222399</v>
      </c>
      <c r="U340" s="3">
        <v>16.111452634222399</v>
      </c>
      <c r="V340" s="3">
        <v>16.111452634222399</v>
      </c>
      <c r="W340" s="3">
        <v>16.111452634222399</v>
      </c>
      <c r="X340" s="3">
        <v>16.111452634222399</v>
      </c>
      <c r="Y340" s="4"/>
      <c r="Z340" t="str">
        <f t="shared" ref="Z340:Z411" si="47">A340&amp;C340&amp;E340&amp;F340&amp;G340&amp;H340&amp;J340</f>
        <v>CIMS.CAN.BC.Natural Gas Production.Natural Gas Supply.ControlsBCControlsMed bleedFOM</v>
      </c>
      <c r="AA340" s="6"/>
    </row>
    <row r="341" spans="1:27" s="5" customFormat="1" x14ac:dyDescent="0.35">
      <c r="A341" s="1" t="s">
        <v>162</v>
      </c>
      <c r="B341" s="1" t="s">
        <v>5</v>
      </c>
      <c r="C341" s="1" t="s">
        <v>143</v>
      </c>
      <c r="D341" s="1" t="s">
        <v>1</v>
      </c>
      <c r="E341" s="1" t="s">
        <v>78</v>
      </c>
      <c r="F341" s="1" t="s">
        <v>81</v>
      </c>
      <c r="G341" s="7" t="s">
        <v>22</v>
      </c>
      <c r="H341" s="1" t="s">
        <v>81</v>
      </c>
      <c r="I341" s="1"/>
      <c r="J341" s="1"/>
      <c r="K341" s="33" t="s">
        <v>130</v>
      </c>
      <c r="L341" s="1" t="s">
        <v>134</v>
      </c>
      <c r="M341" s="1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4"/>
      <c r="Z341" t="str">
        <f t="shared" si="47"/>
        <v>CIMS.CAN.BC.Natural Gas Production.Natural Gas Supply.ControlsBCControlsLow bleedTechnologyLow bleed</v>
      </c>
      <c r="AA341" s="6"/>
    </row>
    <row r="342" spans="1:27" s="5" customFormat="1" x14ac:dyDescent="0.35">
      <c r="A342" s="1" t="s">
        <v>162</v>
      </c>
      <c r="B342" s="1" t="s">
        <v>5</v>
      </c>
      <c r="C342" s="1" t="s">
        <v>143</v>
      </c>
      <c r="D342" s="1" t="s">
        <v>1</v>
      </c>
      <c r="E342" s="1" t="s">
        <v>78</v>
      </c>
      <c r="F342" s="1" t="s">
        <v>81</v>
      </c>
      <c r="G342" s="1" t="s">
        <v>23</v>
      </c>
      <c r="H342" s="2"/>
      <c r="I342" s="1"/>
      <c r="J342" s="1"/>
      <c r="K342" s="33" t="s">
        <v>130</v>
      </c>
      <c r="L342" s="1" t="s">
        <v>134</v>
      </c>
      <c r="M342" s="1" t="s">
        <v>24</v>
      </c>
      <c r="N342" s="11">
        <v>2000</v>
      </c>
      <c r="O342" s="11">
        <v>2000</v>
      </c>
      <c r="P342" s="11">
        <v>2000</v>
      </c>
      <c r="Q342" s="11">
        <v>2000</v>
      </c>
      <c r="R342" s="11">
        <v>2000</v>
      </c>
      <c r="S342" s="11">
        <v>2000</v>
      </c>
      <c r="T342" s="11">
        <v>2000</v>
      </c>
      <c r="U342" s="11">
        <v>2000</v>
      </c>
      <c r="V342" s="11">
        <v>2000</v>
      </c>
      <c r="W342" s="11">
        <v>2000</v>
      </c>
      <c r="X342" s="11">
        <v>2000</v>
      </c>
      <c r="Y342" s="4"/>
      <c r="Z342" t="str">
        <f t="shared" si="47"/>
        <v>CIMS.CAN.BC.Natural Gas Production.Natural Gas Supply.ControlsBCControlsLow bleedAvailable</v>
      </c>
      <c r="AA342" s="6"/>
    </row>
    <row r="343" spans="1:27" s="5" customFormat="1" x14ac:dyDescent="0.35">
      <c r="A343" s="1" t="s">
        <v>162</v>
      </c>
      <c r="B343" s="1" t="s">
        <v>5</v>
      </c>
      <c r="C343" s="1" t="s">
        <v>143</v>
      </c>
      <c r="D343" s="1" t="s">
        <v>1</v>
      </c>
      <c r="E343" s="1" t="s">
        <v>78</v>
      </c>
      <c r="F343" s="1" t="s">
        <v>81</v>
      </c>
      <c r="G343" s="7" t="s">
        <v>25</v>
      </c>
      <c r="H343" s="2"/>
      <c r="I343" s="7"/>
      <c r="J343" s="1"/>
      <c r="K343" s="33" t="s">
        <v>130</v>
      </c>
      <c r="L343" s="1" t="s">
        <v>134</v>
      </c>
      <c r="M343" s="1" t="s">
        <v>24</v>
      </c>
      <c r="N343" s="11">
        <v>2101</v>
      </c>
      <c r="O343" s="11">
        <v>2101</v>
      </c>
      <c r="P343" s="11">
        <v>2101</v>
      </c>
      <c r="Q343" s="11">
        <v>2101</v>
      </c>
      <c r="R343" s="11">
        <v>2101</v>
      </c>
      <c r="S343" s="11">
        <v>2101</v>
      </c>
      <c r="T343" s="11">
        <v>2101</v>
      </c>
      <c r="U343" s="11">
        <v>2101</v>
      </c>
      <c r="V343" s="11">
        <v>2101</v>
      </c>
      <c r="W343" s="11">
        <v>2101</v>
      </c>
      <c r="X343" s="11">
        <v>2101</v>
      </c>
      <c r="Y343" s="4"/>
      <c r="Z343" t="str">
        <f t="shared" si="47"/>
        <v>CIMS.CAN.BC.Natural Gas Production.Natural Gas Supply.ControlsBCControlsLow bleedUnavailable</v>
      </c>
      <c r="AA343" s="6"/>
    </row>
    <row r="344" spans="1:27" s="5" customFormat="1" x14ac:dyDescent="0.35">
      <c r="A344" s="1" t="s">
        <v>162</v>
      </c>
      <c r="B344" s="1" t="s">
        <v>5</v>
      </c>
      <c r="C344" s="1" t="s">
        <v>143</v>
      </c>
      <c r="D344" s="1" t="s">
        <v>1</v>
      </c>
      <c r="E344" s="1" t="s">
        <v>78</v>
      </c>
      <c r="F344" s="1" t="s">
        <v>81</v>
      </c>
      <c r="G344" s="7" t="s">
        <v>26</v>
      </c>
      <c r="H344" s="2"/>
      <c r="I344" s="7"/>
      <c r="J344" s="1"/>
      <c r="K344" s="33" t="s">
        <v>130</v>
      </c>
      <c r="L344" s="1" t="s">
        <v>134</v>
      </c>
      <c r="M344" s="1" t="s">
        <v>27</v>
      </c>
      <c r="N344" s="12">
        <v>50</v>
      </c>
      <c r="O344" s="12">
        <v>50</v>
      </c>
      <c r="P344" s="12">
        <v>50</v>
      </c>
      <c r="Q344" s="12">
        <v>50</v>
      </c>
      <c r="R344" s="12">
        <v>50</v>
      </c>
      <c r="S344" s="12">
        <v>50</v>
      </c>
      <c r="T344" s="12">
        <v>50</v>
      </c>
      <c r="U344" s="12">
        <v>50</v>
      </c>
      <c r="V344" s="12">
        <v>50</v>
      </c>
      <c r="W344" s="12">
        <v>50</v>
      </c>
      <c r="X344" s="12">
        <v>50</v>
      </c>
      <c r="Y344" s="4"/>
      <c r="Z344" t="str">
        <f t="shared" si="47"/>
        <v>CIMS.CAN.BC.Natural Gas Production.Natural Gas Supply.ControlsBCControlsLow bleedLifetime</v>
      </c>
      <c r="AA344" s="6"/>
    </row>
    <row r="345" spans="1:27" s="5" customFormat="1" x14ac:dyDescent="0.35">
      <c r="A345" s="1" t="s">
        <v>162</v>
      </c>
      <c r="B345" s="1" t="s">
        <v>5</v>
      </c>
      <c r="C345" s="1" t="s">
        <v>143</v>
      </c>
      <c r="D345" s="1" t="s">
        <v>1</v>
      </c>
      <c r="E345" s="1" t="s">
        <v>78</v>
      </c>
      <c r="F345" s="1" t="s">
        <v>81</v>
      </c>
      <c r="G345" s="7" t="s">
        <v>28</v>
      </c>
      <c r="H345" s="2"/>
      <c r="I345" s="7"/>
      <c r="J345" s="1"/>
      <c r="K345" s="33" t="s">
        <v>130</v>
      </c>
      <c r="L345" s="1" t="s">
        <v>134</v>
      </c>
      <c r="M345" s="1" t="s">
        <v>19</v>
      </c>
      <c r="N345" s="9">
        <v>0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4"/>
      <c r="Z345" t="str">
        <f t="shared" si="47"/>
        <v>CIMS.CAN.BC.Natural Gas Production.Natural Gas Supply.ControlsBCControlsLow bleedMarket share</v>
      </c>
      <c r="AA345" s="6"/>
    </row>
    <row r="346" spans="1:27" s="5" customFormat="1" x14ac:dyDescent="0.35">
      <c r="A346" s="1" t="s">
        <v>162</v>
      </c>
      <c r="B346" s="1" t="s">
        <v>5</v>
      </c>
      <c r="C346" s="1" t="s">
        <v>143</v>
      </c>
      <c r="D346" s="1" t="s">
        <v>1</v>
      </c>
      <c r="E346" s="1" t="s">
        <v>78</v>
      </c>
      <c r="F346" s="1" t="s">
        <v>81</v>
      </c>
      <c r="G346" s="7" t="s">
        <v>29</v>
      </c>
      <c r="H346" s="2"/>
      <c r="I346" s="7"/>
      <c r="J346" s="1"/>
      <c r="K346" s="33" t="s">
        <v>130</v>
      </c>
      <c r="L346" s="1" t="s">
        <v>134</v>
      </c>
      <c r="M346" s="1" t="s">
        <v>36</v>
      </c>
      <c r="N346" s="12">
        <v>1</v>
      </c>
      <c r="O346" s="12">
        <v>1</v>
      </c>
      <c r="P346" s="12">
        <v>1</v>
      </c>
      <c r="Q346" s="12">
        <v>1</v>
      </c>
      <c r="R346" s="12">
        <v>1</v>
      </c>
      <c r="S346" s="12">
        <v>1</v>
      </c>
      <c r="T346" s="12">
        <v>1</v>
      </c>
      <c r="U346" s="12">
        <v>1</v>
      </c>
      <c r="V346" s="12">
        <v>1</v>
      </c>
      <c r="W346" s="12">
        <v>1</v>
      </c>
      <c r="X346" s="12">
        <v>1</v>
      </c>
      <c r="Y346" s="4"/>
      <c r="Z346" t="str">
        <f t="shared" si="47"/>
        <v>CIMS.CAN.BC.Natural Gas Production.Natural Gas Supply.ControlsBCControlsLow bleedOutput</v>
      </c>
      <c r="AA346" s="6"/>
    </row>
    <row r="347" spans="1:27" s="5" customFormat="1" x14ac:dyDescent="0.35">
      <c r="A347" s="1" t="s">
        <v>162</v>
      </c>
      <c r="B347" s="1" t="s">
        <v>5</v>
      </c>
      <c r="C347" s="1" t="s">
        <v>143</v>
      </c>
      <c r="D347" s="1" t="s">
        <v>1</v>
      </c>
      <c r="E347" s="1" t="s">
        <v>78</v>
      </c>
      <c r="F347" s="1" t="s">
        <v>81</v>
      </c>
      <c r="G347" s="7" t="s">
        <v>40</v>
      </c>
      <c r="H347" s="2"/>
      <c r="I347" s="7"/>
      <c r="J347" s="1"/>
      <c r="K347" s="33" t="s">
        <v>130</v>
      </c>
      <c r="L347" s="1" t="s">
        <v>134</v>
      </c>
      <c r="M347" s="1" t="s">
        <v>32</v>
      </c>
      <c r="N347" s="3">
        <v>161.114526342224</v>
      </c>
      <c r="O347" s="3">
        <v>161.114526342224</v>
      </c>
      <c r="P347" s="3">
        <v>161.114526342224</v>
      </c>
      <c r="Q347" s="3">
        <v>161.114526342224</v>
      </c>
      <c r="R347" s="3">
        <v>161.114526342224</v>
      </c>
      <c r="S347" s="3">
        <v>161.114526342224</v>
      </c>
      <c r="T347" s="3">
        <v>161.114526342224</v>
      </c>
      <c r="U347" s="3">
        <v>161.114526342224</v>
      </c>
      <c r="V347" s="3">
        <v>161.114526342224</v>
      </c>
      <c r="W347" s="3">
        <v>161.114526342224</v>
      </c>
      <c r="X347" s="3">
        <v>161.114526342224</v>
      </c>
      <c r="Y347" s="4"/>
      <c r="Z347" t="str">
        <f t="shared" si="47"/>
        <v>CIMS.CAN.BC.Natural Gas Production.Natural Gas Supply.ControlsBCControlsLow bleedFCC</v>
      </c>
      <c r="AA347" s="6"/>
    </row>
    <row r="348" spans="1:27" s="5" customFormat="1" x14ac:dyDescent="0.35">
      <c r="A348" s="1" t="s">
        <v>162</v>
      </c>
      <c r="B348" s="1" t="s">
        <v>5</v>
      </c>
      <c r="C348" s="1" t="s">
        <v>143</v>
      </c>
      <c r="D348" s="1" t="s">
        <v>1</v>
      </c>
      <c r="E348" s="1" t="s">
        <v>78</v>
      </c>
      <c r="F348" s="1" t="s">
        <v>81</v>
      </c>
      <c r="G348" s="7" t="s">
        <v>31</v>
      </c>
      <c r="H348" s="2"/>
      <c r="I348" s="7"/>
      <c r="J348" s="1"/>
      <c r="K348" s="33" t="s">
        <v>130</v>
      </c>
      <c r="L348" s="1" t="s">
        <v>134</v>
      </c>
      <c r="M348" s="1" t="s">
        <v>32</v>
      </c>
      <c r="N348" s="3">
        <v>16.111452634222399</v>
      </c>
      <c r="O348" s="3">
        <v>16.111452634222399</v>
      </c>
      <c r="P348" s="3">
        <v>16.111452634222399</v>
      </c>
      <c r="Q348" s="3">
        <v>16.111452634222399</v>
      </c>
      <c r="R348" s="3">
        <v>16.111452634222399</v>
      </c>
      <c r="S348" s="3">
        <v>16.111452634222399</v>
      </c>
      <c r="T348" s="3">
        <v>16.111452634222399</v>
      </c>
      <c r="U348" s="3">
        <v>16.111452634222399</v>
      </c>
      <c r="V348" s="3">
        <v>16.111452634222399</v>
      </c>
      <c r="W348" s="3">
        <v>16.111452634222399</v>
      </c>
      <c r="X348" s="3">
        <v>16.111452634222399</v>
      </c>
      <c r="Y348" s="4"/>
      <c r="Z348" t="str">
        <f t="shared" si="47"/>
        <v>CIMS.CAN.BC.Natural Gas Production.Natural Gas Supply.ControlsBCControlsLow bleedFOM</v>
      </c>
      <c r="AA348" s="6"/>
    </row>
    <row r="349" spans="1:27" s="5" customFormat="1" x14ac:dyDescent="0.35">
      <c r="A349" s="1" t="s">
        <v>162</v>
      </c>
      <c r="B349" s="1" t="s">
        <v>5</v>
      </c>
      <c r="C349" s="1" t="s">
        <v>143</v>
      </c>
      <c r="D349" s="1" t="s">
        <v>1</v>
      </c>
      <c r="E349" s="1" t="s">
        <v>78</v>
      </c>
      <c r="F349" s="1" t="s">
        <v>82</v>
      </c>
      <c r="G349" s="7" t="s">
        <v>22</v>
      </c>
      <c r="H349" s="1" t="s">
        <v>82</v>
      </c>
      <c r="I349" s="1"/>
      <c r="J349" s="1"/>
      <c r="K349" s="33" t="s">
        <v>130</v>
      </c>
      <c r="L349" s="1" t="s">
        <v>134</v>
      </c>
      <c r="M349" s="1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4"/>
      <c r="Z349" t="str">
        <f t="shared" si="47"/>
        <v>CIMS.CAN.BC.Natural Gas Production.Natural Gas Supply.ControlsBCControlsElectricTechnologyElectric</v>
      </c>
      <c r="AA349" s="6"/>
    </row>
    <row r="350" spans="1:27" s="5" customFormat="1" x14ac:dyDescent="0.35">
      <c r="A350" s="1" t="s">
        <v>162</v>
      </c>
      <c r="B350" s="1" t="s">
        <v>5</v>
      </c>
      <c r="C350" s="1" t="s">
        <v>143</v>
      </c>
      <c r="D350" s="1" t="s">
        <v>1</v>
      </c>
      <c r="E350" s="1" t="s">
        <v>78</v>
      </c>
      <c r="F350" s="1" t="s">
        <v>82</v>
      </c>
      <c r="G350" s="1" t="s">
        <v>23</v>
      </c>
      <c r="H350" s="2"/>
      <c r="I350" s="1"/>
      <c r="J350" s="1"/>
      <c r="K350" s="33" t="s">
        <v>130</v>
      </c>
      <c r="L350" s="1" t="s">
        <v>134</v>
      </c>
      <c r="M350" s="1" t="s">
        <v>24</v>
      </c>
      <c r="N350" s="11">
        <v>2000</v>
      </c>
      <c r="O350" s="11">
        <v>2000</v>
      </c>
      <c r="P350" s="11">
        <v>2000</v>
      </c>
      <c r="Q350" s="11">
        <v>2000</v>
      </c>
      <c r="R350" s="11">
        <v>2000</v>
      </c>
      <c r="S350" s="11">
        <v>2000</v>
      </c>
      <c r="T350" s="11">
        <v>2000</v>
      </c>
      <c r="U350" s="11">
        <v>2000</v>
      </c>
      <c r="V350" s="11">
        <v>2000</v>
      </c>
      <c r="W350" s="11">
        <v>2000</v>
      </c>
      <c r="X350" s="11">
        <v>2000</v>
      </c>
      <c r="Y350" s="4"/>
      <c r="Z350" t="str">
        <f t="shared" si="47"/>
        <v>CIMS.CAN.BC.Natural Gas Production.Natural Gas Supply.ControlsBCControlsElectricAvailable</v>
      </c>
      <c r="AA350" s="6"/>
    </row>
    <row r="351" spans="1:27" s="5" customFormat="1" x14ac:dyDescent="0.35">
      <c r="A351" s="1" t="s">
        <v>162</v>
      </c>
      <c r="B351" s="1" t="s">
        <v>5</v>
      </c>
      <c r="C351" s="1" t="s">
        <v>143</v>
      </c>
      <c r="D351" s="1" t="s">
        <v>1</v>
      </c>
      <c r="E351" s="1" t="s">
        <v>78</v>
      </c>
      <c r="F351" s="1" t="s">
        <v>82</v>
      </c>
      <c r="G351" s="7" t="s">
        <v>25</v>
      </c>
      <c r="H351" s="2"/>
      <c r="I351" s="7"/>
      <c r="J351" s="1"/>
      <c r="K351" s="33" t="s">
        <v>130</v>
      </c>
      <c r="L351" s="1" t="s">
        <v>134</v>
      </c>
      <c r="M351" s="1" t="s">
        <v>24</v>
      </c>
      <c r="N351" s="11">
        <v>2101</v>
      </c>
      <c r="O351" s="11">
        <v>2101</v>
      </c>
      <c r="P351" s="11">
        <v>2101</v>
      </c>
      <c r="Q351" s="11">
        <v>2101</v>
      </c>
      <c r="R351" s="11">
        <v>2101</v>
      </c>
      <c r="S351" s="11">
        <v>2101</v>
      </c>
      <c r="T351" s="11">
        <v>2101</v>
      </c>
      <c r="U351" s="11">
        <v>2101</v>
      </c>
      <c r="V351" s="11">
        <v>2101</v>
      </c>
      <c r="W351" s="11">
        <v>2101</v>
      </c>
      <c r="X351" s="11">
        <v>2101</v>
      </c>
      <c r="Y351" s="4"/>
      <c r="Z351" t="str">
        <f t="shared" si="47"/>
        <v>CIMS.CAN.BC.Natural Gas Production.Natural Gas Supply.ControlsBCControlsElectricUnavailable</v>
      </c>
      <c r="AA351" s="6"/>
    </row>
    <row r="352" spans="1:27" s="5" customFormat="1" x14ac:dyDescent="0.35">
      <c r="A352" s="1" t="s">
        <v>162</v>
      </c>
      <c r="B352" s="1" t="s">
        <v>5</v>
      </c>
      <c r="C352" s="1" t="s">
        <v>143</v>
      </c>
      <c r="D352" s="1" t="s">
        <v>1</v>
      </c>
      <c r="E352" s="1" t="s">
        <v>78</v>
      </c>
      <c r="F352" s="1" t="s">
        <v>82</v>
      </c>
      <c r="G352" s="7" t="s">
        <v>26</v>
      </c>
      <c r="H352" s="2"/>
      <c r="I352" s="7"/>
      <c r="J352" s="1"/>
      <c r="K352" s="33" t="s">
        <v>130</v>
      </c>
      <c r="L352" s="1" t="s">
        <v>134</v>
      </c>
      <c r="M352" s="1" t="s">
        <v>27</v>
      </c>
      <c r="N352" s="12">
        <v>1</v>
      </c>
      <c r="O352" s="12">
        <v>50</v>
      </c>
      <c r="P352" s="12">
        <v>50</v>
      </c>
      <c r="Q352" s="12">
        <v>50</v>
      </c>
      <c r="R352" s="12">
        <v>50</v>
      </c>
      <c r="S352" s="12">
        <v>50</v>
      </c>
      <c r="T352" s="12">
        <v>50</v>
      </c>
      <c r="U352" s="12">
        <v>50</v>
      </c>
      <c r="V352" s="12">
        <v>50</v>
      </c>
      <c r="W352" s="12">
        <v>50</v>
      </c>
      <c r="X352" s="12">
        <v>50</v>
      </c>
      <c r="Y352" s="4"/>
      <c r="Z352" t="str">
        <f t="shared" si="47"/>
        <v>CIMS.CAN.BC.Natural Gas Production.Natural Gas Supply.ControlsBCControlsElectricLifetime</v>
      </c>
      <c r="AA352" s="6"/>
    </row>
    <row r="353" spans="1:27" s="5" customFormat="1" x14ac:dyDescent="0.35">
      <c r="A353" s="1" t="s">
        <v>162</v>
      </c>
      <c r="B353" s="1" t="s">
        <v>5</v>
      </c>
      <c r="C353" s="1" t="s">
        <v>143</v>
      </c>
      <c r="D353" s="1" t="s">
        <v>1</v>
      </c>
      <c r="E353" s="1" t="s">
        <v>78</v>
      </c>
      <c r="F353" s="1" t="s">
        <v>82</v>
      </c>
      <c r="G353" s="7" t="s">
        <v>28</v>
      </c>
      <c r="H353" s="2"/>
      <c r="I353" s="7"/>
      <c r="J353" s="1"/>
      <c r="K353" s="33" t="s">
        <v>130</v>
      </c>
      <c r="L353" s="1" t="s">
        <v>134</v>
      </c>
      <c r="M353" s="1" t="s">
        <v>19</v>
      </c>
      <c r="N353" s="9">
        <v>0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4"/>
      <c r="Z353" t="str">
        <f t="shared" si="47"/>
        <v>CIMS.CAN.BC.Natural Gas Production.Natural Gas Supply.ControlsBCControlsElectricMarket share</v>
      </c>
      <c r="AA353" s="6"/>
    </row>
    <row r="354" spans="1:27" s="5" customFormat="1" x14ac:dyDescent="0.35">
      <c r="A354" s="1" t="s">
        <v>162</v>
      </c>
      <c r="B354" s="1" t="s">
        <v>5</v>
      </c>
      <c r="C354" s="1" t="s">
        <v>143</v>
      </c>
      <c r="D354" s="1" t="s">
        <v>1</v>
      </c>
      <c r="E354" s="1" t="s">
        <v>78</v>
      </c>
      <c r="F354" s="1" t="s">
        <v>82</v>
      </c>
      <c r="G354" s="7" t="s">
        <v>29</v>
      </c>
      <c r="H354" s="2"/>
      <c r="I354" s="7"/>
      <c r="J354" s="1"/>
      <c r="K354" s="33" t="s">
        <v>130</v>
      </c>
      <c r="L354" s="1" t="s">
        <v>134</v>
      </c>
      <c r="M354" s="1" t="s">
        <v>36</v>
      </c>
      <c r="N354" s="12">
        <v>1</v>
      </c>
      <c r="O354" s="12">
        <v>1</v>
      </c>
      <c r="P354" s="12">
        <v>1</v>
      </c>
      <c r="Q354" s="12">
        <v>1</v>
      </c>
      <c r="R354" s="12">
        <v>1</v>
      </c>
      <c r="S354" s="12">
        <v>1</v>
      </c>
      <c r="T354" s="12">
        <v>1</v>
      </c>
      <c r="U354" s="12">
        <v>1</v>
      </c>
      <c r="V354" s="12">
        <v>1</v>
      </c>
      <c r="W354" s="12">
        <v>1</v>
      </c>
      <c r="X354" s="12">
        <v>1</v>
      </c>
      <c r="Y354" s="4"/>
      <c r="Z354" t="str">
        <f t="shared" si="47"/>
        <v>CIMS.CAN.BC.Natural Gas Production.Natural Gas Supply.ControlsBCControlsElectricOutput</v>
      </c>
      <c r="AA354" s="6"/>
    </row>
    <row r="355" spans="1:27" s="41" customFormat="1" x14ac:dyDescent="0.35">
      <c r="A355" s="37" t="s">
        <v>162</v>
      </c>
      <c r="B355" s="37" t="s">
        <v>5</v>
      </c>
      <c r="C355" s="37" t="s">
        <v>143</v>
      </c>
      <c r="D355" s="37" t="s">
        <v>1</v>
      </c>
      <c r="E355" s="37" t="s">
        <v>78</v>
      </c>
      <c r="F355" s="37" t="s">
        <v>82</v>
      </c>
      <c r="G355" s="38" t="s">
        <v>40</v>
      </c>
      <c r="H355" s="39"/>
      <c r="I355" s="38"/>
      <c r="J355" s="37"/>
      <c r="K355" s="33" t="s">
        <v>130</v>
      </c>
      <c r="L355" s="1" t="s">
        <v>134</v>
      </c>
      <c r="M355" s="37" t="s">
        <v>32</v>
      </c>
      <c r="N355" s="40">
        <f>161.114526342224*1.5</f>
        <v>241.67178951333599</v>
      </c>
      <c r="O355" s="40">
        <v>161.114526342224</v>
      </c>
      <c r="P355" s="40">
        <v>161.114526342224</v>
      </c>
      <c r="Q355" s="40">
        <v>161.114526342224</v>
      </c>
      <c r="R355" s="40">
        <v>161.114526342224</v>
      </c>
      <c r="S355" s="40">
        <v>161.114526342224</v>
      </c>
      <c r="T355" s="40">
        <v>161.114526342224</v>
      </c>
      <c r="U355" s="40">
        <v>161.114526342224</v>
      </c>
      <c r="V355" s="40">
        <v>161.114526342224</v>
      </c>
      <c r="W355" s="40">
        <v>161.114526342224</v>
      </c>
      <c r="X355" s="40">
        <v>161.114526342224</v>
      </c>
      <c r="Y355" s="39"/>
      <c r="Z355" t="str">
        <f t="shared" si="47"/>
        <v>CIMS.CAN.BC.Natural Gas Production.Natural Gas Supply.ControlsBCControlsElectricFCC</v>
      </c>
    </row>
    <row r="356" spans="1:27" s="5" customFormat="1" x14ac:dyDescent="0.35">
      <c r="A356" s="1" t="s">
        <v>162</v>
      </c>
      <c r="B356" s="1" t="s">
        <v>5</v>
      </c>
      <c r="C356" s="1" t="s">
        <v>143</v>
      </c>
      <c r="D356" s="1" t="s">
        <v>1</v>
      </c>
      <c r="E356" s="1" t="s">
        <v>78</v>
      </c>
      <c r="F356" s="1" t="s">
        <v>82</v>
      </c>
      <c r="G356" s="7" t="s">
        <v>31</v>
      </c>
      <c r="H356" s="2"/>
      <c r="I356" s="7"/>
      <c r="J356" s="1"/>
      <c r="K356" s="33" t="s">
        <v>130</v>
      </c>
      <c r="L356" s="1" t="s">
        <v>134</v>
      </c>
      <c r="M356" s="1" t="s">
        <v>32</v>
      </c>
      <c r="N356" s="3">
        <v>16.111452634222399</v>
      </c>
      <c r="O356" s="3">
        <v>16.111452634222399</v>
      </c>
      <c r="P356" s="3">
        <v>16.111452634222399</v>
      </c>
      <c r="Q356" s="3">
        <v>16.111452634222399</v>
      </c>
      <c r="R356" s="3">
        <v>16.111452634222399</v>
      </c>
      <c r="S356" s="3">
        <v>16.111452634222399</v>
      </c>
      <c r="T356" s="3">
        <v>16.111452634222399</v>
      </c>
      <c r="U356" s="3">
        <v>16.111452634222399</v>
      </c>
      <c r="V356" s="3">
        <v>16.111452634222399</v>
      </c>
      <c r="W356" s="3">
        <v>16.111452634222399</v>
      </c>
      <c r="X356" s="3">
        <v>16.111452634222399</v>
      </c>
      <c r="Y356" s="4"/>
      <c r="Z356" t="str">
        <f t="shared" si="47"/>
        <v>CIMS.CAN.BC.Natural Gas Production.Natural Gas Supply.ControlsBCControlsElectricFOM</v>
      </c>
      <c r="AA356" s="6"/>
    </row>
    <row r="357" spans="1:27" s="5" customFormat="1" x14ac:dyDescent="0.35">
      <c r="A357" s="1" t="s">
        <v>163</v>
      </c>
      <c r="B357" s="1" t="s">
        <v>5</v>
      </c>
      <c r="C357" s="1" t="s">
        <v>143</v>
      </c>
      <c r="D357" s="1" t="s">
        <v>1</v>
      </c>
      <c r="E357" s="1" t="s">
        <v>83</v>
      </c>
      <c r="F357" s="1"/>
      <c r="G357" s="1" t="s">
        <v>6</v>
      </c>
      <c r="H357" s="2" t="s">
        <v>17</v>
      </c>
      <c r="I357" s="1"/>
      <c r="J357" s="1"/>
      <c r="K357" s="33" t="s">
        <v>130</v>
      </c>
      <c r="L357" s="1" t="s">
        <v>134</v>
      </c>
      <c r="M357" s="1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4"/>
      <c r="Z357" t="str">
        <f t="shared" si="47"/>
        <v>CIMS.CAN.BC.Natural Gas Production.Natural Gas Supply.PumpingBCPumpingCompetition typeTech Compete</v>
      </c>
      <c r="AA357" s="6"/>
    </row>
    <row r="358" spans="1:27" s="5" customFormat="1" x14ac:dyDescent="0.35">
      <c r="A358" s="1" t="s">
        <v>163</v>
      </c>
      <c r="B358" s="1" t="s">
        <v>5</v>
      </c>
      <c r="C358" s="1" t="s">
        <v>143</v>
      </c>
      <c r="D358" s="1" t="s">
        <v>1</v>
      </c>
      <c r="E358" s="1" t="s">
        <v>83</v>
      </c>
      <c r="F358" s="1"/>
      <c r="G358" s="1" t="s">
        <v>18</v>
      </c>
      <c r="H358" s="2"/>
      <c r="I358" s="1"/>
      <c r="J358" s="1"/>
      <c r="K358" s="33" t="s">
        <v>130</v>
      </c>
      <c r="L358" s="1" t="s">
        <v>134</v>
      </c>
      <c r="M358" s="1" t="s">
        <v>19</v>
      </c>
      <c r="N358" s="9">
        <v>0.35</v>
      </c>
      <c r="O358" s="9">
        <v>0.35</v>
      </c>
      <c r="P358" s="9">
        <v>0.35</v>
      </c>
      <c r="Q358" s="9">
        <v>0.35</v>
      </c>
      <c r="R358" s="9">
        <v>0.35</v>
      </c>
      <c r="S358" s="9">
        <v>0.35</v>
      </c>
      <c r="T358" s="9">
        <v>0.35</v>
      </c>
      <c r="U358" s="9">
        <v>0.35</v>
      </c>
      <c r="V358" s="9">
        <v>0.35</v>
      </c>
      <c r="W358" s="9">
        <v>0.35</v>
      </c>
      <c r="X358" s="9">
        <v>0.35</v>
      </c>
      <c r="Y358" s="4"/>
      <c r="Z358" t="str">
        <f t="shared" si="47"/>
        <v>CIMS.CAN.BC.Natural Gas Production.Natural Gas Supply.PumpingBCPumpingDiscount rate_financial</v>
      </c>
      <c r="AA358" s="6"/>
    </row>
    <row r="359" spans="1:27" s="5" customFormat="1" x14ac:dyDescent="0.35">
      <c r="A359" s="1" t="s">
        <v>163</v>
      </c>
      <c r="B359" s="1" t="s">
        <v>5</v>
      </c>
      <c r="C359" s="1" t="s">
        <v>143</v>
      </c>
      <c r="D359" s="1" t="s">
        <v>1</v>
      </c>
      <c r="E359" s="1" t="s">
        <v>83</v>
      </c>
      <c r="F359" s="1"/>
      <c r="G359" s="1" t="s">
        <v>20</v>
      </c>
      <c r="H359" s="2"/>
      <c r="I359" s="1"/>
      <c r="J359" s="1"/>
      <c r="K359" s="33" t="s">
        <v>130</v>
      </c>
      <c r="L359" s="1" t="s">
        <v>134</v>
      </c>
      <c r="M359" s="1"/>
      <c r="N359" s="10">
        <v>10</v>
      </c>
      <c r="O359" s="10">
        <v>10</v>
      </c>
      <c r="P359" s="10">
        <v>10</v>
      </c>
      <c r="Q359" s="10">
        <v>10</v>
      </c>
      <c r="R359" s="10">
        <v>10</v>
      </c>
      <c r="S359" s="10">
        <v>10</v>
      </c>
      <c r="T359" s="10">
        <v>10</v>
      </c>
      <c r="U359" s="10">
        <v>10</v>
      </c>
      <c r="V359" s="10">
        <v>10</v>
      </c>
      <c r="W359" s="10">
        <v>10</v>
      </c>
      <c r="X359" s="10">
        <v>10</v>
      </c>
      <c r="Y359" s="4"/>
      <c r="Z359" t="str">
        <f t="shared" si="47"/>
        <v>CIMS.CAN.BC.Natural Gas Production.Natural Gas Supply.PumpingBCPumpingHeterogeneity</v>
      </c>
      <c r="AA359" s="6"/>
    </row>
    <row r="360" spans="1:27" s="5" customFormat="1" x14ac:dyDescent="0.35">
      <c r="A360" s="1" t="s">
        <v>163</v>
      </c>
      <c r="B360" s="1" t="s">
        <v>5</v>
      </c>
      <c r="C360" s="1" t="s">
        <v>143</v>
      </c>
      <c r="D360" s="1" t="s">
        <v>1</v>
      </c>
      <c r="E360" s="1" t="s">
        <v>83</v>
      </c>
      <c r="F360" s="1" t="s">
        <v>84</v>
      </c>
      <c r="G360" s="7" t="s">
        <v>22</v>
      </c>
      <c r="H360" s="1" t="s">
        <v>84</v>
      </c>
      <c r="I360" s="1"/>
      <c r="J360" s="1"/>
      <c r="K360" s="33" t="s">
        <v>130</v>
      </c>
      <c r="L360" s="1" t="s">
        <v>134</v>
      </c>
      <c r="M360" s="1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4"/>
      <c r="Z360" t="str">
        <f t="shared" si="47"/>
        <v>CIMS.CAN.BC.Natural Gas Production.Natural Gas Supply.PumpingBCPumpingPneumaticTechnologyPneumatic</v>
      </c>
      <c r="AA360" s="6"/>
    </row>
    <row r="361" spans="1:27" s="5" customFormat="1" x14ac:dyDescent="0.35">
      <c r="A361" s="1" t="s">
        <v>163</v>
      </c>
      <c r="B361" s="1" t="s">
        <v>5</v>
      </c>
      <c r="C361" s="1" t="s">
        <v>143</v>
      </c>
      <c r="D361" s="1" t="s">
        <v>1</v>
      </c>
      <c r="E361" s="1" t="s">
        <v>83</v>
      </c>
      <c r="F361" s="1" t="s">
        <v>84</v>
      </c>
      <c r="G361" s="1" t="s">
        <v>23</v>
      </c>
      <c r="H361" s="2"/>
      <c r="I361" s="1"/>
      <c r="J361" s="1"/>
      <c r="K361" s="33" t="s">
        <v>130</v>
      </c>
      <c r="L361" s="1" t="s">
        <v>134</v>
      </c>
      <c r="M361" s="1" t="s">
        <v>24</v>
      </c>
      <c r="N361" s="11">
        <v>2000</v>
      </c>
      <c r="O361" s="11">
        <v>2000</v>
      </c>
      <c r="P361" s="11">
        <v>2000</v>
      </c>
      <c r="Q361" s="11">
        <v>2000</v>
      </c>
      <c r="R361" s="11">
        <v>2000</v>
      </c>
      <c r="S361" s="11">
        <v>2000</v>
      </c>
      <c r="T361" s="11">
        <v>2000</v>
      </c>
      <c r="U361" s="11">
        <v>2000</v>
      </c>
      <c r="V361" s="11">
        <v>2000</v>
      </c>
      <c r="W361" s="11">
        <v>2000</v>
      </c>
      <c r="X361" s="11">
        <v>2000</v>
      </c>
      <c r="Y361" s="4"/>
      <c r="Z361" t="str">
        <f t="shared" si="47"/>
        <v>CIMS.CAN.BC.Natural Gas Production.Natural Gas Supply.PumpingBCPumpingPneumaticAvailable</v>
      </c>
      <c r="AA361" s="6"/>
    </row>
    <row r="362" spans="1:27" s="5" customFormat="1" x14ac:dyDescent="0.35">
      <c r="A362" s="1" t="s">
        <v>163</v>
      </c>
      <c r="B362" s="1" t="s">
        <v>5</v>
      </c>
      <c r="C362" s="1" t="s">
        <v>143</v>
      </c>
      <c r="D362" s="1" t="s">
        <v>1</v>
      </c>
      <c r="E362" s="1" t="s">
        <v>83</v>
      </c>
      <c r="F362" s="1" t="s">
        <v>84</v>
      </c>
      <c r="G362" s="7" t="s">
        <v>25</v>
      </c>
      <c r="H362" s="2"/>
      <c r="I362" s="7"/>
      <c r="J362" s="1"/>
      <c r="K362" s="33" t="s">
        <v>130</v>
      </c>
      <c r="L362" s="1" t="s">
        <v>134</v>
      </c>
      <c r="M362" s="1" t="s">
        <v>24</v>
      </c>
      <c r="N362" s="11">
        <v>2101</v>
      </c>
      <c r="O362" s="11">
        <v>2101</v>
      </c>
      <c r="P362" s="11">
        <v>2101</v>
      </c>
      <c r="Q362" s="11">
        <v>2101</v>
      </c>
      <c r="R362" s="11">
        <v>2101</v>
      </c>
      <c r="S362" s="11">
        <v>2101</v>
      </c>
      <c r="T362" s="11">
        <v>2101</v>
      </c>
      <c r="U362" s="11">
        <v>2101</v>
      </c>
      <c r="V362" s="11">
        <v>2101</v>
      </c>
      <c r="W362" s="11">
        <v>2101</v>
      </c>
      <c r="X362" s="11">
        <v>2101</v>
      </c>
      <c r="Y362" s="4"/>
      <c r="Z362" t="str">
        <f t="shared" si="47"/>
        <v>CIMS.CAN.BC.Natural Gas Production.Natural Gas Supply.PumpingBCPumpingPneumaticUnavailable</v>
      </c>
      <c r="AA362" s="6"/>
    </row>
    <row r="363" spans="1:27" s="5" customFormat="1" x14ac:dyDescent="0.35">
      <c r="A363" s="1" t="s">
        <v>163</v>
      </c>
      <c r="B363" s="1" t="s">
        <v>5</v>
      </c>
      <c r="C363" s="1" t="s">
        <v>143</v>
      </c>
      <c r="D363" s="1" t="s">
        <v>1</v>
      </c>
      <c r="E363" s="1" t="s">
        <v>83</v>
      </c>
      <c r="F363" s="1" t="s">
        <v>84</v>
      </c>
      <c r="G363" s="7" t="s">
        <v>26</v>
      </c>
      <c r="H363" s="2"/>
      <c r="I363" s="7"/>
      <c r="J363" s="1"/>
      <c r="K363" s="33" t="s">
        <v>130</v>
      </c>
      <c r="L363" s="1" t="s">
        <v>134</v>
      </c>
      <c r="M363" s="1" t="s">
        <v>27</v>
      </c>
      <c r="N363" s="12">
        <v>50</v>
      </c>
      <c r="O363" s="12">
        <v>50</v>
      </c>
      <c r="P363" s="12">
        <v>50</v>
      </c>
      <c r="Q363" s="12">
        <v>50</v>
      </c>
      <c r="R363" s="12">
        <v>50</v>
      </c>
      <c r="S363" s="12">
        <v>50</v>
      </c>
      <c r="T363" s="12">
        <v>50</v>
      </c>
      <c r="U363" s="12">
        <v>50</v>
      </c>
      <c r="V363" s="12">
        <v>50</v>
      </c>
      <c r="W363" s="12">
        <v>50</v>
      </c>
      <c r="X363" s="12">
        <v>50</v>
      </c>
      <c r="Y363" s="4"/>
      <c r="Z363" t="str">
        <f t="shared" si="47"/>
        <v>CIMS.CAN.BC.Natural Gas Production.Natural Gas Supply.PumpingBCPumpingPneumaticLifetime</v>
      </c>
      <c r="AA363" s="6"/>
    </row>
    <row r="364" spans="1:27" s="5" customFormat="1" x14ac:dyDescent="0.35">
      <c r="A364" s="1" t="s">
        <v>163</v>
      </c>
      <c r="B364" s="1" t="s">
        <v>5</v>
      </c>
      <c r="C364" s="1" t="s">
        <v>143</v>
      </c>
      <c r="D364" s="1" t="s">
        <v>1</v>
      </c>
      <c r="E364" s="1" t="s">
        <v>83</v>
      </c>
      <c r="F364" s="1" t="s">
        <v>84</v>
      </c>
      <c r="G364" s="7" t="s">
        <v>28</v>
      </c>
      <c r="H364" s="2"/>
      <c r="I364" s="7"/>
      <c r="J364" s="1"/>
      <c r="K364" s="33" t="s">
        <v>130</v>
      </c>
      <c r="L364" s="1" t="s">
        <v>134</v>
      </c>
      <c r="M364" s="1" t="s">
        <v>19</v>
      </c>
      <c r="N364" s="9">
        <v>1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4"/>
      <c r="Z364" t="str">
        <f t="shared" si="47"/>
        <v>CIMS.CAN.BC.Natural Gas Production.Natural Gas Supply.PumpingBCPumpingPneumaticMarket share</v>
      </c>
      <c r="AA364" s="6"/>
    </row>
    <row r="365" spans="1:27" s="5" customFormat="1" x14ac:dyDescent="0.35">
      <c r="A365" s="1" t="s">
        <v>163</v>
      </c>
      <c r="B365" s="1" t="s">
        <v>5</v>
      </c>
      <c r="C365" s="1" t="s">
        <v>143</v>
      </c>
      <c r="D365" s="1" t="s">
        <v>1</v>
      </c>
      <c r="E365" s="1" t="s">
        <v>83</v>
      </c>
      <c r="F365" s="1" t="s">
        <v>84</v>
      </c>
      <c r="G365" s="7" t="s">
        <v>29</v>
      </c>
      <c r="H365" s="2"/>
      <c r="I365" s="7"/>
      <c r="J365" s="1"/>
      <c r="K365" s="33" t="s">
        <v>130</v>
      </c>
      <c r="L365" s="1" t="s">
        <v>134</v>
      </c>
      <c r="M365" s="1" t="s">
        <v>36</v>
      </c>
      <c r="N365" s="12">
        <v>1</v>
      </c>
      <c r="O365" s="12">
        <v>1</v>
      </c>
      <c r="P365" s="12">
        <v>1</v>
      </c>
      <c r="Q365" s="12">
        <v>1</v>
      </c>
      <c r="R365" s="12">
        <v>1</v>
      </c>
      <c r="S365" s="12">
        <v>1</v>
      </c>
      <c r="T365" s="12">
        <v>1</v>
      </c>
      <c r="U365" s="12">
        <v>1</v>
      </c>
      <c r="V365" s="12">
        <v>1</v>
      </c>
      <c r="W365" s="12">
        <v>1</v>
      </c>
      <c r="X365" s="12">
        <v>1</v>
      </c>
      <c r="Y365" s="4"/>
      <c r="Z365" t="str">
        <f t="shared" si="47"/>
        <v>CIMS.CAN.BC.Natural Gas Production.Natural Gas Supply.PumpingBCPumpingPneumaticOutput</v>
      </c>
      <c r="AA365" s="6"/>
    </row>
    <row r="366" spans="1:27" s="5" customFormat="1" x14ac:dyDescent="0.35">
      <c r="A366" s="1" t="s">
        <v>163</v>
      </c>
      <c r="B366" s="1" t="s">
        <v>5</v>
      </c>
      <c r="C366" s="1" t="s">
        <v>143</v>
      </c>
      <c r="D366" s="1" t="s">
        <v>1</v>
      </c>
      <c r="E366" s="1" t="s">
        <v>83</v>
      </c>
      <c r="F366" s="1" t="s">
        <v>84</v>
      </c>
      <c r="G366" s="7" t="s">
        <v>40</v>
      </c>
      <c r="H366" s="2"/>
      <c r="I366" s="7"/>
      <c r="J366" s="1"/>
      <c r="K366" s="33" t="s">
        <v>130</v>
      </c>
      <c r="L366" s="1" t="s">
        <v>134</v>
      </c>
      <c r="M366" s="1" t="s">
        <v>32</v>
      </c>
      <c r="N366" s="3">
        <v>161.114526342224</v>
      </c>
      <c r="O366" s="3">
        <v>161.114526342224</v>
      </c>
      <c r="P366" s="3">
        <v>161.114526342224</v>
      </c>
      <c r="Q366" s="3">
        <v>161.114526342224</v>
      </c>
      <c r="R366" s="3">
        <v>161.114526342224</v>
      </c>
      <c r="S366" s="3">
        <v>161.114526342224</v>
      </c>
      <c r="T366" s="3">
        <v>161.114526342224</v>
      </c>
      <c r="U366" s="3">
        <v>161.114526342224</v>
      </c>
      <c r="V366" s="3">
        <v>161.114526342224</v>
      </c>
      <c r="W366" s="3">
        <v>161.114526342224</v>
      </c>
      <c r="X366" s="3">
        <v>161.114526342224</v>
      </c>
      <c r="Y366" s="4"/>
      <c r="Z366" t="str">
        <f t="shared" si="47"/>
        <v>CIMS.CAN.BC.Natural Gas Production.Natural Gas Supply.PumpingBCPumpingPneumaticFCC</v>
      </c>
      <c r="AA366" s="6"/>
    </row>
    <row r="367" spans="1:27" s="5" customFormat="1" x14ac:dyDescent="0.35">
      <c r="A367" s="1" t="s">
        <v>163</v>
      </c>
      <c r="B367" s="1" t="s">
        <v>5</v>
      </c>
      <c r="C367" s="1" t="s">
        <v>143</v>
      </c>
      <c r="D367" s="1" t="s">
        <v>1</v>
      </c>
      <c r="E367" s="1" t="s">
        <v>83</v>
      </c>
      <c r="F367" s="1" t="s">
        <v>84</v>
      </c>
      <c r="G367" s="7" t="s">
        <v>31</v>
      </c>
      <c r="H367" s="2"/>
      <c r="I367" s="7"/>
      <c r="J367" s="1"/>
      <c r="K367" s="33" t="s">
        <v>130</v>
      </c>
      <c r="L367" s="1" t="s">
        <v>134</v>
      </c>
      <c r="M367" s="1" t="s">
        <v>32</v>
      </c>
      <c r="N367" s="3">
        <v>16.111452634222399</v>
      </c>
      <c r="O367" s="3">
        <v>16.111452634222399</v>
      </c>
      <c r="P367" s="3">
        <v>16.111452634222399</v>
      </c>
      <c r="Q367" s="3">
        <v>16.111452634222399</v>
      </c>
      <c r="R367" s="3">
        <v>16.111452634222399</v>
      </c>
      <c r="S367" s="3">
        <v>16.111452634222399</v>
      </c>
      <c r="T367" s="3">
        <v>16.111452634222399</v>
      </c>
      <c r="U367" s="3">
        <v>16.111452634222399</v>
      </c>
      <c r="V367" s="3">
        <v>16.111452634222399</v>
      </c>
      <c r="W367" s="3">
        <v>16.111452634222399</v>
      </c>
      <c r="X367" s="3">
        <v>16.111452634222399</v>
      </c>
      <c r="Y367" s="4"/>
      <c r="Z367" t="str">
        <f t="shared" si="47"/>
        <v>CIMS.CAN.BC.Natural Gas Production.Natural Gas Supply.PumpingBCPumpingPneumaticFOM</v>
      </c>
      <c r="AA367" s="6"/>
    </row>
    <row r="368" spans="1:27" s="5" customFormat="1" x14ac:dyDescent="0.35">
      <c r="A368" s="1" t="s">
        <v>163</v>
      </c>
      <c r="B368" s="1" t="s">
        <v>5</v>
      </c>
      <c r="C368" s="1" t="s">
        <v>143</v>
      </c>
      <c r="D368" s="1" t="s">
        <v>1</v>
      </c>
      <c r="E368" s="1" t="s">
        <v>83</v>
      </c>
      <c r="F368" s="1" t="s">
        <v>85</v>
      </c>
      <c r="G368" s="7" t="s">
        <v>22</v>
      </c>
      <c r="H368" s="1" t="s">
        <v>85</v>
      </c>
      <c r="I368" s="1"/>
      <c r="J368" s="1"/>
      <c r="K368" s="33" t="s">
        <v>130</v>
      </c>
      <c r="L368" s="1" t="s">
        <v>134</v>
      </c>
      <c r="M368" s="1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4"/>
      <c r="Z368" t="str">
        <f t="shared" si="47"/>
        <v>CIMS.CAN.BC.Natural Gas Production.Natural Gas Supply.PumpingBCPumpingElectric MotorTechnologyElectric Motor</v>
      </c>
      <c r="AA368" s="6"/>
    </row>
    <row r="369" spans="1:27" s="5" customFormat="1" x14ac:dyDescent="0.35">
      <c r="A369" s="1" t="s">
        <v>163</v>
      </c>
      <c r="B369" s="1" t="s">
        <v>5</v>
      </c>
      <c r="C369" s="1" t="s">
        <v>143</v>
      </c>
      <c r="D369" s="1" t="s">
        <v>1</v>
      </c>
      <c r="E369" s="1" t="s">
        <v>83</v>
      </c>
      <c r="F369" s="1" t="s">
        <v>85</v>
      </c>
      <c r="G369" s="1" t="s">
        <v>23</v>
      </c>
      <c r="H369" s="2"/>
      <c r="I369" s="1"/>
      <c r="J369" s="1"/>
      <c r="K369" s="33" t="s">
        <v>130</v>
      </c>
      <c r="L369" s="1" t="s">
        <v>134</v>
      </c>
      <c r="M369" s="1" t="s">
        <v>24</v>
      </c>
      <c r="N369" s="11">
        <v>2000</v>
      </c>
      <c r="O369" s="11">
        <v>2000</v>
      </c>
      <c r="P369" s="11">
        <v>2000</v>
      </c>
      <c r="Q369" s="11">
        <v>2000</v>
      </c>
      <c r="R369" s="11">
        <v>2000</v>
      </c>
      <c r="S369" s="11">
        <v>2000</v>
      </c>
      <c r="T369" s="11">
        <v>2000</v>
      </c>
      <c r="U369" s="11">
        <v>2000</v>
      </c>
      <c r="V369" s="11">
        <v>2000</v>
      </c>
      <c r="W369" s="11">
        <v>2000</v>
      </c>
      <c r="X369" s="11">
        <v>2000</v>
      </c>
      <c r="Y369" s="4"/>
      <c r="Z369" t="str">
        <f t="shared" si="47"/>
        <v>CIMS.CAN.BC.Natural Gas Production.Natural Gas Supply.PumpingBCPumpingElectric MotorAvailable</v>
      </c>
      <c r="AA369" s="6"/>
    </row>
    <row r="370" spans="1:27" s="5" customFormat="1" x14ac:dyDescent="0.35">
      <c r="A370" s="1" t="s">
        <v>163</v>
      </c>
      <c r="B370" s="1" t="s">
        <v>5</v>
      </c>
      <c r="C370" s="1" t="s">
        <v>143</v>
      </c>
      <c r="D370" s="1" t="s">
        <v>1</v>
      </c>
      <c r="E370" s="1" t="s">
        <v>83</v>
      </c>
      <c r="F370" s="1" t="s">
        <v>85</v>
      </c>
      <c r="G370" s="7" t="s">
        <v>25</v>
      </c>
      <c r="H370" s="2"/>
      <c r="I370" s="7"/>
      <c r="J370" s="1"/>
      <c r="K370" s="33" t="s">
        <v>130</v>
      </c>
      <c r="L370" s="1" t="s">
        <v>134</v>
      </c>
      <c r="M370" s="1" t="s">
        <v>24</v>
      </c>
      <c r="N370" s="11">
        <v>2101</v>
      </c>
      <c r="O370" s="11">
        <v>2101</v>
      </c>
      <c r="P370" s="11">
        <v>2101</v>
      </c>
      <c r="Q370" s="11">
        <v>2101</v>
      </c>
      <c r="R370" s="11">
        <v>2101</v>
      </c>
      <c r="S370" s="11">
        <v>2101</v>
      </c>
      <c r="T370" s="11">
        <v>2101</v>
      </c>
      <c r="U370" s="11">
        <v>2101</v>
      </c>
      <c r="V370" s="11">
        <v>2101</v>
      </c>
      <c r="W370" s="11">
        <v>2101</v>
      </c>
      <c r="X370" s="11">
        <v>2101</v>
      </c>
      <c r="Y370" s="4"/>
      <c r="Z370" t="str">
        <f t="shared" si="47"/>
        <v>CIMS.CAN.BC.Natural Gas Production.Natural Gas Supply.PumpingBCPumpingElectric MotorUnavailable</v>
      </c>
      <c r="AA370" s="6"/>
    </row>
    <row r="371" spans="1:27" s="5" customFormat="1" x14ac:dyDescent="0.35">
      <c r="A371" s="1" t="s">
        <v>163</v>
      </c>
      <c r="B371" s="1" t="s">
        <v>5</v>
      </c>
      <c r="C371" s="1" t="s">
        <v>143</v>
      </c>
      <c r="D371" s="1" t="s">
        <v>1</v>
      </c>
      <c r="E371" s="1" t="s">
        <v>83</v>
      </c>
      <c r="F371" s="1" t="s">
        <v>85</v>
      </c>
      <c r="G371" s="7" t="s">
        <v>26</v>
      </c>
      <c r="H371" s="2"/>
      <c r="I371" s="7"/>
      <c r="J371" s="1"/>
      <c r="K371" s="33" t="s">
        <v>130</v>
      </c>
      <c r="L371" s="1" t="s">
        <v>134</v>
      </c>
      <c r="M371" s="1" t="s">
        <v>27</v>
      </c>
      <c r="N371" s="12">
        <v>50</v>
      </c>
      <c r="O371" s="12">
        <v>50</v>
      </c>
      <c r="P371" s="12">
        <v>50</v>
      </c>
      <c r="Q371" s="12">
        <v>50</v>
      </c>
      <c r="R371" s="12">
        <v>50</v>
      </c>
      <c r="S371" s="12">
        <v>50</v>
      </c>
      <c r="T371" s="12">
        <v>50</v>
      </c>
      <c r="U371" s="12">
        <v>50</v>
      </c>
      <c r="V371" s="12">
        <v>50</v>
      </c>
      <c r="W371" s="12">
        <v>50</v>
      </c>
      <c r="X371" s="12">
        <v>50</v>
      </c>
      <c r="Y371" s="4"/>
      <c r="Z371" t="str">
        <f t="shared" si="47"/>
        <v>CIMS.CAN.BC.Natural Gas Production.Natural Gas Supply.PumpingBCPumpingElectric MotorLifetime</v>
      </c>
      <c r="AA371" s="6"/>
    </row>
    <row r="372" spans="1:27" s="5" customFormat="1" x14ac:dyDescent="0.35">
      <c r="A372" s="1" t="s">
        <v>163</v>
      </c>
      <c r="B372" s="1" t="s">
        <v>5</v>
      </c>
      <c r="C372" s="1" t="s">
        <v>143</v>
      </c>
      <c r="D372" s="1" t="s">
        <v>1</v>
      </c>
      <c r="E372" s="1" t="s">
        <v>83</v>
      </c>
      <c r="F372" s="1" t="s">
        <v>85</v>
      </c>
      <c r="G372" s="7" t="s">
        <v>28</v>
      </c>
      <c r="H372" s="2"/>
      <c r="I372" s="7"/>
      <c r="J372" s="1"/>
      <c r="K372" s="33" t="s">
        <v>130</v>
      </c>
      <c r="L372" s="1" t="s">
        <v>134</v>
      </c>
      <c r="M372" s="1" t="s">
        <v>19</v>
      </c>
      <c r="N372" s="9">
        <v>0.1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4"/>
      <c r="Z372" t="str">
        <f t="shared" si="47"/>
        <v>CIMS.CAN.BC.Natural Gas Production.Natural Gas Supply.PumpingBCPumpingElectric MotorMarket share</v>
      </c>
      <c r="AA372" s="6"/>
    </row>
    <row r="373" spans="1:27" s="5" customFormat="1" x14ac:dyDescent="0.35">
      <c r="A373" s="1" t="s">
        <v>163</v>
      </c>
      <c r="B373" s="1" t="s">
        <v>5</v>
      </c>
      <c r="C373" s="1" t="s">
        <v>143</v>
      </c>
      <c r="D373" s="1" t="s">
        <v>1</v>
      </c>
      <c r="E373" s="1" t="s">
        <v>83</v>
      </c>
      <c r="F373" s="1" t="s">
        <v>85</v>
      </c>
      <c r="G373" s="7" t="s">
        <v>29</v>
      </c>
      <c r="H373" s="2"/>
      <c r="I373" s="7"/>
      <c r="J373" s="1"/>
      <c r="K373" s="33" t="s">
        <v>130</v>
      </c>
      <c r="L373" s="1" t="s">
        <v>134</v>
      </c>
      <c r="M373" s="1" t="s">
        <v>36</v>
      </c>
      <c r="N373" s="12">
        <v>1</v>
      </c>
      <c r="O373" s="12">
        <v>1</v>
      </c>
      <c r="P373" s="12">
        <v>1</v>
      </c>
      <c r="Q373" s="12">
        <v>1</v>
      </c>
      <c r="R373" s="12">
        <v>1</v>
      </c>
      <c r="S373" s="12">
        <v>1</v>
      </c>
      <c r="T373" s="12">
        <v>1</v>
      </c>
      <c r="U373" s="12">
        <v>1</v>
      </c>
      <c r="V373" s="12">
        <v>1</v>
      </c>
      <c r="W373" s="12">
        <v>1</v>
      </c>
      <c r="X373" s="12">
        <v>1</v>
      </c>
      <c r="Y373" s="4"/>
      <c r="Z373" t="str">
        <f t="shared" si="47"/>
        <v>CIMS.CAN.BC.Natural Gas Production.Natural Gas Supply.PumpingBCPumpingElectric MotorOutput</v>
      </c>
      <c r="AA373" s="6"/>
    </row>
    <row r="374" spans="1:27" s="5" customFormat="1" x14ac:dyDescent="0.35">
      <c r="A374" s="1" t="s">
        <v>163</v>
      </c>
      <c r="B374" s="1" t="s">
        <v>5</v>
      </c>
      <c r="C374" s="1" t="s">
        <v>143</v>
      </c>
      <c r="D374" s="1" t="s">
        <v>1</v>
      </c>
      <c r="E374" s="1" t="s">
        <v>83</v>
      </c>
      <c r="F374" s="1" t="s">
        <v>85</v>
      </c>
      <c r="G374" s="7" t="s">
        <v>40</v>
      </c>
      <c r="H374" s="2"/>
      <c r="I374" s="7"/>
      <c r="J374" s="1"/>
      <c r="K374" s="33" t="s">
        <v>130</v>
      </c>
      <c r="L374" s="1" t="s">
        <v>134</v>
      </c>
      <c r="M374" s="1" t="s">
        <v>32</v>
      </c>
      <c r="N374" s="3">
        <v>161.114526342224</v>
      </c>
      <c r="O374" s="3">
        <v>161.114526342224</v>
      </c>
      <c r="P374" s="3">
        <v>161.114526342224</v>
      </c>
      <c r="Q374" s="3">
        <v>161.114526342224</v>
      </c>
      <c r="R374" s="3">
        <v>161.114526342224</v>
      </c>
      <c r="S374" s="3">
        <v>161.114526342224</v>
      </c>
      <c r="T374" s="3">
        <v>161.114526342224</v>
      </c>
      <c r="U374" s="3">
        <v>161.114526342224</v>
      </c>
      <c r="V374" s="3">
        <v>161.114526342224</v>
      </c>
      <c r="W374" s="3">
        <v>161.114526342224</v>
      </c>
      <c r="X374" s="3">
        <v>161.114526342224</v>
      </c>
      <c r="Y374" s="4"/>
      <c r="Z374" t="str">
        <f t="shared" si="47"/>
        <v>CIMS.CAN.BC.Natural Gas Production.Natural Gas Supply.PumpingBCPumpingElectric MotorFCC</v>
      </c>
      <c r="AA374" s="6"/>
    </row>
    <row r="375" spans="1:27" s="5" customFormat="1" x14ac:dyDescent="0.35">
      <c r="A375" s="1" t="s">
        <v>163</v>
      </c>
      <c r="B375" s="1" t="s">
        <v>5</v>
      </c>
      <c r="C375" s="1" t="s">
        <v>143</v>
      </c>
      <c r="D375" s="1" t="s">
        <v>1</v>
      </c>
      <c r="E375" s="1" t="s">
        <v>83</v>
      </c>
      <c r="F375" s="1" t="s">
        <v>85</v>
      </c>
      <c r="G375" s="7" t="s">
        <v>31</v>
      </c>
      <c r="H375" s="2"/>
      <c r="I375" s="7"/>
      <c r="J375" s="1"/>
      <c r="K375" s="33" t="s">
        <v>130</v>
      </c>
      <c r="L375" s="1" t="s">
        <v>134</v>
      </c>
      <c r="M375" s="1" t="s">
        <v>32</v>
      </c>
      <c r="N375" s="3">
        <v>16.111452634222399</v>
      </c>
      <c r="O375" s="3">
        <v>16.111452634222399</v>
      </c>
      <c r="P375" s="3">
        <v>16.111452634222399</v>
      </c>
      <c r="Q375" s="3">
        <v>16.111452634222399</v>
      </c>
      <c r="R375" s="3">
        <v>16.111452634222399</v>
      </c>
      <c r="S375" s="3">
        <v>16.111452634222399</v>
      </c>
      <c r="T375" s="3">
        <v>16.111452634222399</v>
      </c>
      <c r="U375" s="3">
        <v>16.111452634222399</v>
      </c>
      <c r="V375" s="3">
        <v>16.111452634222399</v>
      </c>
      <c r="W375" s="3">
        <v>16.111452634222399</v>
      </c>
      <c r="X375" s="3">
        <v>16.111452634222399</v>
      </c>
      <c r="Y375" s="4"/>
      <c r="Z375" t="str">
        <f t="shared" si="47"/>
        <v>CIMS.CAN.BC.Natural Gas Production.Natural Gas Supply.PumpingBCPumpingElectric MotorFOM</v>
      </c>
      <c r="AA375" s="6"/>
    </row>
    <row r="376" spans="1:27" s="5" customFormat="1" x14ac:dyDescent="0.35">
      <c r="A376" s="1" t="s">
        <v>164</v>
      </c>
      <c r="B376" s="1" t="s">
        <v>5</v>
      </c>
      <c r="C376" s="1" t="s">
        <v>143</v>
      </c>
      <c r="D376" s="1" t="s">
        <v>1</v>
      </c>
      <c r="E376" s="1" t="s">
        <v>35</v>
      </c>
      <c r="F376" s="1"/>
      <c r="G376" s="7" t="s">
        <v>6</v>
      </c>
      <c r="H376" s="2" t="s">
        <v>7</v>
      </c>
      <c r="I376" s="1"/>
      <c r="J376" s="1"/>
      <c r="K376" s="33" t="s">
        <v>130</v>
      </c>
      <c r="L376" s="1" t="s">
        <v>134</v>
      </c>
      <c r="M376" s="1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4"/>
      <c r="Z376" t="str">
        <f t="shared" si="47"/>
        <v>CIMS.CAN.BC.Natural Gas Production.Natural Gas Supply.Testing and MaintenanceBCTesting and MaintenanceCompetition typeFixed Ratio</v>
      </c>
      <c r="AA376" s="6"/>
    </row>
    <row r="377" spans="1:27" s="5" customFormat="1" x14ac:dyDescent="0.35">
      <c r="A377" s="1" t="s">
        <v>165</v>
      </c>
      <c r="B377" s="1" t="s">
        <v>5</v>
      </c>
      <c r="C377" s="1" t="s">
        <v>143</v>
      </c>
      <c r="D377" s="1" t="s">
        <v>1</v>
      </c>
      <c r="E377" s="1" t="s">
        <v>86</v>
      </c>
      <c r="F377" s="1"/>
      <c r="G377" s="7" t="s">
        <v>6</v>
      </c>
      <c r="H377" s="2" t="s">
        <v>17</v>
      </c>
      <c r="I377" s="1"/>
      <c r="J377" s="1"/>
      <c r="K377" s="33" t="s">
        <v>130</v>
      </c>
      <c r="L377" s="1" t="s">
        <v>134</v>
      </c>
      <c r="M377" s="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4"/>
      <c r="Z377" t="str">
        <f t="shared" si="47"/>
        <v>CIMS.CAN.BC.Natural Gas Production.Natural Gas Supply.Testing and Maintenance.BlowdownsBCBlowdownsCompetition typeTech Compete</v>
      </c>
      <c r="AA377" s="6"/>
    </row>
    <row r="378" spans="1:27" s="5" customFormat="1" x14ac:dyDescent="0.35">
      <c r="A378" s="1" t="s">
        <v>165</v>
      </c>
      <c r="B378" s="1" t="s">
        <v>5</v>
      </c>
      <c r="C378" s="1" t="s">
        <v>143</v>
      </c>
      <c r="D378" s="1" t="s">
        <v>1</v>
      </c>
      <c r="E378" s="1" t="s">
        <v>86</v>
      </c>
      <c r="F378" s="1"/>
      <c r="G378" s="1" t="s">
        <v>18</v>
      </c>
      <c r="H378" s="2"/>
      <c r="I378" s="1"/>
      <c r="J378" s="1"/>
      <c r="K378" s="33" t="s">
        <v>130</v>
      </c>
      <c r="L378" s="1" t="s">
        <v>134</v>
      </c>
      <c r="M378" s="1" t="s">
        <v>19</v>
      </c>
      <c r="N378" s="9">
        <v>0.35</v>
      </c>
      <c r="O378" s="9">
        <v>0.35</v>
      </c>
      <c r="P378" s="9">
        <v>0.35</v>
      </c>
      <c r="Q378" s="9">
        <v>0.35</v>
      </c>
      <c r="R378" s="9">
        <v>0.35</v>
      </c>
      <c r="S378" s="9">
        <v>0.35</v>
      </c>
      <c r="T378" s="9">
        <v>0.35</v>
      </c>
      <c r="U378" s="9">
        <v>0.35</v>
      </c>
      <c r="V378" s="9">
        <v>0.35</v>
      </c>
      <c r="W378" s="9">
        <v>0.35</v>
      </c>
      <c r="X378" s="9">
        <v>0.35</v>
      </c>
      <c r="Y378" s="4"/>
      <c r="Z378" t="str">
        <f t="shared" si="47"/>
        <v>CIMS.CAN.BC.Natural Gas Production.Natural Gas Supply.Testing and Maintenance.BlowdownsBCBlowdownsDiscount rate_financial</v>
      </c>
      <c r="AA378" s="6"/>
    </row>
    <row r="379" spans="1:27" s="5" customFormat="1" x14ac:dyDescent="0.35">
      <c r="A379" s="1" t="s">
        <v>165</v>
      </c>
      <c r="B379" s="1" t="s">
        <v>5</v>
      </c>
      <c r="C379" s="1" t="s">
        <v>143</v>
      </c>
      <c r="D379" s="1" t="s">
        <v>1</v>
      </c>
      <c r="E379" s="1" t="s">
        <v>86</v>
      </c>
      <c r="F379" s="1"/>
      <c r="G379" s="1" t="s">
        <v>20</v>
      </c>
      <c r="H379" s="2"/>
      <c r="I379" s="1"/>
      <c r="J379" s="1"/>
      <c r="K379" s="33" t="s">
        <v>130</v>
      </c>
      <c r="L379" s="1" t="s">
        <v>134</v>
      </c>
      <c r="M379" s="1"/>
      <c r="N379" s="10">
        <v>10</v>
      </c>
      <c r="O379" s="10">
        <v>10</v>
      </c>
      <c r="P379" s="10">
        <v>10</v>
      </c>
      <c r="Q379" s="10">
        <v>10</v>
      </c>
      <c r="R379" s="10">
        <v>10</v>
      </c>
      <c r="S379" s="10">
        <v>10</v>
      </c>
      <c r="T379" s="10">
        <v>10</v>
      </c>
      <c r="U379" s="10">
        <v>10</v>
      </c>
      <c r="V379" s="10">
        <v>10</v>
      </c>
      <c r="W379" s="10">
        <v>10</v>
      </c>
      <c r="X379" s="10">
        <v>10</v>
      </c>
      <c r="Y379" s="4"/>
      <c r="Z379" t="str">
        <f t="shared" si="47"/>
        <v>CIMS.CAN.BC.Natural Gas Production.Natural Gas Supply.Testing and Maintenance.BlowdownsBCBlowdownsHeterogeneity</v>
      </c>
      <c r="AA379" s="6"/>
    </row>
    <row r="380" spans="1:27" s="5" customFormat="1" x14ac:dyDescent="0.35">
      <c r="A380" s="1" t="s">
        <v>165</v>
      </c>
      <c r="B380" s="1" t="s">
        <v>5</v>
      </c>
      <c r="C380" s="1" t="s">
        <v>143</v>
      </c>
      <c r="D380" s="1" t="s">
        <v>1</v>
      </c>
      <c r="E380" s="1" t="s">
        <v>86</v>
      </c>
      <c r="F380" s="1" t="s">
        <v>87</v>
      </c>
      <c r="G380" s="7" t="s">
        <v>22</v>
      </c>
      <c r="H380" s="2" t="s">
        <v>87</v>
      </c>
      <c r="I380" s="1"/>
      <c r="J380" s="1"/>
      <c r="K380" s="33" t="s">
        <v>130</v>
      </c>
      <c r="L380" s="1" t="s">
        <v>134</v>
      </c>
      <c r="M380" s="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4"/>
      <c r="Z380" t="str">
        <f t="shared" si="47"/>
        <v>CIMS.CAN.BC.Natural Gas Production.Natural Gas Supply.Testing and Maintenance.BlowdownsBCBlowdownsExistingTechnologyExisting</v>
      </c>
      <c r="AA380" s="6"/>
    </row>
    <row r="381" spans="1:27" s="5" customFormat="1" x14ac:dyDescent="0.35">
      <c r="A381" s="1" t="s">
        <v>165</v>
      </c>
      <c r="B381" s="1" t="s">
        <v>5</v>
      </c>
      <c r="C381" s="1" t="s">
        <v>143</v>
      </c>
      <c r="D381" s="1" t="s">
        <v>1</v>
      </c>
      <c r="E381" s="1" t="s">
        <v>86</v>
      </c>
      <c r="F381" s="1" t="s">
        <v>87</v>
      </c>
      <c r="G381" s="1" t="s">
        <v>23</v>
      </c>
      <c r="H381" s="2"/>
      <c r="I381" s="1"/>
      <c r="J381" s="1"/>
      <c r="K381" s="33" t="s">
        <v>130</v>
      </c>
      <c r="L381" s="1" t="s">
        <v>134</v>
      </c>
      <c r="M381" s="1" t="s">
        <v>24</v>
      </c>
      <c r="N381" s="11">
        <v>2000</v>
      </c>
      <c r="O381" s="65">
        <f>N381</f>
        <v>2000</v>
      </c>
      <c r="P381" s="65">
        <f t="shared" ref="P381:X381" si="48">O381</f>
        <v>2000</v>
      </c>
      <c r="Q381" s="65">
        <f t="shared" si="48"/>
        <v>2000</v>
      </c>
      <c r="R381" s="65">
        <f t="shared" si="48"/>
        <v>2000</v>
      </c>
      <c r="S381" s="65">
        <f t="shared" si="48"/>
        <v>2000</v>
      </c>
      <c r="T381" s="65">
        <f t="shared" si="48"/>
        <v>2000</v>
      </c>
      <c r="U381" s="65">
        <f t="shared" si="48"/>
        <v>2000</v>
      </c>
      <c r="V381" s="65">
        <f t="shared" si="48"/>
        <v>2000</v>
      </c>
      <c r="W381" s="65">
        <f t="shared" si="48"/>
        <v>2000</v>
      </c>
      <c r="X381" s="65">
        <f t="shared" si="48"/>
        <v>2000</v>
      </c>
      <c r="Y381" s="4"/>
      <c r="Z381" t="str">
        <f t="shared" si="47"/>
        <v>CIMS.CAN.BC.Natural Gas Production.Natural Gas Supply.Testing and Maintenance.BlowdownsBCBlowdownsExistingAvailable</v>
      </c>
      <c r="AA381" s="6"/>
    </row>
    <row r="382" spans="1:27" s="5" customFormat="1" x14ac:dyDescent="0.35">
      <c r="A382" s="1" t="s">
        <v>165</v>
      </c>
      <c r="B382" s="1" t="s">
        <v>5</v>
      </c>
      <c r="C382" s="1" t="s">
        <v>143</v>
      </c>
      <c r="D382" s="1" t="s">
        <v>1</v>
      </c>
      <c r="E382" s="1" t="s">
        <v>86</v>
      </c>
      <c r="F382" s="1" t="s">
        <v>87</v>
      </c>
      <c r="G382" s="7" t="s">
        <v>25</v>
      </c>
      <c r="H382" s="2"/>
      <c r="I382" s="1"/>
      <c r="J382" s="1"/>
      <c r="K382" s="33" t="s">
        <v>130</v>
      </c>
      <c r="L382" s="1" t="s">
        <v>134</v>
      </c>
      <c r="M382" s="1" t="s">
        <v>24</v>
      </c>
      <c r="N382" s="11">
        <v>2101</v>
      </c>
      <c r="O382" s="65">
        <f t="shared" ref="O382:X387" si="49">N382</f>
        <v>2101</v>
      </c>
      <c r="P382" s="65">
        <f t="shared" si="49"/>
        <v>2101</v>
      </c>
      <c r="Q382" s="65">
        <f t="shared" si="49"/>
        <v>2101</v>
      </c>
      <c r="R382" s="65">
        <f t="shared" si="49"/>
        <v>2101</v>
      </c>
      <c r="S382" s="65">
        <f t="shared" si="49"/>
        <v>2101</v>
      </c>
      <c r="T382" s="65">
        <f t="shared" si="49"/>
        <v>2101</v>
      </c>
      <c r="U382" s="65">
        <f t="shared" si="49"/>
        <v>2101</v>
      </c>
      <c r="V382" s="65">
        <f t="shared" si="49"/>
        <v>2101</v>
      </c>
      <c r="W382" s="65">
        <f t="shared" si="49"/>
        <v>2101</v>
      </c>
      <c r="X382" s="65">
        <f t="shared" si="49"/>
        <v>2101</v>
      </c>
      <c r="Y382" s="4"/>
      <c r="Z382" t="str">
        <f t="shared" si="47"/>
        <v>CIMS.CAN.BC.Natural Gas Production.Natural Gas Supply.Testing and Maintenance.BlowdownsBCBlowdownsExistingUnavailable</v>
      </c>
      <c r="AA382" s="6"/>
    </row>
    <row r="383" spans="1:27" s="5" customFormat="1" x14ac:dyDescent="0.35">
      <c r="A383" s="1" t="s">
        <v>165</v>
      </c>
      <c r="B383" s="1" t="s">
        <v>5</v>
      </c>
      <c r="C383" s="1" t="s">
        <v>143</v>
      </c>
      <c r="D383" s="1" t="s">
        <v>1</v>
      </c>
      <c r="E383" s="1" t="s">
        <v>86</v>
      </c>
      <c r="F383" s="1" t="s">
        <v>87</v>
      </c>
      <c r="G383" s="7" t="s">
        <v>26</v>
      </c>
      <c r="H383" s="2"/>
      <c r="I383" s="1"/>
      <c r="J383" s="1"/>
      <c r="K383" s="33" t="s">
        <v>130</v>
      </c>
      <c r="L383" s="1" t="s">
        <v>134</v>
      </c>
      <c r="M383" s="1" t="s">
        <v>27</v>
      </c>
      <c r="N383" s="12">
        <v>50</v>
      </c>
      <c r="O383" s="65">
        <f t="shared" si="49"/>
        <v>50</v>
      </c>
      <c r="P383" s="65">
        <f t="shared" si="49"/>
        <v>50</v>
      </c>
      <c r="Q383" s="65">
        <f t="shared" si="49"/>
        <v>50</v>
      </c>
      <c r="R383" s="65">
        <f t="shared" si="49"/>
        <v>50</v>
      </c>
      <c r="S383" s="65">
        <f t="shared" si="49"/>
        <v>50</v>
      </c>
      <c r="T383" s="65">
        <f t="shared" si="49"/>
        <v>50</v>
      </c>
      <c r="U383" s="65">
        <f t="shared" si="49"/>
        <v>50</v>
      </c>
      <c r="V383" s="65">
        <f t="shared" si="49"/>
        <v>50</v>
      </c>
      <c r="W383" s="65">
        <f t="shared" si="49"/>
        <v>50</v>
      </c>
      <c r="X383" s="65">
        <f t="shared" si="49"/>
        <v>50</v>
      </c>
      <c r="Y383" s="4"/>
      <c r="Z383" t="str">
        <f t="shared" si="47"/>
        <v>CIMS.CAN.BC.Natural Gas Production.Natural Gas Supply.Testing and Maintenance.BlowdownsBCBlowdownsExistingLifetime</v>
      </c>
      <c r="AA383" s="6"/>
    </row>
    <row r="384" spans="1:27" s="5" customFormat="1" x14ac:dyDescent="0.35">
      <c r="A384" s="1" t="s">
        <v>165</v>
      </c>
      <c r="B384" s="1" t="s">
        <v>5</v>
      </c>
      <c r="C384" s="1" t="s">
        <v>143</v>
      </c>
      <c r="D384" s="1" t="s">
        <v>1</v>
      </c>
      <c r="E384" s="1" t="s">
        <v>86</v>
      </c>
      <c r="F384" s="1" t="s">
        <v>87</v>
      </c>
      <c r="G384" s="7" t="s">
        <v>28</v>
      </c>
      <c r="H384" s="2"/>
      <c r="I384" s="1"/>
      <c r="J384" s="1"/>
      <c r="K384" s="33" t="s">
        <v>130</v>
      </c>
      <c r="L384" s="1" t="s">
        <v>134</v>
      </c>
      <c r="M384" s="1" t="s">
        <v>19</v>
      </c>
      <c r="N384" s="35">
        <v>1</v>
      </c>
      <c r="O384" s="66">
        <f t="shared" si="49"/>
        <v>1</v>
      </c>
      <c r="P384" s="66">
        <f t="shared" si="49"/>
        <v>1</v>
      </c>
      <c r="Q384" s="66">
        <f t="shared" si="49"/>
        <v>1</v>
      </c>
      <c r="R384" s="66">
        <f t="shared" si="49"/>
        <v>1</v>
      </c>
      <c r="S384" s="66">
        <f t="shared" si="49"/>
        <v>1</v>
      </c>
      <c r="T384" s="66">
        <f t="shared" si="49"/>
        <v>1</v>
      </c>
      <c r="U384" s="66">
        <f t="shared" si="49"/>
        <v>1</v>
      </c>
      <c r="V384" s="66">
        <f t="shared" si="49"/>
        <v>1</v>
      </c>
      <c r="W384" s="66">
        <f t="shared" si="49"/>
        <v>1</v>
      </c>
      <c r="X384" s="66">
        <f t="shared" si="49"/>
        <v>1</v>
      </c>
      <c r="Y384" s="4"/>
      <c r="Z384" t="str">
        <f t="shared" si="47"/>
        <v>CIMS.CAN.BC.Natural Gas Production.Natural Gas Supply.Testing and Maintenance.BlowdownsBCBlowdownsExistingMarket share</v>
      </c>
      <c r="AA384" s="6"/>
    </row>
    <row r="385" spans="1:27" s="5" customFormat="1" x14ac:dyDescent="0.35">
      <c r="A385" s="1" t="s">
        <v>165</v>
      </c>
      <c r="B385" s="1" t="s">
        <v>5</v>
      </c>
      <c r="C385" s="1" t="s">
        <v>143</v>
      </c>
      <c r="D385" s="1" t="s">
        <v>1</v>
      </c>
      <c r="E385" s="1" t="s">
        <v>86</v>
      </c>
      <c r="F385" s="1" t="s">
        <v>87</v>
      </c>
      <c r="G385" s="7" t="s">
        <v>29</v>
      </c>
      <c r="H385" s="2"/>
      <c r="I385" s="1"/>
      <c r="J385" s="1"/>
      <c r="K385" s="33" t="s">
        <v>130</v>
      </c>
      <c r="L385" s="1" t="s">
        <v>134</v>
      </c>
      <c r="M385" s="1" t="s">
        <v>38</v>
      </c>
      <c r="N385" s="3">
        <v>1</v>
      </c>
      <c r="O385" s="65">
        <f t="shared" si="49"/>
        <v>1</v>
      </c>
      <c r="P385" s="65">
        <f t="shared" si="49"/>
        <v>1</v>
      </c>
      <c r="Q385" s="65">
        <f t="shared" si="49"/>
        <v>1</v>
      </c>
      <c r="R385" s="65">
        <f t="shared" si="49"/>
        <v>1</v>
      </c>
      <c r="S385" s="65">
        <f t="shared" si="49"/>
        <v>1</v>
      </c>
      <c r="T385" s="65">
        <f t="shared" si="49"/>
        <v>1</v>
      </c>
      <c r="U385" s="65">
        <f t="shared" si="49"/>
        <v>1</v>
      </c>
      <c r="V385" s="65">
        <f t="shared" si="49"/>
        <v>1</v>
      </c>
      <c r="W385" s="65">
        <f t="shared" si="49"/>
        <v>1</v>
      </c>
      <c r="X385" s="65">
        <f t="shared" si="49"/>
        <v>1</v>
      </c>
      <c r="Y385" s="4"/>
      <c r="Z385" t="str">
        <f t="shared" si="47"/>
        <v>CIMS.CAN.BC.Natural Gas Production.Natural Gas Supply.Testing and Maintenance.BlowdownsBCBlowdownsExistingOutput</v>
      </c>
      <c r="AA385" s="6"/>
    </row>
    <row r="386" spans="1:27" s="5" customFormat="1" x14ac:dyDescent="0.35">
      <c r="A386" s="1" t="s">
        <v>165</v>
      </c>
      <c r="B386" s="1" t="s">
        <v>5</v>
      </c>
      <c r="C386" s="1" t="s">
        <v>143</v>
      </c>
      <c r="D386" s="1" t="s">
        <v>1</v>
      </c>
      <c r="E386" s="1" t="s">
        <v>86</v>
      </c>
      <c r="F386" s="1" t="s">
        <v>87</v>
      </c>
      <c r="G386" s="7" t="s">
        <v>40</v>
      </c>
      <c r="H386" s="2"/>
      <c r="I386" s="1"/>
      <c r="J386" s="1"/>
      <c r="K386" s="33" t="s">
        <v>130</v>
      </c>
      <c r="L386" s="1" t="s">
        <v>134</v>
      </c>
      <c r="M386" s="1" t="s">
        <v>32</v>
      </c>
      <c r="N386" s="3">
        <v>1</v>
      </c>
      <c r="O386" s="65">
        <f t="shared" si="49"/>
        <v>1</v>
      </c>
      <c r="P386" s="65">
        <f t="shared" si="49"/>
        <v>1</v>
      </c>
      <c r="Q386" s="65">
        <f t="shared" si="49"/>
        <v>1</v>
      </c>
      <c r="R386" s="65">
        <f t="shared" si="49"/>
        <v>1</v>
      </c>
      <c r="S386" s="65">
        <f t="shared" si="49"/>
        <v>1</v>
      </c>
      <c r="T386" s="65">
        <f t="shared" si="49"/>
        <v>1</v>
      </c>
      <c r="U386" s="65">
        <f t="shared" si="49"/>
        <v>1</v>
      </c>
      <c r="V386" s="65">
        <f t="shared" si="49"/>
        <v>1</v>
      </c>
      <c r="W386" s="65">
        <f t="shared" si="49"/>
        <v>1</v>
      </c>
      <c r="X386" s="65">
        <f t="shared" si="49"/>
        <v>1</v>
      </c>
      <c r="Y386" s="4"/>
      <c r="Z386" t="str">
        <f t="shared" si="47"/>
        <v>CIMS.CAN.BC.Natural Gas Production.Natural Gas Supply.Testing and Maintenance.BlowdownsBCBlowdownsExistingFCC</v>
      </c>
      <c r="AA386" s="6"/>
    </row>
    <row r="387" spans="1:27" s="5" customFormat="1" x14ac:dyDescent="0.35">
      <c r="A387" s="1" t="s">
        <v>165</v>
      </c>
      <c r="B387" s="1" t="s">
        <v>5</v>
      </c>
      <c r="C387" s="1" t="s">
        <v>143</v>
      </c>
      <c r="D387" s="1" t="s">
        <v>1</v>
      </c>
      <c r="E387" s="1" t="s">
        <v>86</v>
      </c>
      <c r="F387" s="1" t="s">
        <v>87</v>
      </c>
      <c r="G387" s="7" t="s">
        <v>31</v>
      </c>
      <c r="H387" s="2"/>
      <c r="I387" s="1"/>
      <c r="J387" s="1"/>
      <c r="K387" s="33" t="s">
        <v>130</v>
      </c>
      <c r="L387" s="1" t="s">
        <v>134</v>
      </c>
      <c r="M387" s="1" t="s">
        <v>32</v>
      </c>
      <c r="N387" s="3">
        <v>1</v>
      </c>
      <c r="O387" s="65">
        <f t="shared" si="49"/>
        <v>1</v>
      </c>
      <c r="P387" s="65">
        <f t="shared" si="49"/>
        <v>1</v>
      </c>
      <c r="Q387" s="65">
        <f t="shared" si="49"/>
        <v>1</v>
      </c>
      <c r="R387" s="65">
        <f t="shared" si="49"/>
        <v>1</v>
      </c>
      <c r="S387" s="65">
        <f t="shared" si="49"/>
        <v>1</v>
      </c>
      <c r="T387" s="65">
        <f t="shared" si="49"/>
        <v>1</v>
      </c>
      <c r="U387" s="65">
        <f t="shared" si="49"/>
        <v>1</v>
      </c>
      <c r="V387" s="65">
        <f t="shared" si="49"/>
        <v>1</v>
      </c>
      <c r="W387" s="65">
        <f t="shared" si="49"/>
        <v>1</v>
      </c>
      <c r="X387" s="65">
        <f t="shared" si="49"/>
        <v>1</v>
      </c>
      <c r="Y387" s="4"/>
      <c r="Z387" t="str">
        <f t="shared" si="47"/>
        <v>CIMS.CAN.BC.Natural Gas Production.Natural Gas Supply.Testing and Maintenance.BlowdownsBCBlowdownsExistingFOM</v>
      </c>
      <c r="AA387" s="6"/>
    </row>
    <row r="388" spans="1:27" s="5" customFormat="1" x14ac:dyDescent="0.35">
      <c r="A388" s="1" t="s">
        <v>165</v>
      </c>
      <c r="B388" s="1" t="s">
        <v>5</v>
      </c>
      <c r="C388" s="1" t="s">
        <v>143</v>
      </c>
      <c r="D388" s="1" t="s">
        <v>1</v>
      </c>
      <c r="E388" s="1" t="s">
        <v>86</v>
      </c>
      <c r="F388" s="1" t="s">
        <v>138</v>
      </c>
      <c r="G388" s="7" t="s">
        <v>22</v>
      </c>
      <c r="H388" s="1" t="s">
        <v>138</v>
      </c>
      <c r="I388" s="1"/>
      <c r="J388" s="1"/>
      <c r="K388" s="33" t="s">
        <v>130</v>
      </c>
      <c r="L388" s="1" t="s">
        <v>134</v>
      </c>
      <c r="M388" s="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4"/>
      <c r="Z388" t="str">
        <f t="shared" si="47"/>
        <v>CIMS.CAN.BC.Natural Gas Production.Natural Gas Supply.Testing and Maintenance.BlowdownsBCBlowdownsBlowdown capture lowTechnologyBlowdown capture low</v>
      </c>
      <c r="AA388" s="6"/>
    </row>
    <row r="389" spans="1:27" s="5" customFormat="1" x14ac:dyDescent="0.35">
      <c r="A389" s="1" t="s">
        <v>165</v>
      </c>
      <c r="B389" s="1" t="s">
        <v>5</v>
      </c>
      <c r="C389" s="1" t="s">
        <v>143</v>
      </c>
      <c r="D389" s="1" t="s">
        <v>1</v>
      </c>
      <c r="E389" s="1" t="s">
        <v>86</v>
      </c>
      <c r="F389" s="1" t="s">
        <v>138</v>
      </c>
      <c r="G389" s="1" t="s">
        <v>23</v>
      </c>
      <c r="H389" s="2"/>
      <c r="I389" s="1"/>
      <c r="J389" s="1"/>
      <c r="K389" s="33" t="s">
        <v>130</v>
      </c>
      <c r="L389" s="1" t="s">
        <v>134</v>
      </c>
      <c r="M389" s="1" t="s">
        <v>24</v>
      </c>
      <c r="N389" s="11">
        <v>2000</v>
      </c>
      <c r="O389" s="65">
        <f>N389</f>
        <v>2000</v>
      </c>
      <c r="P389" s="65">
        <f t="shared" ref="P389:X389" si="50">O389</f>
        <v>2000</v>
      </c>
      <c r="Q389" s="65">
        <f t="shared" si="50"/>
        <v>2000</v>
      </c>
      <c r="R389" s="65">
        <f t="shared" si="50"/>
        <v>2000</v>
      </c>
      <c r="S389" s="65">
        <f t="shared" si="50"/>
        <v>2000</v>
      </c>
      <c r="T389" s="65">
        <f t="shared" si="50"/>
        <v>2000</v>
      </c>
      <c r="U389" s="65">
        <f t="shared" si="50"/>
        <v>2000</v>
      </c>
      <c r="V389" s="65">
        <f t="shared" si="50"/>
        <v>2000</v>
      </c>
      <c r="W389" s="65">
        <f t="shared" si="50"/>
        <v>2000</v>
      </c>
      <c r="X389" s="65">
        <f t="shared" si="50"/>
        <v>2000</v>
      </c>
      <c r="Y389" s="4"/>
      <c r="Z389" t="str">
        <f t="shared" si="47"/>
        <v>CIMS.CAN.BC.Natural Gas Production.Natural Gas Supply.Testing and Maintenance.BlowdownsBCBlowdownsBlowdown capture lowAvailable</v>
      </c>
      <c r="AA389" s="6"/>
    </row>
    <row r="390" spans="1:27" s="5" customFormat="1" x14ac:dyDescent="0.35">
      <c r="A390" s="1" t="s">
        <v>165</v>
      </c>
      <c r="B390" s="1" t="s">
        <v>5</v>
      </c>
      <c r="C390" s="1" t="s">
        <v>143</v>
      </c>
      <c r="D390" s="1" t="s">
        <v>1</v>
      </c>
      <c r="E390" s="1" t="s">
        <v>86</v>
      </c>
      <c r="F390" s="1" t="s">
        <v>138</v>
      </c>
      <c r="G390" s="7" t="s">
        <v>25</v>
      </c>
      <c r="H390" s="2"/>
      <c r="I390" s="1"/>
      <c r="J390" s="1"/>
      <c r="K390" s="33" t="s">
        <v>130</v>
      </c>
      <c r="L390" s="1" t="s">
        <v>134</v>
      </c>
      <c r="M390" s="1" t="s">
        <v>24</v>
      </c>
      <c r="N390" s="11">
        <v>2101</v>
      </c>
      <c r="O390" s="65">
        <f t="shared" ref="O390:X390" si="51">N390</f>
        <v>2101</v>
      </c>
      <c r="P390" s="65">
        <f t="shared" si="51"/>
        <v>2101</v>
      </c>
      <c r="Q390" s="65">
        <f t="shared" si="51"/>
        <v>2101</v>
      </c>
      <c r="R390" s="65">
        <f t="shared" si="51"/>
        <v>2101</v>
      </c>
      <c r="S390" s="65">
        <f t="shared" si="51"/>
        <v>2101</v>
      </c>
      <c r="T390" s="65">
        <f t="shared" si="51"/>
        <v>2101</v>
      </c>
      <c r="U390" s="65">
        <f t="shared" si="51"/>
        <v>2101</v>
      </c>
      <c r="V390" s="65">
        <f t="shared" si="51"/>
        <v>2101</v>
      </c>
      <c r="W390" s="65">
        <f t="shared" si="51"/>
        <v>2101</v>
      </c>
      <c r="X390" s="65">
        <f t="shared" si="51"/>
        <v>2101</v>
      </c>
      <c r="Y390" s="4"/>
      <c r="Z390" t="str">
        <f t="shared" si="47"/>
        <v>CIMS.CAN.BC.Natural Gas Production.Natural Gas Supply.Testing and Maintenance.BlowdownsBCBlowdownsBlowdown capture lowUnavailable</v>
      </c>
      <c r="AA390" s="6"/>
    </row>
    <row r="391" spans="1:27" s="5" customFormat="1" x14ac:dyDescent="0.35">
      <c r="A391" s="1" t="s">
        <v>165</v>
      </c>
      <c r="B391" s="1" t="s">
        <v>5</v>
      </c>
      <c r="C391" s="1" t="s">
        <v>143</v>
      </c>
      <c r="D391" s="1" t="s">
        <v>1</v>
      </c>
      <c r="E391" s="1" t="s">
        <v>86</v>
      </c>
      <c r="F391" s="1" t="s">
        <v>138</v>
      </c>
      <c r="G391" s="7" t="s">
        <v>26</v>
      </c>
      <c r="H391" s="2"/>
      <c r="I391" s="1"/>
      <c r="J391" s="1"/>
      <c r="K391" s="33" t="s">
        <v>130</v>
      </c>
      <c r="L391" s="1" t="s">
        <v>134</v>
      </c>
      <c r="M391" s="1" t="s">
        <v>27</v>
      </c>
      <c r="N391" s="12">
        <v>50</v>
      </c>
      <c r="O391" s="65">
        <f t="shared" ref="O391:X391" si="52">N391</f>
        <v>50</v>
      </c>
      <c r="P391" s="65">
        <f t="shared" si="52"/>
        <v>50</v>
      </c>
      <c r="Q391" s="65">
        <f t="shared" si="52"/>
        <v>50</v>
      </c>
      <c r="R391" s="65">
        <f t="shared" si="52"/>
        <v>50</v>
      </c>
      <c r="S391" s="65">
        <f t="shared" si="52"/>
        <v>50</v>
      </c>
      <c r="T391" s="65">
        <f t="shared" si="52"/>
        <v>50</v>
      </c>
      <c r="U391" s="65">
        <f t="shared" si="52"/>
        <v>50</v>
      </c>
      <c r="V391" s="65">
        <f t="shared" si="52"/>
        <v>50</v>
      </c>
      <c r="W391" s="65">
        <f t="shared" si="52"/>
        <v>50</v>
      </c>
      <c r="X391" s="65">
        <f t="shared" si="52"/>
        <v>50</v>
      </c>
      <c r="Y391" s="4"/>
      <c r="Z391" t="str">
        <f t="shared" si="47"/>
        <v>CIMS.CAN.BC.Natural Gas Production.Natural Gas Supply.Testing and Maintenance.BlowdownsBCBlowdownsBlowdown capture lowLifetime</v>
      </c>
      <c r="AA391" s="6"/>
    </row>
    <row r="392" spans="1:27" s="5" customFormat="1" x14ac:dyDescent="0.35">
      <c r="A392" s="1" t="s">
        <v>165</v>
      </c>
      <c r="B392" s="1" t="s">
        <v>5</v>
      </c>
      <c r="C392" s="1" t="s">
        <v>143</v>
      </c>
      <c r="D392" s="1" t="s">
        <v>1</v>
      </c>
      <c r="E392" s="1" t="s">
        <v>86</v>
      </c>
      <c r="F392" s="1" t="s">
        <v>138</v>
      </c>
      <c r="G392" s="7" t="s">
        <v>28</v>
      </c>
      <c r="H392" s="2"/>
      <c r="I392" s="1"/>
      <c r="J392" s="1"/>
      <c r="K392" s="33" t="s">
        <v>130</v>
      </c>
      <c r="L392" s="1" t="s">
        <v>134</v>
      </c>
      <c r="M392" s="1" t="s">
        <v>19</v>
      </c>
      <c r="N392" s="35">
        <v>0</v>
      </c>
      <c r="O392" s="65">
        <f t="shared" ref="O392:X392" si="53">N392</f>
        <v>0</v>
      </c>
      <c r="P392" s="65">
        <f t="shared" si="53"/>
        <v>0</v>
      </c>
      <c r="Q392" s="65">
        <f t="shared" si="53"/>
        <v>0</v>
      </c>
      <c r="R392" s="65">
        <f t="shared" si="53"/>
        <v>0</v>
      </c>
      <c r="S392" s="65">
        <f t="shared" si="53"/>
        <v>0</v>
      </c>
      <c r="T392" s="65">
        <f t="shared" si="53"/>
        <v>0</v>
      </c>
      <c r="U392" s="65">
        <f t="shared" si="53"/>
        <v>0</v>
      </c>
      <c r="V392" s="65">
        <f t="shared" si="53"/>
        <v>0</v>
      </c>
      <c r="W392" s="65">
        <f t="shared" si="53"/>
        <v>0</v>
      </c>
      <c r="X392" s="65">
        <f t="shared" si="53"/>
        <v>0</v>
      </c>
      <c r="Y392" s="4"/>
      <c r="Z392" t="str">
        <f t="shared" si="47"/>
        <v>CIMS.CAN.BC.Natural Gas Production.Natural Gas Supply.Testing and Maintenance.BlowdownsBCBlowdownsBlowdown capture lowMarket share</v>
      </c>
      <c r="AA392" s="6"/>
    </row>
    <row r="393" spans="1:27" s="5" customFormat="1" x14ac:dyDescent="0.35">
      <c r="A393" s="1" t="s">
        <v>165</v>
      </c>
      <c r="B393" s="1" t="s">
        <v>5</v>
      </c>
      <c r="C393" s="1" t="s">
        <v>143</v>
      </c>
      <c r="D393" s="1" t="s">
        <v>1</v>
      </c>
      <c r="E393" s="1" t="s">
        <v>86</v>
      </c>
      <c r="F393" s="1" t="s">
        <v>138</v>
      </c>
      <c r="G393" s="7" t="s">
        <v>29</v>
      </c>
      <c r="H393" s="2"/>
      <c r="I393" s="1"/>
      <c r="J393" s="1"/>
      <c r="K393" s="33" t="s">
        <v>130</v>
      </c>
      <c r="L393" s="1" t="s">
        <v>134</v>
      </c>
      <c r="M393" s="1"/>
      <c r="N393" s="3">
        <v>1</v>
      </c>
      <c r="O393" s="65">
        <f t="shared" ref="O393:X393" si="54">N393</f>
        <v>1</v>
      </c>
      <c r="P393" s="65">
        <f t="shared" si="54"/>
        <v>1</v>
      </c>
      <c r="Q393" s="65">
        <f t="shared" si="54"/>
        <v>1</v>
      </c>
      <c r="R393" s="65">
        <f t="shared" si="54"/>
        <v>1</v>
      </c>
      <c r="S393" s="65">
        <f t="shared" si="54"/>
        <v>1</v>
      </c>
      <c r="T393" s="65">
        <f t="shared" si="54"/>
        <v>1</v>
      </c>
      <c r="U393" s="65">
        <f t="shared" si="54"/>
        <v>1</v>
      </c>
      <c r="V393" s="65">
        <f t="shared" si="54"/>
        <v>1</v>
      </c>
      <c r="W393" s="65">
        <f t="shared" si="54"/>
        <v>1</v>
      </c>
      <c r="X393" s="65">
        <f t="shared" si="54"/>
        <v>1</v>
      </c>
      <c r="Y393" s="4"/>
      <c r="Z393" t="str">
        <f t="shared" si="47"/>
        <v>CIMS.CAN.BC.Natural Gas Production.Natural Gas Supply.Testing and Maintenance.BlowdownsBCBlowdownsBlowdown capture lowOutput</v>
      </c>
      <c r="AA393" s="6"/>
    </row>
    <row r="394" spans="1:27" s="5" customFormat="1" x14ac:dyDescent="0.35">
      <c r="A394" s="1" t="s">
        <v>165</v>
      </c>
      <c r="B394" s="1" t="s">
        <v>5</v>
      </c>
      <c r="C394" s="1" t="s">
        <v>143</v>
      </c>
      <c r="D394" s="1" t="s">
        <v>1</v>
      </c>
      <c r="E394" s="1" t="s">
        <v>86</v>
      </c>
      <c r="F394" s="1" t="s">
        <v>138</v>
      </c>
      <c r="G394" s="7" t="s">
        <v>40</v>
      </c>
      <c r="H394" s="2"/>
      <c r="I394" s="1"/>
      <c r="J394" s="1"/>
      <c r="K394" s="33" t="s">
        <v>130</v>
      </c>
      <c r="L394" s="1" t="s">
        <v>134</v>
      </c>
      <c r="M394" s="1" t="s">
        <v>32</v>
      </c>
      <c r="N394" s="3">
        <v>50</v>
      </c>
      <c r="O394" s="65">
        <f t="shared" ref="O394:X394" si="55">N394</f>
        <v>50</v>
      </c>
      <c r="P394" s="65">
        <f t="shared" si="55"/>
        <v>50</v>
      </c>
      <c r="Q394" s="65">
        <f t="shared" si="55"/>
        <v>50</v>
      </c>
      <c r="R394" s="65">
        <f t="shared" si="55"/>
        <v>50</v>
      </c>
      <c r="S394" s="65">
        <f t="shared" si="55"/>
        <v>50</v>
      </c>
      <c r="T394" s="65">
        <f t="shared" si="55"/>
        <v>50</v>
      </c>
      <c r="U394" s="65">
        <f t="shared" si="55"/>
        <v>50</v>
      </c>
      <c r="V394" s="65">
        <f t="shared" si="55"/>
        <v>50</v>
      </c>
      <c r="W394" s="65">
        <f t="shared" si="55"/>
        <v>50</v>
      </c>
      <c r="X394" s="65">
        <f t="shared" si="55"/>
        <v>50</v>
      </c>
      <c r="Y394" s="4"/>
      <c r="Z394" t="str">
        <f t="shared" si="47"/>
        <v>CIMS.CAN.BC.Natural Gas Production.Natural Gas Supply.Testing and Maintenance.BlowdownsBCBlowdownsBlowdown capture lowFCC</v>
      </c>
      <c r="AA394" s="6"/>
    </row>
    <row r="395" spans="1:27" s="5" customFormat="1" x14ac:dyDescent="0.35">
      <c r="A395" s="1" t="s">
        <v>165</v>
      </c>
      <c r="B395" s="1" t="s">
        <v>5</v>
      </c>
      <c r="C395" s="1" t="s">
        <v>143</v>
      </c>
      <c r="D395" s="1" t="s">
        <v>1</v>
      </c>
      <c r="E395" s="1" t="s">
        <v>86</v>
      </c>
      <c r="F395" s="1" t="s">
        <v>138</v>
      </c>
      <c r="G395" s="7" t="s">
        <v>31</v>
      </c>
      <c r="H395" s="2"/>
      <c r="I395" s="1"/>
      <c r="J395" s="1"/>
      <c r="K395" s="33" t="s">
        <v>130</v>
      </c>
      <c r="L395" s="1" t="s">
        <v>134</v>
      </c>
      <c r="M395" s="1" t="s">
        <v>32</v>
      </c>
      <c r="N395" s="3">
        <v>10</v>
      </c>
      <c r="O395" s="65">
        <f t="shared" ref="O395:X395" si="56">N395</f>
        <v>10</v>
      </c>
      <c r="P395" s="65">
        <f t="shared" si="56"/>
        <v>10</v>
      </c>
      <c r="Q395" s="65">
        <f t="shared" si="56"/>
        <v>10</v>
      </c>
      <c r="R395" s="65">
        <f t="shared" si="56"/>
        <v>10</v>
      </c>
      <c r="S395" s="65">
        <f t="shared" si="56"/>
        <v>10</v>
      </c>
      <c r="T395" s="65">
        <f t="shared" si="56"/>
        <v>10</v>
      </c>
      <c r="U395" s="65">
        <f t="shared" si="56"/>
        <v>10</v>
      </c>
      <c r="V395" s="65">
        <f t="shared" si="56"/>
        <v>10</v>
      </c>
      <c r="W395" s="65">
        <f t="shared" si="56"/>
        <v>10</v>
      </c>
      <c r="X395" s="65">
        <f t="shared" si="56"/>
        <v>10</v>
      </c>
      <c r="Y395" s="4"/>
      <c r="Z395" t="str">
        <f t="shared" si="47"/>
        <v>CIMS.CAN.BC.Natural Gas Production.Natural Gas Supply.Testing and Maintenance.BlowdownsBCBlowdownsBlowdown capture lowFOM</v>
      </c>
      <c r="AA395" s="6"/>
    </row>
    <row r="396" spans="1:27" s="5" customFormat="1" x14ac:dyDescent="0.35">
      <c r="A396" s="1" t="s">
        <v>165</v>
      </c>
      <c r="B396" s="1" t="s">
        <v>5</v>
      </c>
      <c r="C396" s="1" t="s">
        <v>143</v>
      </c>
      <c r="D396" s="1" t="s">
        <v>1</v>
      </c>
      <c r="E396" s="1" t="s">
        <v>86</v>
      </c>
      <c r="F396" s="1" t="s">
        <v>139</v>
      </c>
      <c r="G396" s="7" t="s">
        <v>22</v>
      </c>
      <c r="H396" s="1" t="s">
        <v>139</v>
      </c>
      <c r="I396" s="1"/>
      <c r="J396" s="1"/>
      <c r="K396" s="33" t="s">
        <v>130</v>
      </c>
      <c r="L396" s="1" t="s">
        <v>134</v>
      </c>
      <c r="M396" s="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4"/>
      <c r="Z396" t="str">
        <f t="shared" ref="Z396:Z403" si="57">A396&amp;C396&amp;E396&amp;F396&amp;G396&amp;H396&amp;J396</f>
        <v>CIMS.CAN.BC.Natural Gas Production.Natural Gas Supply.Testing and Maintenance.BlowdownsBCBlowdownsBlowdown capture highTechnologyBlowdown capture high</v>
      </c>
      <c r="AA396" s="6"/>
    </row>
    <row r="397" spans="1:27" s="5" customFormat="1" x14ac:dyDescent="0.35">
      <c r="A397" s="1" t="s">
        <v>165</v>
      </c>
      <c r="B397" s="1" t="s">
        <v>5</v>
      </c>
      <c r="C397" s="1" t="s">
        <v>143</v>
      </c>
      <c r="D397" s="1" t="s">
        <v>1</v>
      </c>
      <c r="E397" s="1" t="s">
        <v>86</v>
      </c>
      <c r="F397" s="1" t="s">
        <v>139</v>
      </c>
      <c r="G397" s="1" t="s">
        <v>23</v>
      </c>
      <c r="H397" s="2"/>
      <c r="I397" s="1"/>
      <c r="J397" s="1"/>
      <c r="K397" s="33" t="s">
        <v>130</v>
      </c>
      <c r="L397" s="1" t="s">
        <v>134</v>
      </c>
      <c r="M397" s="1" t="s">
        <v>24</v>
      </c>
      <c r="N397" s="11">
        <v>2000</v>
      </c>
      <c r="O397" s="65">
        <f>N397</f>
        <v>2000</v>
      </c>
      <c r="P397" s="65">
        <f t="shared" ref="P397:X397" si="58">O397</f>
        <v>2000</v>
      </c>
      <c r="Q397" s="65">
        <f t="shared" si="58"/>
        <v>2000</v>
      </c>
      <c r="R397" s="65">
        <f t="shared" si="58"/>
        <v>2000</v>
      </c>
      <c r="S397" s="65">
        <f t="shared" si="58"/>
        <v>2000</v>
      </c>
      <c r="T397" s="65">
        <f t="shared" si="58"/>
        <v>2000</v>
      </c>
      <c r="U397" s="65">
        <f t="shared" si="58"/>
        <v>2000</v>
      </c>
      <c r="V397" s="65">
        <f t="shared" si="58"/>
        <v>2000</v>
      </c>
      <c r="W397" s="65">
        <f t="shared" si="58"/>
        <v>2000</v>
      </c>
      <c r="X397" s="65">
        <f t="shared" si="58"/>
        <v>2000</v>
      </c>
      <c r="Y397" s="4"/>
      <c r="Z397" t="str">
        <f t="shared" si="57"/>
        <v>CIMS.CAN.BC.Natural Gas Production.Natural Gas Supply.Testing and Maintenance.BlowdownsBCBlowdownsBlowdown capture highAvailable</v>
      </c>
      <c r="AA397" s="6"/>
    </row>
    <row r="398" spans="1:27" s="5" customFormat="1" x14ac:dyDescent="0.35">
      <c r="A398" s="1" t="s">
        <v>165</v>
      </c>
      <c r="B398" s="1" t="s">
        <v>5</v>
      </c>
      <c r="C398" s="1" t="s">
        <v>143</v>
      </c>
      <c r="D398" s="1" t="s">
        <v>1</v>
      </c>
      <c r="E398" s="1" t="s">
        <v>86</v>
      </c>
      <c r="F398" s="1" t="s">
        <v>139</v>
      </c>
      <c r="G398" s="7" t="s">
        <v>25</v>
      </c>
      <c r="H398" s="2"/>
      <c r="I398" s="1"/>
      <c r="J398" s="1"/>
      <c r="K398" s="33" t="s">
        <v>130</v>
      </c>
      <c r="L398" s="1" t="s">
        <v>134</v>
      </c>
      <c r="M398" s="1" t="s">
        <v>24</v>
      </c>
      <c r="N398" s="11">
        <v>2101</v>
      </c>
      <c r="O398" s="65">
        <f t="shared" ref="O398:X398" si="59">N398</f>
        <v>2101</v>
      </c>
      <c r="P398" s="65">
        <f t="shared" si="59"/>
        <v>2101</v>
      </c>
      <c r="Q398" s="65">
        <f t="shared" si="59"/>
        <v>2101</v>
      </c>
      <c r="R398" s="65">
        <f t="shared" si="59"/>
        <v>2101</v>
      </c>
      <c r="S398" s="65">
        <f t="shared" si="59"/>
        <v>2101</v>
      </c>
      <c r="T398" s="65">
        <f t="shared" si="59"/>
        <v>2101</v>
      </c>
      <c r="U398" s="65">
        <f t="shared" si="59"/>
        <v>2101</v>
      </c>
      <c r="V398" s="65">
        <f t="shared" si="59"/>
        <v>2101</v>
      </c>
      <c r="W398" s="65">
        <f t="shared" si="59"/>
        <v>2101</v>
      </c>
      <c r="X398" s="65">
        <f t="shared" si="59"/>
        <v>2101</v>
      </c>
      <c r="Y398" s="4"/>
      <c r="Z398" t="str">
        <f t="shared" si="57"/>
        <v>CIMS.CAN.BC.Natural Gas Production.Natural Gas Supply.Testing and Maintenance.BlowdownsBCBlowdownsBlowdown capture highUnavailable</v>
      </c>
      <c r="AA398" s="6"/>
    </row>
    <row r="399" spans="1:27" s="5" customFormat="1" x14ac:dyDescent="0.35">
      <c r="A399" s="1" t="s">
        <v>165</v>
      </c>
      <c r="B399" s="1" t="s">
        <v>5</v>
      </c>
      <c r="C399" s="1" t="s">
        <v>143</v>
      </c>
      <c r="D399" s="1" t="s">
        <v>1</v>
      </c>
      <c r="E399" s="1" t="s">
        <v>86</v>
      </c>
      <c r="F399" s="1" t="s">
        <v>139</v>
      </c>
      <c r="G399" s="7" t="s">
        <v>26</v>
      </c>
      <c r="H399" s="2"/>
      <c r="I399" s="1"/>
      <c r="J399" s="1"/>
      <c r="K399" s="33" t="s">
        <v>130</v>
      </c>
      <c r="L399" s="1" t="s">
        <v>134</v>
      </c>
      <c r="M399" s="1" t="s">
        <v>27</v>
      </c>
      <c r="N399" s="12">
        <v>50</v>
      </c>
      <c r="O399" s="65">
        <f t="shared" ref="O399:X399" si="60">N399</f>
        <v>50</v>
      </c>
      <c r="P399" s="65">
        <f t="shared" si="60"/>
        <v>50</v>
      </c>
      <c r="Q399" s="65">
        <f t="shared" si="60"/>
        <v>50</v>
      </c>
      <c r="R399" s="65">
        <f t="shared" si="60"/>
        <v>50</v>
      </c>
      <c r="S399" s="65">
        <f t="shared" si="60"/>
        <v>50</v>
      </c>
      <c r="T399" s="65">
        <f t="shared" si="60"/>
        <v>50</v>
      </c>
      <c r="U399" s="65">
        <f t="shared" si="60"/>
        <v>50</v>
      </c>
      <c r="V399" s="65">
        <f t="shared" si="60"/>
        <v>50</v>
      </c>
      <c r="W399" s="65">
        <f t="shared" si="60"/>
        <v>50</v>
      </c>
      <c r="X399" s="65">
        <f t="shared" si="60"/>
        <v>50</v>
      </c>
      <c r="Y399" s="4"/>
      <c r="Z399" t="str">
        <f t="shared" si="57"/>
        <v>CIMS.CAN.BC.Natural Gas Production.Natural Gas Supply.Testing and Maintenance.BlowdownsBCBlowdownsBlowdown capture highLifetime</v>
      </c>
      <c r="AA399" s="6"/>
    </row>
    <row r="400" spans="1:27" s="5" customFormat="1" x14ac:dyDescent="0.35">
      <c r="A400" s="1" t="s">
        <v>165</v>
      </c>
      <c r="B400" s="1" t="s">
        <v>5</v>
      </c>
      <c r="C400" s="1" t="s">
        <v>143</v>
      </c>
      <c r="D400" s="1" t="s">
        <v>1</v>
      </c>
      <c r="E400" s="1" t="s">
        <v>86</v>
      </c>
      <c r="F400" s="1" t="s">
        <v>139</v>
      </c>
      <c r="G400" s="7" t="s">
        <v>28</v>
      </c>
      <c r="H400" s="2"/>
      <c r="I400" s="1"/>
      <c r="J400" s="1"/>
      <c r="K400" s="33" t="s">
        <v>130</v>
      </c>
      <c r="L400" s="1" t="s">
        <v>134</v>
      </c>
      <c r="M400" s="1" t="s">
        <v>19</v>
      </c>
      <c r="N400" s="35">
        <v>0</v>
      </c>
      <c r="O400" s="65">
        <f t="shared" ref="O400:X400" si="61">N400</f>
        <v>0</v>
      </c>
      <c r="P400" s="65">
        <f t="shared" si="61"/>
        <v>0</v>
      </c>
      <c r="Q400" s="65">
        <f t="shared" si="61"/>
        <v>0</v>
      </c>
      <c r="R400" s="65">
        <f t="shared" si="61"/>
        <v>0</v>
      </c>
      <c r="S400" s="65">
        <f t="shared" si="61"/>
        <v>0</v>
      </c>
      <c r="T400" s="65">
        <f t="shared" si="61"/>
        <v>0</v>
      </c>
      <c r="U400" s="65">
        <f t="shared" si="61"/>
        <v>0</v>
      </c>
      <c r="V400" s="65">
        <f t="shared" si="61"/>
        <v>0</v>
      </c>
      <c r="W400" s="65">
        <f t="shared" si="61"/>
        <v>0</v>
      </c>
      <c r="X400" s="65">
        <f t="shared" si="61"/>
        <v>0</v>
      </c>
      <c r="Y400" s="4"/>
      <c r="Z400" t="str">
        <f t="shared" si="57"/>
        <v>CIMS.CAN.BC.Natural Gas Production.Natural Gas Supply.Testing and Maintenance.BlowdownsBCBlowdownsBlowdown capture highMarket share</v>
      </c>
      <c r="AA400" s="6"/>
    </row>
    <row r="401" spans="1:27" s="5" customFormat="1" x14ac:dyDescent="0.35">
      <c r="A401" s="1" t="s">
        <v>165</v>
      </c>
      <c r="B401" s="1" t="s">
        <v>5</v>
      </c>
      <c r="C401" s="1" t="s">
        <v>143</v>
      </c>
      <c r="D401" s="1" t="s">
        <v>1</v>
      </c>
      <c r="E401" s="1" t="s">
        <v>86</v>
      </c>
      <c r="F401" s="1" t="s">
        <v>139</v>
      </c>
      <c r="G401" s="7" t="s">
        <v>29</v>
      </c>
      <c r="H401" s="2"/>
      <c r="I401" s="1"/>
      <c r="J401" s="1"/>
      <c r="K401" s="33" t="s">
        <v>130</v>
      </c>
      <c r="L401" s="1" t="s">
        <v>134</v>
      </c>
      <c r="M401" s="1"/>
      <c r="N401" s="3">
        <v>1</v>
      </c>
      <c r="O401" s="65">
        <f t="shared" ref="O401:X401" si="62">N401</f>
        <v>1</v>
      </c>
      <c r="P401" s="65">
        <f t="shared" si="62"/>
        <v>1</v>
      </c>
      <c r="Q401" s="65">
        <f t="shared" si="62"/>
        <v>1</v>
      </c>
      <c r="R401" s="65">
        <f t="shared" si="62"/>
        <v>1</v>
      </c>
      <c r="S401" s="65">
        <f t="shared" si="62"/>
        <v>1</v>
      </c>
      <c r="T401" s="65">
        <f t="shared" si="62"/>
        <v>1</v>
      </c>
      <c r="U401" s="65">
        <f t="shared" si="62"/>
        <v>1</v>
      </c>
      <c r="V401" s="65">
        <f t="shared" si="62"/>
        <v>1</v>
      </c>
      <c r="W401" s="65">
        <f t="shared" si="62"/>
        <v>1</v>
      </c>
      <c r="X401" s="65">
        <f t="shared" si="62"/>
        <v>1</v>
      </c>
      <c r="Y401" s="4"/>
      <c r="Z401" t="str">
        <f t="shared" si="57"/>
        <v>CIMS.CAN.BC.Natural Gas Production.Natural Gas Supply.Testing and Maintenance.BlowdownsBCBlowdownsBlowdown capture highOutput</v>
      </c>
      <c r="AA401" s="6"/>
    </row>
    <row r="402" spans="1:27" s="5" customFormat="1" x14ac:dyDescent="0.35">
      <c r="A402" s="1" t="s">
        <v>165</v>
      </c>
      <c r="B402" s="1" t="s">
        <v>5</v>
      </c>
      <c r="C402" s="1" t="s">
        <v>143</v>
      </c>
      <c r="D402" s="1" t="s">
        <v>1</v>
      </c>
      <c r="E402" s="1" t="s">
        <v>86</v>
      </c>
      <c r="F402" s="1" t="s">
        <v>139</v>
      </c>
      <c r="G402" s="7" t="s">
        <v>40</v>
      </c>
      <c r="H402" s="2"/>
      <c r="I402" s="1"/>
      <c r="J402" s="1"/>
      <c r="K402" s="33" t="s">
        <v>130</v>
      </c>
      <c r="L402" s="1" t="s">
        <v>134</v>
      </c>
      <c r="M402" s="1" t="s">
        <v>32</v>
      </c>
      <c r="N402" s="3">
        <v>50</v>
      </c>
      <c r="O402" s="65">
        <f t="shared" ref="O402:X402" si="63">N402</f>
        <v>50</v>
      </c>
      <c r="P402" s="65">
        <f t="shared" si="63"/>
        <v>50</v>
      </c>
      <c r="Q402" s="65">
        <f t="shared" si="63"/>
        <v>50</v>
      </c>
      <c r="R402" s="65">
        <f t="shared" si="63"/>
        <v>50</v>
      </c>
      <c r="S402" s="65">
        <f t="shared" si="63"/>
        <v>50</v>
      </c>
      <c r="T402" s="65">
        <f t="shared" si="63"/>
        <v>50</v>
      </c>
      <c r="U402" s="65">
        <f t="shared" si="63"/>
        <v>50</v>
      </c>
      <c r="V402" s="65">
        <f t="shared" si="63"/>
        <v>50</v>
      </c>
      <c r="W402" s="65">
        <f t="shared" si="63"/>
        <v>50</v>
      </c>
      <c r="X402" s="65">
        <f t="shared" si="63"/>
        <v>50</v>
      </c>
      <c r="Y402" s="4"/>
      <c r="Z402" t="str">
        <f t="shared" si="57"/>
        <v>CIMS.CAN.BC.Natural Gas Production.Natural Gas Supply.Testing and Maintenance.BlowdownsBCBlowdownsBlowdown capture highFCC</v>
      </c>
      <c r="AA402" s="6"/>
    </row>
    <row r="403" spans="1:27" s="5" customFormat="1" x14ac:dyDescent="0.35">
      <c r="A403" s="1" t="s">
        <v>165</v>
      </c>
      <c r="B403" s="1" t="s">
        <v>5</v>
      </c>
      <c r="C403" s="1" t="s">
        <v>143</v>
      </c>
      <c r="D403" s="1" t="s">
        <v>1</v>
      </c>
      <c r="E403" s="1" t="s">
        <v>86</v>
      </c>
      <c r="F403" s="1" t="s">
        <v>139</v>
      </c>
      <c r="G403" s="7" t="s">
        <v>31</v>
      </c>
      <c r="H403" s="2"/>
      <c r="I403" s="1"/>
      <c r="J403" s="1"/>
      <c r="K403" s="33" t="s">
        <v>130</v>
      </c>
      <c r="L403" s="1" t="s">
        <v>134</v>
      </c>
      <c r="M403" s="1" t="s">
        <v>32</v>
      </c>
      <c r="N403" s="3">
        <v>10</v>
      </c>
      <c r="O403" s="65">
        <f t="shared" ref="O403:X403" si="64">N403</f>
        <v>10</v>
      </c>
      <c r="P403" s="65">
        <f t="shared" si="64"/>
        <v>10</v>
      </c>
      <c r="Q403" s="65">
        <f t="shared" si="64"/>
        <v>10</v>
      </c>
      <c r="R403" s="65">
        <f t="shared" si="64"/>
        <v>10</v>
      </c>
      <c r="S403" s="65">
        <f t="shared" si="64"/>
        <v>10</v>
      </c>
      <c r="T403" s="65">
        <f t="shared" si="64"/>
        <v>10</v>
      </c>
      <c r="U403" s="65">
        <f t="shared" si="64"/>
        <v>10</v>
      </c>
      <c r="V403" s="65">
        <f t="shared" si="64"/>
        <v>10</v>
      </c>
      <c r="W403" s="65">
        <f t="shared" si="64"/>
        <v>10</v>
      </c>
      <c r="X403" s="65">
        <f t="shared" si="64"/>
        <v>10</v>
      </c>
      <c r="Y403" s="4"/>
      <c r="Z403" t="str">
        <f t="shared" si="57"/>
        <v>CIMS.CAN.BC.Natural Gas Production.Natural Gas Supply.Testing and Maintenance.BlowdownsBCBlowdownsBlowdown capture highFOM</v>
      </c>
      <c r="AA403" s="6"/>
    </row>
    <row r="404" spans="1:27" s="5" customFormat="1" x14ac:dyDescent="0.35">
      <c r="A404" s="1" t="s">
        <v>166</v>
      </c>
      <c r="B404" s="1" t="s">
        <v>5</v>
      </c>
      <c r="C404" s="1" t="s">
        <v>143</v>
      </c>
      <c r="D404" s="1" t="s">
        <v>1</v>
      </c>
      <c r="E404" s="1" t="s">
        <v>88</v>
      </c>
      <c r="F404" s="1"/>
      <c r="G404" s="7" t="s">
        <v>6</v>
      </c>
      <c r="H404" s="2" t="s">
        <v>17</v>
      </c>
      <c r="I404" s="1"/>
      <c r="J404" s="1"/>
      <c r="K404" s="33" t="s">
        <v>130</v>
      </c>
      <c r="L404" s="1" t="s">
        <v>134</v>
      </c>
      <c r="M404" s="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4"/>
      <c r="Z404" t="str">
        <f t="shared" si="47"/>
        <v>CIMS.CAN.BC.Natural Gas Production.Natural Gas Supply.Testing and Maintenance.Liquid UnloadingBCLiquid UnloadingCompetition typeTech Compete</v>
      </c>
      <c r="AA404" s="6"/>
    </row>
    <row r="405" spans="1:27" s="5" customFormat="1" x14ac:dyDescent="0.35">
      <c r="A405" s="1" t="s">
        <v>166</v>
      </c>
      <c r="B405" s="1" t="s">
        <v>5</v>
      </c>
      <c r="C405" s="1" t="s">
        <v>143</v>
      </c>
      <c r="D405" s="1" t="s">
        <v>1</v>
      </c>
      <c r="E405" s="1" t="s">
        <v>88</v>
      </c>
      <c r="F405" s="1"/>
      <c r="G405" s="1" t="s">
        <v>18</v>
      </c>
      <c r="H405" s="2"/>
      <c r="I405" s="1"/>
      <c r="J405" s="1"/>
      <c r="K405" s="33" t="s">
        <v>130</v>
      </c>
      <c r="L405" s="1" t="s">
        <v>134</v>
      </c>
      <c r="M405" s="1" t="s">
        <v>19</v>
      </c>
      <c r="N405" s="9">
        <v>0.35</v>
      </c>
      <c r="O405" s="9">
        <v>0.35</v>
      </c>
      <c r="P405" s="9">
        <v>0.35</v>
      </c>
      <c r="Q405" s="9">
        <v>0.35</v>
      </c>
      <c r="R405" s="9">
        <v>0.35</v>
      </c>
      <c r="S405" s="9">
        <v>0.35</v>
      </c>
      <c r="T405" s="9">
        <v>0.35</v>
      </c>
      <c r="U405" s="9">
        <v>0.35</v>
      </c>
      <c r="V405" s="9">
        <v>0.35</v>
      </c>
      <c r="W405" s="9">
        <v>0.35</v>
      </c>
      <c r="X405" s="9">
        <v>0.35</v>
      </c>
      <c r="Y405" s="4"/>
      <c r="Z405" t="str">
        <f t="shared" si="47"/>
        <v>CIMS.CAN.BC.Natural Gas Production.Natural Gas Supply.Testing and Maintenance.Liquid UnloadingBCLiquid UnloadingDiscount rate_financial</v>
      </c>
      <c r="AA405" s="6"/>
    </row>
    <row r="406" spans="1:27" s="5" customFormat="1" x14ac:dyDescent="0.35">
      <c r="A406" s="1" t="s">
        <v>166</v>
      </c>
      <c r="B406" s="1" t="s">
        <v>5</v>
      </c>
      <c r="C406" s="1" t="s">
        <v>143</v>
      </c>
      <c r="D406" s="1" t="s">
        <v>1</v>
      </c>
      <c r="E406" s="1" t="s">
        <v>88</v>
      </c>
      <c r="F406" s="1"/>
      <c r="G406" s="1" t="s">
        <v>20</v>
      </c>
      <c r="H406" s="2"/>
      <c r="I406" s="1"/>
      <c r="J406" s="1"/>
      <c r="K406" s="33" t="s">
        <v>130</v>
      </c>
      <c r="L406" s="1" t="s">
        <v>134</v>
      </c>
      <c r="M406" s="1"/>
      <c r="N406" s="10">
        <v>10</v>
      </c>
      <c r="O406" s="10">
        <v>10</v>
      </c>
      <c r="P406" s="10">
        <v>10</v>
      </c>
      <c r="Q406" s="10">
        <v>10</v>
      </c>
      <c r="R406" s="10">
        <v>10</v>
      </c>
      <c r="S406" s="10">
        <v>10</v>
      </c>
      <c r="T406" s="10">
        <v>10</v>
      </c>
      <c r="U406" s="10">
        <v>10</v>
      </c>
      <c r="V406" s="10">
        <v>10</v>
      </c>
      <c r="W406" s="10">
        <v>10</v>
      </c>
      <c r="X406" s="10">
        <v>10</v>
      </c>
      <c r="Y406" s="4"/>
      <c r="Z406" t="str">
        <f t="shared" si="47"/>
        <v>CIMS.CAN.BC.Natural Gas Production.Natural Gas Supply.Testing and Maintenance.Liquid UnloadingBCLiquid UnloadingHeterogeneity</v>
      </c>
      <c r="AA406" s="6"/>
    </row>
    <row r="407" spans="1:27" s="5" customFormat="1" x14ac:dyDescent="0.35">
      <c r="A407" s="1" t="s">
        <v>166</v>
      </c>
      <c r="B407" s="1" t="s">
        <v>5</v>
      </c>
      <c r="C407" s="1" t="s">
        <v>143</v>
      </c>
      <c r="D407" s="1" t="s">
        <v>1</v>
      </c>
      <c r="E407" s="1" t="s">
        <v>88</v>
      </c>
      <c r="F407" s="1" t="s">
        <v>87</v>
      </c>
      <c r="G407" s="7" t="s">
        <v>22</v>
      </c>
      <c r="H407" s="2" t="s">
        <v>87</v>
      </c>
      <c r="I407" s="1"/>
      <c r="J407" s="1"/>
      <c r="K407" s="33" t="s">
        <v>130</v>
      </c>
      <c r="L407" s="1" t="s">
        <v>134</v>
      </c>
      <c r="M407" s="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4"/>
      <c r="Z407" t="str">
        <f t="shared" si="47"/>
        <v>CIMS.CAN.BC.Natural Gas Production.Natural Gas Supply.Testing and Maintenance.Liquid UnloadingBCLiquid UnloadingExistingTechnologyExisting</v>
      </c>
      <c r="AA407" s="6"/>
    </row>
    <row r="408" spans="1:27" s="5" customFormat="1" x14ac:dyDescent="0.35">
      <c r="A408" s="1" t="s">
        <v>166</v>
      </c>
      <c r="B408" s="1" t="s">
        <v>5</v>
      </c>
      <c r="C408" s="1" t="s">
        <v>143</v>
      </c>
      <c r="D408" s="1" t="s">
        <v>1</v>
      </c>
      <c r="E408" s="1" t="s">
        <v>88</v>
      </c>
      <c r="F408" s="1" t="s">
        <v>87</v>
      </c>
      <c r="G408" s="1" t="s">
        <v>23</v>
      </c>
      <c r="H408" s="2"/>
      <c r="I408" s="1"/>
      <c r="J408" s="1"/>
      <c r="K408" s="33" t="s">
        <v>130</v>
      </c>
      <c r="L408" s="1" t="s">
        <v>134</v>
      </c>
      <c r="M408" s="1" t="s">
        <v>24</v>
      </c>
      <c r="N408" s="11">
        <v>2000</v>
      </c>
      <c r="O408" s="65">
        <f>N408</f>
        <v>2000</v>
      </c>
      <c r="P408" s="65">
        <f t="shared" ref="P408:X408" si="65">O408</f>
        <v>2000</v>
      </c>
      <c r="Q408" s="65">
        <f t="shared" si="65"/>
        <v>2000</v>
      </c>
      <c r="R408" s="65">
        <f t="shared" si="65"/>
        <v>2000</v>
      </c>
      <c r="S408" s="65">
        <f t="shared" si="65"/>
        <v>2000</v>
      </c>
      <c r="T408" s="65">
        <f t="shared" si="65"/>
        <v>2000</v>
      </c>
      <c r="U408" s="65">
        <f t="shared" si="65"/>
        <v>2000</v>
      </c>
      <c r="V408" s="65">
        <f t="shared" si="65"/>
        <v>2000</v>
      </c>
      <c r="W408" s="65">
        <f t="shared" si="65"/>
        <v>2000</v>
      </c>
      <c r="X408" s="65">
        <f t="shared" si="65"/>
        <v>2000</v>
      </c>
      <c r="Y408" s="4"/>
      <c r="Z408" t="str">
        <f t="shared" si="47"/>
        <v>CIMS.CAN.BC.Natural Gas Production.Natural Gas Supply.Testing and Maintenance.Liquid UnloadingBCLiquid UnloadingExistingAvailable</v>
      </c>
      <c r="AA408" s="6"/>
    </row>
    <row r="409" spans="1:27" s="5" customFormat="1" x14ac:dyDescent="0.35">
      <c r="A409" s="1" t="s">
        <v>166</v>
      </c>
      <c r="B409" s="1" t="s">
        <v>5</v>
      </c>
      <c r="C409" s="1" t="s">
        <v>143</v>
      </c>
      <c r="D409" s="1" t="s">
        <v>1</v>
      </c>
      <c r="E409" s="1" t="s">
        <v>88</v>
      </c>
      <c r="F409" s="1" t="s">
        <v>87</v>
      </c>
      <c r="G409" s="7" t="s">
        <v>25</v>
      </c>
      <c r="H409" s="2"/>
      <c r="I409" s="1"/>
      <c r="J409" s="1"/>
      <c r="K409" s="33" t="s">
        <v>130</v>
      </c>
      <c r="L409" s="1" t="s">
        <v>134</v>
      </c>
      <c r="M409" s="1" t="s">
        <v>24</v>
      </c>
      <c r="N409" s="11">
        <v>2101</v>
      </c>
      <c r="O409" s="65">
        <f t="shared" ref="O409:X409" si="66">N409</f>
        <v>2101</v>
      </c>
      <c r="P409" s="65">
        <f t="shared" si="66"/>
        <v>2101</v>
      </c>
      <c r="Q409" s="65">
        <f t="shared" si="66"/>
        <v>2101</v>
      </c>
      <c r="R409" s="65">
        <f t="shared" si="66"/>
        <v>2101</v>
      </c>
      <c r="S409" s="65">
        <f t="shared" si="66"/>
        <v>2101</v>
      </c>
      <c r="T409" s="65">
        <f t="shared" si="66"/>
        <v>2101</v>
      </c>
      <c r="U409" s="65">
        <f t="shared" si="66"/>
        <v>2101</v>
      </c>
      <c r="V409" s="65">
        <f t="shared" si="66"/>
        <v>2101</v>
      </c>
      <c r="W409" s="65">
        <f t="shared" si="66"/>
        <v>2101</v>
      </c>
      <c r="X409" s="65">
        <f t="shared" si="66"/>
        <v>2101</v>
      </c>
      <c r="Y409" s="4"/>
      <c r="Z409" t="str">
        <f t="shared" si="47"/>
        <v>CIMS.CAN.BC.Natural Gas Production.Natural Gas Supply.Testing and Maintenance.Liquid UnloadingBCLiquid UnloadingExistingUnavailable</v>
      </c>
      <c r="AA409" s="6"/>
    </row>
    <row r="410" spans="1:27" s="5" customFormat="1" x14ac:dyDescent="0.35">
      <c r="A410" s="1" t="s">
        <v>166</v>
      </c>
      <c r="B410" s="1" t="s">
        <v>5</v>
      </c>
      <c r="C410" s="1" t="s">
        <v>143</v>
      </c>
      <c r="D410" s="1" t="s">
        <v>1</v>
      </c>
      <c r="E410" s="1" t="s">
        <v>88</v>
      </c>
      <c r="F410" s="1" t="s">
        <v>87</v>
      </c>
      <c r="G410" s="7" t="s">
        <v>26</v>
      </c>
      <c r="H410" s="2"/>
      <c r="I410" s="1"/>
      <c r="J410" s="1"/>
      <c r="K410" s="33" t="s">
        <v>130</v>
      </c>
      <c r="L410" s="1" t="s">
        <v>134</v>
      </c>
      <c r="M410" s="1" t="s">
        <v>27</v>
      </c>
      <c r="N410" s="12">
        <v>50</v>
      </c>
      <c r="O410" s="65">
        <f t="shared" ref="O410:X410" si="67">N410</f>
        <v>50</v>
      </c>
      <c r="P410" s="65">
        <f t="shared" si="67"/>
        <v>50</v>
      </c>
      <c r="Q410" s="65">
        <f t="shared" si="67"/>
        <v>50</v>
      </c>
      <c r="R410" s="65">
        <f t="shared" si="67"/>
        <v>50</v>
      </c>
      <c r="S410" s="65">
        <f t="shared" si="67"/>
        <v>50</v>
      </c>
      <c r="T410" s="65">
        <f t="shared" si="67"/>
        <v>50</v>
      </c>
      <c r="U410" s="65">
        <f t="shared" si="67"/>
        <v>50</v>
      </c>
      <c r="V410" s="65">
        <f t="shared" si="67"/>
        <v>50</v>
      </c>
      <c r="W410" s="65">
        <f t="shared" si="67"/>
        <v>50</v>
      </c>
      <c r="X410" s="65">
        <f t="shared" si="67"/>
        <v>50</v>
      </c>
      <c r="Y410" s="4"/>
      <c r="Z410" t="str">
        <f t="shared" si="47"/>
        <v>CIMS.CAN.BC.Natural Gas Production.Natural Gas Supply.Testing and Maintenance.Liquid UnloadingBCLiquid UnloadingExistingLifetime</v>
      </c>
      <c r="AA410" s="6"/>
    </row>
    <row r="411" spans="1:27" s="5" customFormat="1" x14ac:dyDescent="0.35">
      <c r="A411" s="1" t="s">
        <v>166</v>
      </c>
      <c r="B411" s="1" t="s">
        <v>5</v>
      </c>
      <c r="C411" s="1" t="s">
        <v>143</v>
      </c>
      <c r="D411" s="1" t="s">
        <v>1</v>
      </c>
      <c r="E411" s="1" t="s">
        <v>88</v>
      </c>
      <c r="F411" s="1" t="s">
        <v>87</v>
      </c>
      <c r="G411" s="7" t="s">
        <v>28</v>
      </c>
      <c r="H411" s="2"/>
      <c r="I411" s="1"/>
      <c r="J411" s="1"/>
      <c r="K411" s="33" t="s">
        <v>130</v>
      </c>
      <c r="L411" s="1" t="s">
        <v>134</v>
      </c>
      <c r="M411" s="1"/>
      <c r="N411" s="35">
        <v>1</v>
      </c>
      <c r="O411" s="66">
        <f t="shared" ref="O411:X414" si="68">N411</f>
        <v>1</v>
      </c>
      <c r="P411" s="66">
        <f t="shared" si="68"/>
        <v>1</v>
      </c>
      <c r="Q411" s="66">
        <f t="shared" si="68"/>
        <v>1</v>
      </c>
      <c r="R411" s="66">
        <f t="shared" si="68"/>
        <v>1</v>
      </c>
      <c r="S411" s="66">
        <f t="shared" si="68"/>
        <v>1</v>
      </c>
      <c r="T411" s="66">
        <f t="shared" si="68"/>
        <v>1</v>
      </c>
      <c r="U411" s="66">
        <f t="shared" si="68"/>
        <v>1</v>
      </c>
      <c r="V411" s="66">
        <f t="shared" si="68"/>
        <v>1</v>
      </c>
      <c r="W411" s="66">
        <f t="shared" si="68"/>
        <v>1</v>
      </c>
      <c r="X411" s="66">
        <f t="shared" si="68"/>
        <v>1</v>
      </c>
      <c r="Y411" s="4"/>
      <c r="Z411" t="str">
        <f t="shared" si="47"/>
        <v>CIMS.CAN.BC.Natural Gas Production.Natural Gas Supply.Testing and Maintenance.Liquid UnloadingBCLiquid UnloadingExistingMarket share</v>
      </c>
      <c r="AA411" s="6"/>
    </row>
    <row r="412" spans="1:27" s="5" customFormat="1" x14ac:dyDescent="0.35">
      <c r="A412" s="1" t="s">
        <v>166</v>
      </c>
      <c r="B412" s="1" t="s">
        <v>5</v>
      </c>
      <c r="C412" s="1" t="s">
        <v>143</v>
      </c>
      <c r="D412" s="1" t="s">
        <v>1</v>
      </c>
      <c r="E412" s="1" t="s">
        <v>88</v>
      </c>
      <c r="F412" s="1" t="s">
        <v>87</v>
      </c>
      <c r="G412" s="7" t="s">
        <v>29</v>
      </c>
      <c r="H412" s="2"/>
      <c r="I412" s="1"/>
      <c r="J412" s="1"/>
      <c r="K412" s="33" t="s">
        <v>130</v>
      </c>
      <c r="L412" s="1" t="s">
        <v>134</v>
      </c>
      <c r="M412" s="1"/>
      <c r="N412" s="3">
        <v>1</v>
      </c>
      <c r="O412" s="65">
        <f t="shared" si="68"/>
        <v>1</v>
      </c>
      <c r="P412" s="65">
        <f t="shared" si="68"/>
        <v>1</v>
      </c>
      <c r="Q412" s="65">
        <f t="shared" si="68"/>
        <v>1</v>
      </c>
      <c r="R412" s="65">
        <f t="shared" si="68"/>
        <v>1</v>
      </c>
      <c r="S412" s="65">
        <f t="shared" si="68"/>
        <v>1</v>
      </c>
      <c r="T412" s="65">
        <f t="shared" si="68"/>
        <v>1</v>
      </c>
      <c r="U412" s="65">
        <f t="shared" si="68"/>
        <v>1</v>
      </c>
      <c r="V412" s="65">
        <f t="shared" si="68"/>
        <v>1</v>
      </c>
      <c r="W412" s="65">
        <f t="shared" si="68"/>
        <v>1</v>
      </c>
      <c r="X412" s="65">
        <f t="shared" si="68"/>
        <v>1</v>
      </c>
      <c r="Y412" s="4"/>
      <c r="Z412" t="str">
        <f t="shared" ref="Z412:Z475" si="69">A412&amp;C412&amp;E412&amp;F412&amp;G412&amp;H412&amp;J412</f>
        <v>CIMS.CAN.BC.Natural Gas Production.Natural Gas Supply.Testing and Maintenance.Liquid UnloadingBCLiquid UnloadingExistingOutput</v>
      </c>
      <c r="AA412" s="6"/>
    </row>
    <row r="413" spans="1:27" s="5" customFormat="1" x14ac:dyDescent="0.35">
      <c r="A413" s="1" t="s">
        <v>166</v>
      </c>
      <c r="B413" s="1" t="s">
        <v>5</v>
      </c>
      <c r="C413" s="1" t="s">
        <v>143</v>
      </c>
      <c r="D413" s="1" t="s">
        <v>1</v>
      </c>
      <c r="E413" s="1" t="s">
        <v>88</v>
      </c>
      <c r="F413" s="1" t="s">
        <v>87</v>
      </c>
      <c r="G413" s="7" t="s">
        <v>40</v>
      </c>
      <c r="H413" s="2"/>
      <c r="I413" s="1"/>
      <c r="J413" s="1"/>
      <c r="K413" s="33" t="s">
        <v>130</v>
      </c>
      <c r="L413" s="1" t="s">
        <v>134</v>
      </c>
      <c r="M413" s="1"/>
      <c r="N413" s="3">
        <v>1</v>
      </c>
      <c r="O413" s="65">
        <f t="shared" si="68"/>
        <v>1</v>
      </c>
      <c r="P413" s="65">
        <f t="shared" si="68"/>
        <v>1</v>
      </c>
      <c r="Q413" s="65">
        <f t="shared" si="68"/>
        <v>1</v>
      </c>
      <c r="R413" s="65">
        <f t="shared" si="68"/>
        <v>1</v>
      </c>
      <c r="S413" s="65">
        <f t="shared" si="68"/>
        <v>1</v>
      </c>
      <c r="T413" s="65">
        <f t="shared" si="68"/>
        <v>1</v>
      </c>
      <c r="U413" s="65">
        <f t="shared" si="68"/>
        <v>1</v>
      </c>
      <c r="V413" s="65">
        <f t="shared" si="68"/>
        <v>1</v>
      </c>
      <c r="W413" s="65">
        <f t="shared" si="68"/>
        <v>1</v>
      </c>
      <c r="X413" s="65">
        <f t="shared" si="68"/>
        <v>1</v>
      </c>
      <c r="Y413" s="4"/>
      <c r="Z413" t="str">
        <f t="shared" si="69"/>
        <v>CIMS.CAN.BC.Natural Gas Production.Natural Gas Supply.Testing and Maintenance.Liquid UnloadingBCLiquid UnloadingExistingFCC</v>
      </c>
      <c r="AA413" s="6"/>
    </row>
    <row r="414" spans="1:27" s="5" customFormat="1" x14ac:dyDescent="0.35">
      <c r="A414" s="1" t="s">
        <v>166</v>
      </c>
      <c r="B414" s="1" t="s">
        <v>5</v>
      </c>
      <c r="C414" s="1" t="s">
        <v>143</v>
      </c>
      <c r="D414" s="1" t="s">
        <v>1</v>
      </c>
      <c r="E414" s="1" t="s">
        <v>88</v>
      </c>
      <c r="F414" s="1" t="s">
        <v>87</v>
      </c>
      <c r="G414" s="7" t="s">
        <v>31</v>
      </c>
      <c r="H414" s="2"/>
      <c r="I414" s="1"/>
      <c r="J414" s="1"/>
      <c r="K414" s="33" t="s">
        <v>130</v>
      </c>
      <c r="L414" s="1" t="s">
        <v>134</v>
      </c>
      <c r="M414" s="1"/>
      <c r="N414" s="3">
        <v>1</v>
      </c>
      <c r="O414" s="65">
        <f t="shared" si="68"/>
        <v>1</v>
      </c>
      <c r="P414" s="65">
        <f t="shared" si="68"/>
        <v>1</v>
      </c>
      <c r="Q414" s="65">
        <f t="shared" si="68"/>
        <v>1</v>
      </c>
      <c r="R414" s="65">
        <f t="shared" si="68"/>
        <v>1</v>
      </c>
      <c r="S414" s="65">
        <f t="shared" si="68"/>
        <v>1</v>
      </c>
      <c r="T414" s="65">
        <f t="shared" si="68"/>
        <v>1</v>
      </c>
      <c r="U414" s="65">
        <f t="shared" si="68"/>
        <v>1</v>
      </c>
      <c r="V414" s="65">
        <f t="shared" si="68"/>
        <v>1</v>
      </c>
      <c r="W414" s="65">
        <f t="shared" si="68"/>
        <v>1</v>
      </c>
      <c r="X414" s="65">
        <f t="shared" si="68"/>
        <v>1</v>
      </c>
      <c r="Y414" s="4"/>
      <c r="Z414" t="str">
        <f t="shared" si="69"/>
        <v>CIMS.CAN.BC.Natural Gas Production.Natural Gas Supply.Testing and Maintenance.Liquid UnloadingBCLiquid UnloadingExistingFOM</v>
      </c>
      <c r="AA414" s="6"/>
    </row>
    <row r="415" spans="1:27" s="5" customFormat="1" x14ac:dyDescent="0.35">
      <c r="A415" s="1" t="s">
        <v>166</v>
      </c>
      <c r="B415" s="1" t="s">
        <v>5</v>
      </c>
      <c r="C415" s="1" t="s">
        <v>143</v>
      </c>
      <c r="D415" s="1" t="s">
        <v>1</v>
      </c>
      <c r="E415" s="1" t="s">
        <v>88</v>
      </c>
      <c r="F415" s="1" t="s">
        <v>89</v>
      </c>
      <c r="G415" s="7" t="s">
        <v>22</v>
      </c>
      <c r="H415" s="1" t="s">
        <v>89</v>
      </c>
      <c r="I415" s="1"/>
      <c r="J415" s="1"/>
      <c r="K415" s="33" t="s">
        <v>130</v>
      </c>
      <c r="L415" s="1" t="s">
        <v>134</v>
      </c>
      <c r="M415" s="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4"/>
      <c r="Z415" t="str">
        <f t="shared" si="69"/>
        <v>CIMS.CAN.BC.Natural Gas Production.Natural Gas Supply.Testing and Maintenance.Liquid UnloadingBCLiquid UnloadingPlunger InstallTechnologyPlunger Install</v>
      </c>
      <c r="AA415" s="6"/>
    </row>
    <row r="416" spans="1:27" s="5" customFormat="1" x14ac:dyDescent="0.35">
      <c r="A416" s="1" t="s">
        <v>166</v>
      </c>
      <c r="B416" s="1" t="s">
        <v>5</v>
      </c>
      <c r="C416" s="1" t="s">
        <v>143</v>
      </c>
      <c r="D416" s="1" t="s">
        <v>1</v>
      </c>
      <c r="E416" s="1" t="s">
        <v>88</v>
      </c>
      <c r="F416" s="1" t="s">
        <v>89</v>
      </c>
      <c r="G416" s="1" t="s">
        <v>23</v>
      </c>
      <c r="H416" s="2"/>
      <c r="I416" s="1"/>
      <c r="J416" s="1"/>
      <c r="K416" s="33" t="s">
        <v>130</v>
      </c>
      <c r="L416" s="1" t="s">
        <v>134</v>
      </c>
      <c r="M416" s="1" t="s">
        <v>24</v>
      </c>
      <c r="N416" s="11">
        <v>2000</v>
      </c>
      <c r="O416" s="65">
        <f>N416</f>
        <v>2000</v>
      </c>
      <c r="P416" s="65">
        <f t="shared" ref="P416:X416" si="70">O416</f>
        <v>2000</v>
      </c>
      <c r="Q416" s="65">
        <f t="shared" si="70"/>
        <v>2000</v>
      </c>
      <c r="R416" s="65">
        <f t="shared" si="70"/>
        <v>2000</v>
      </c>
      <c r="S416" s="65">
        <f t="shared" si="70"/>
        <v>2000</v>
      </c>
      <c r="T416" s="65">
        <f t="shared" si="70"/>
        <v>2000</v>
      </c>
      <c r="U416" s="65">
        <f t="shared" si="70"/>
        <v>2000</v>
      </c>
      <c r="V416" s="65">
        <f t="shared" si="70"/>
        <v>2000</v>
      </c>
      <c r="W416" s="65">
        <f t="shared" si="70"/>
        <v>2000</v>
      </c>
      <c r="X416" s="65">
        <f t="shared" si="70"/>
        <v>2000</v>
      </c>
      <c r="Y416" s="4"/>
      <c r="Z416" t="str">
        <f t="shared" si="69"/>
        <v>CIMS.CAN.BC.Natural Gas Production.Natural Gas Supply.Testing and Maintenance.Liquid UnloadingBCLiquid UnloadingPlunger InstallAvailable</v>
      </c>
      <c r="AA416" s="6"/>
    </row>
    <row r="417" spans="1:27" s="5" customFormat="1" x14ac:dyDescent="0.35">
      <c r="A417" s="1" t="s">
        <v>166</v>
      </c>
      <c r="B417" s="1" t="s">
        <v>5</v>
      </c>
      <c r="C417" s="1" t="s">
        <v>143</v>
      </c>
      <c r="D417" s="1" t="s">
        <v>1</v>
      </c>
      <c r="E417" s="1" t="s">
        <v>88</v>
      </c>
      <c r="F417" s="1" t="s">
        <v>89</v>
      </c>
      <c r="G417" s="7" t="s">
        <v>25</v>
      </c>
      <c r="H417" s="2"/>
      <c r="I417" s="1"/>
      <c r="J417" s="1"/>
      <c r="K417" s="33" t="s">
        <v>130</v>
      </c>
      <c r="L417" s="1" t="s">
        <v>134</v>
      </c>
      <c r="M417" s="1" t="s">
        <v>24</v>
      </c>
      <c r="N417" s="11">
        <v>2101</v>
      </c>
      <c r="O417" s="65">
        <f t="shared" ref="O417:X417" si="71">N417</f>
        <v>2101</v>
      </c>
      <c r="P417" s="65">
        <f t="shared" si="71"/>
        <v>2101</v>
      </c>
      <c r="Q417" s="65">
        <f t="shared" si="71"/>
        <v>2101</v>
      </c>
      <c r="R417" s="65">
        <f t="shared" si="71"/>
        <v>2101</v>
      </c>
      <c r="S417" s="65">
        <f t="shared" si="71"/>
        <v>2101</v>
      </c>
      <c r="T417" s="65">
        <f t="shared" si="71"/>
        <v>2101</v>
      </c>
      <c r="U417" s="65">
        <f t="shared" si="71"/>
        <v>2101</v>
      </c>
      <c r="V417" s="65">
        <f t="shared" si="71"/>
        <v>2101</v>
      </c>
      <c r="W417" s="65">
        <f t="shared" si="71"/>
        <v>2101</v>
      </c>
      <c r="X417" s="65">
        <f t="shared" si="71"/>
        <v>2101</v>
      </c>
      <c r="Y417" s="4"/>
      <c r="Z417" t="str">
        <f t="shared" si="69"/>
        <v>CIMS.CAN.BC.Natural Gas Production.Natural Gas Supply.Testing and Maintenance.Liquid UnloadingBCLiquid UnloadingPlunger InstallUnavailable</v>
      </c>
      <c r="AA417" s="6"/>
    </row>
    <row r="418" spans="1:27" s="5" customFormat="1" x14ac:dyDescent="0.35">
      <c r="A418" s="1" t="s">
        <v>166</v>
      </c>
      <c r="B418" s="1" t="s">
        <v>5</v>
      </c>
      <c r="C418" s="1" t="s">
        <v>143</v>
      </c>
      <c r="D418" s="1" t="s">
        <v>1</v>
      </c>
      <c r="E418" s="1" t="s">
        <v>88</v>
      </c>
      <c r="F418" s="1" t="s">
        <v>89</v>
      </c>
      <c r="G418" s="7" t="s">
        <v>26</v>
      </c>
      <c r="H418" s="2"/>
      <c r="I418" s="1"/>
      <c r="J418" s="1"/>
      <c r="K418" s="33" t="s">
        <v>130</v>
      </c>
      <c r="L418" s="1" t="s">
        <v>134</v>
      </c>
      <c r="M418" s="1" t="s">
        <v>27</v>
      </c>
      <c r="N418" s="12">
        <v>50</v>
      </c>
      <c r="O418" s="65">
        <f t="shared" ref="O418:X418" si="72">N418</f>
        <v>50</v>
      </c>
      <c r="P418" s="65">
        <f t="shared" si="72"/>
        <v>50</v>
      </c>
      <c r="Q418" s="65">
        <f t="shared" si="72"/>
        <v>50</v>
      </c>
      <c r="R418" s="65">
        <f t="shared" si="72"/>
        <v>50</v>
      </c>
      <c r="S418" s="65">
        <f t="shared" si="72"/>
        <v>50</v>
      </c>
      <c r="T418" s="65">
        <f t="shared" si="72"/>
        <v>50</v>
      </c>
      <c r="U418" s="65">
        <f t="shared" si="72"/>
        <v>50</v>
      </c>
      <c r="V418" s="65">
        <f t="shared" si="72"/>
        <v>50</v>
      </c>
      <c r="W418" s="65">
        <f t="shared" si="72"/>
        <v>50</v>
      </c>
      <c r="X418" s="65">
        <f t="shared" si="72"/>
        <v>50</v>
      </c>
      <c r="Y418" s="4"/>
      <c r="Z418" t="str">
        <f t="shared" si="69"/>
        <v>CIMS.CAN.BC.Natural Gas Production.Natural Gas Supply.Testing and Maintenance.Liquid UnloadingBCLiquid UnloadingPlunger InstallLifetime</v>
      </c>
      <c r="AA418" s="6"/>
    </row>
    <row r="419" spans="1:27" s="5" customFormat="1" x14ac:dyDescent="0.35">
      <c r="A419" s="1" t="s">
        <v>166</v>
      </c>
      <c r="B419" s="1" t="s">
        <v>5</v>
      </c>
      <c r="C419" s="1" t="s">
        <v>143</v>
      </c>
      <c r="D419" s="1" t="s">
        <v>1</v>
      </c>
      <c r="E419" s="1" t="s">
        <v>88</v>
      </c>
      <c r="F419" s="1" t="s">
        <v>89</v>
      </c>
      <c r="G419" s="7" t="s">
        <v>28</v>
      </c>
      <c r="H419" s="2"/>
      <c r="I419" s="1"/>
      <c r="J419" s="1"/>
      <c r="K419" s="33" t="s">
        <v>130</v>
      </c>
      <c r="L419" s="1" t="s">
        <v>134</v>
      </c>
      <c r="M419" s="1"/>
      <c r="N419" s="35">
        <v>0</v>
      </c>
      <c r="O419" s="66">
        <f t="shared" ref="O419:X420" si="73">N419</f>
        <v>0</v>
      </c>
      <c r="P419" s="66">
        <f t="shared" si="73"/>
        <v>0</v>
      </c>
      <c r="Q419" s="66">
        <f t="shared" si="73"/>
        <v>0</v>
      </c>
      <c r="R419" s="66">
        <f t="shared" si="73"/>
        <v>0</v>
      </c>
      <c r="S419" s="66">
        <f t="shared" si="73"/>
        <v>0</v>
      </c>
      <c r="T419" s="66">
        <f t="shared" si="73"/>
        <v>0</v>
      </c>
      <c r="U419" s="66">
        <f t="shared" si="73"/>
        <v>0</v>
      </c>
      <c r="V419" s="66">
        <f t="shared" si="73"/>
        <v>0</v>
      </c>
      <c r="W419" s="66">
        <f t="shared" si="73"/>
        <v>0</v>
      </c>
      <c r="X419" s="66">
        <f t="shared" si="73"/>
        <v>0</v>
      </c>
      <c r="Y419" s="4"/>
      <c r="Z419" t="str">
        <f t="shared" si="69"/>
        <v>CIMS.CAN.BC.Natural Gas Production.Natural Gas Supply.Testing and Maintenance.Liquid UnloadingBCLiquid UnloadingPlunger InstallMarket share</v>
      </c>
      <c r="AA419" s="6"/>
    </row>
    <row r="420" spans="1:27" s="5" customFormat="1" x14ac:dyDescent="0.35">
      <c r="A420" s="1" t="s">
        <v>166</v>
      </c>
      <c r="B420" s="1" t="s">
        <v>5</v>
      </c>
      <c r="C420" s="1" t="s">
        <v>143</v>
      </c>
      <c r="D420" s="1" t="s">
        <v>1</v>
      </c>
      <c r="E420" s="1" t="s">
        <v>88</v>
      </c>
      <c r="F420" s="1" t="s">
        <v>89</v>
      </c>
      <c r="G420" s="7" t="s">
        <v>29</v>
      </c>
      <c r="H420" s="2"/>
      <c r="I420" s="1"/>
      <c r="J420" s="1"/>
      <c r="K420" s="33" t="s">
        <v>130</v>
      </c>
      <c r="L420" s="1" t="s">
        <v>134</v>
      </c>
      <c r="M420" s="1"/>
      <c r="N420" s="3">
        <v>1</v>
      </c>
      <c r="O420" s="65">
        <f t="shared" si="73"/>
        <v>1</v>
      </c>
      <c r="P420" s="65">
        <f t="shared" ref="P420:X420" si="74">O420</f>
        <v>1</v>
      </c>
      <c r="Q420" s="65">
        <f t="shared" si="74"/>
        <v>1</v>
      </c>
      <c r="R420" s="65">
        <f t="shared" si="74"/>
        <v>1</v>
      </c>
      <c r="S420" s="65">
        <f t="shared" si="74"/>
        <v>1</v>
      </c>
      <c r="T420" s="65">
        <f t="shared" si="74"/>
        <v>1</v>
      </c>
      <c r="U420" s="65">
        <f t="shared" si="74"/>
        <v>1</v>
      </c>
      <c r="V420" s="65">
        <f t="shared" si="74"/>
        <v>1</v>
      </c>
      <c r="W420" s="65">
        <f t="shared" si="74"/>
        <v>1</v>
      </c>
      <c r="X420" s="65">
        <f t="shared" si="74"/>
        <v>1</v>
      </c>
      <c r="Y420" s="4"/>
      <c r="Z420" t="str">
        <f t="shared" si="69"/>
        <v>CIMS.CAN.BC.Natural Gas Production.Natural Gas Supply.Testing and Maintenance.Liquid UnloadingBCLiquid UnloadingPlunger InstallOutput</v>
      </c>
      <c r="AA420" s="6"/>
    </row>
    <row r="421" spans="1:27" s="5" customFormat="1" x14ac:dyDescent="0.35">
      <c r="A421" s="1" t="s">
        <v>166</v>
      </c>
      <c r="B421" s="1" t="s">
        <v>5</v>
      </c>
      <c r="C421" s="1" t="s">
        <v>143</v>
      </c>
      <c r="D421" s="1" t="s">
        <v>1</v>
      </c>
      <c r="E421" s="1" t="s">
        <v>88</v>
      </c>
      <c r="F421" s="1" t="s">
        <v>89</v>
      </c>
      <c r="G421" s="7" t="s">
        <v>40</v>
      </c>
      <c r="H421" s="2"/>
      <c r="I421" s="1"/>
      <c r="J421" s="1"/>
      <c r="K421" s="33" t="s">
        <v>130</v>
      </c>
      <c r="L421" s="1" t="s">
        <v>134</v>
      </c>
      <c r="M421" s="1" t="s">
        <v>32</v>
      </c>
      <c r="N421" s="3">
        <v>50</v>
      </c>
      <c r="O421" s="65">
        <f t="shared" ref="O421:X421" si="75">N421</f>
        <v>50</v>
      </c>
      <c r="P421" s="65">
        <f t="shared" si="75"/>
        <v>50</v>
      </c>
      <c r="Q421" s="65">
        <f t="shared" si="75"/>
        <v>50</v>
      </c>
      <c r="R421" s="65">
        <f t="shared" si="75"/>
        <v>50</v>
      </c>
      <c r="S421" s="65">
        <f t="shared" si="75"/>
        <v>50</v>
      </c>
      <c r="T421" s="65">
        <f t="shared" si="75"/>
        <v>50</v>
      </c>
      <c r="U421" s="65">
        <f t="shared" si="75"/>
        <v>50</v>
      </c>
      <c r="V421" s="65">
        <f t="shared" si="75"/>
        <v>50</v>
      </c>
      <c r="W421" s="65">
        <f t="shared" si="75"/>
        <v>50</v>
      </c>
      <c r="X421" s="65">
        <f t="shared" si="75"/>
        <v>50</v>
      </c>
      <c r="Y421" s="4"/>
      <c r="Z421" t="str">
        <f t="shared" si="69"/>
        <v>CIMS.CAN.BC.Natural Gas Production.Natural Gas Supply.Testing and Maintenance.Liquid UnloadingBCLiquid UnloadingPlunger InstallFCC</v>
      </c>
      <c r="AA421" s="6"/>
    </row>
    <row r="422" spans="1:27" s="5" customFormat="1" x14ac:dyDescent="0.35">
      <c r="A422" s="1" t="s">
        <v>166</v>
      </c>
      <c r="B422" s="1" t="s">
        <v>5</v>
      </c>
      <c r="C422" s="1" t="s">
        <v>143</v>
      </c>
      <c r="D422" s="1" t="s">
        <v>1</v>
      </c>
      <c r="E422" s="1" t="s">
        <v>88</v>
      </c>
      <c r="F422" s="1" t="s">
        <v>89</v>
      </c>
      <c r="G422" s="7" t="s">
        <v>31</v>
      </c>
      <c r="H422" s="2"/>
      <c r="I422" s="1"/>
      <c r="J422" s="1"/>
      <c r="K422" s="33" t="s">
        <v>130</v>
      </c>
      <c r="L422" s="1" t="s">
        <v>134</v>
      </c>
      <c r="M422" s="1" t="s">
        <v>32</v>
      </c>
      <c r="N422" s="3">
        <v>10</v>
      </c>
      <c r="O422" s="65">
        <f t="shared" ref="O422:X422" si="76">N422</f>
        <v>10</v>
      </c>
      <c r="P422" s="65">
        <f t="shared" si="76"/>
        <v>10</v>
      </c>
      <c r="Q422" s="65">
        <f t="shared" si="76"/>
        <v>10</v>
      </c>
      <c r="R422" s="65">
        <f t="shared" si="76"/>
        <v>10</v>
      </c>
      <c r="S422" s="65">
        <f t="shared" si="76"/>
        <v>10</v>
      </c>
      <c r="T422" s="65">
        <f t="shared" si="76"/>
        <v>10</v>
      </c>
      <c r="U422" s="65">
        <f t="shared" si="76"/>
        <v>10</v>
      </c>
      <c r="V422" s="65">
        <f t="shared" si="76"/>
        <v>10</v>
      </c>
      <c r="W422" s="65">
        <f t="shared" si="76"/>
        <v>10</v>
      </c>
      <c r="X422" s="65">
        <f t="shared" si="76"/>
        <v>10</v>
      </c>
      <c r="Y422" s="4"/>
      <c r="Z422" t="str">
        <f t="shared" si="69"/>
        <v>CIMS.CAN.BC.Natural Gas Production.Natural Gas Supply.Testing and Maintenance.Liquid UnloadingBCLiquid UnloadingPlunger InstallFOM</v>
      </c>
      <c r="AA422" s="6"/>
    </row>
    <row r="423" spans="1:27" s="5" customFormat="1" x14ac:dyDescent="0.35">
      <c r="A423" s="1" t="s">
        <v>167</v>
      </c>
      <c r="B423" s="1" t="s">
        <v>5</v>
      </c>
      <c r="C423" s="1" t="s">
        <v>143</v>
      </c>
      <c r="D423" s="1" t="s">
        <v>1</v>
      </c>
      <c r="E423" s="1" t="s">
        <v>90</v>
      </c>
      <c r="F423" s="1"/>
      <c r="G423" s="7" t="s">
        <v>6</v>
      </c>
      <c r="H423" s="2" t="s">
        <v>17</v>
      </c>
      <c r="I423" s="1"/>
      <c r="J423" s="1"/>
      <c r="K423" s="33" t="s">
        <v>130</v>
      </c>
      <c r="L423" s="1" t="s">
        <v>134</v>
      </c>
      <c r="M423" s="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4"/>
      <c r="Z423" t="str">
        <f t="shared" si="69"/>
        <v>CIMS.CAN.BC.Natural Gas Production.Natural Gas Supply.Testing and Maintenance.SCVFBCSCVFCompetition typeTech Compete</v>
      </c>
      <c r="AA423" s="6"/>
    </row>
    <row r="424" spans="1:27" s="5" customFormat="1" x14ac:dyDescent="0.35">
      <c r="A424" s="1" t="s">
        <v>167</v>
      </c>
      <c r="B424" s="1" t="s">
        <v>5</v>
      </c>
      <c r="C424" s="1" t="s">
        <v>143</v>
      </c>
      <c r="D424" s="1" t="s">
        <v>1</v>
      </c>
      <c r="E424" s="1" t="s">
        <v>90</v>
      </c>
      <c r="F424" s="1"/>
      <c r="G424" s="1" t="s">
        <v>18</v>
      </c>
      <c r="H424" s="2"/>
      <c r="I424" s="1"/>
      <c r="J424" s="1"/>
      <c r="K424" s="33" t="s">
        <v>130</v>
      </c>
      <c r="L424" s="1" t="s">
        <v>134</v>
      </c>
      <c r="M424" s="1" t="s">
        <v>19</v>
      </c>
      <c r="N424" s="9">
        <v>0.35</v>
      </c>
      <c r="O424" s="9">
        <v>0.35</v>
      </c>
      <c r="P424" s="9">
        <v>0.35</v>
      </c>
      <c r="Q424" s="9">
        <v>0.35</v>
      </c>
      <c r="R424" s="9">
        <v>0.35</v>
      </c>
      <c r="S424" s="9">
        <v>0.35</v>
      </c>
      <c r="T424" s="9">
        <v>0.35</v>
      </c>
      <c r="U424" s="9">
        <v>0.35</v>
      </c>
      <c r="V424" s="9">
        <v>0.35</v>
      </c>
      <c r="W424" s="9">
        <v>0.35</v>
      </c>
      <c r="X424" s="9">
        <v>0.35</v>
      </c>
      <c r="Y424" s="4"/>
      <c r="Z424" t="str">
        <f t="shared" si="69"/>
        <v>CIMS.CAN.BC.Natural Gas Production.Natural Gas Supply.Testing and Maintenance.SCVFBCSCVFDiscount rate_financial</v>
      </c>
      <c r="AA424" s="6"/>
    </row>
    <row r="425" spans="1:27" s="5" customFormat="1" x14ac:dyDescent="0.35">
      <c r="A425" s="1" t="s">
        <v>167</v>
      </c>
      <c r="B425" s="1" t="s">
        <v>5</v>
      </c>
      <c r="C425" s="1" t="s">
        <v>143</v>
      </c>
      <c r="D425" s="1" t="s">
        <v>1</v>
      </c>
      <c r="E425" s="1" t="s">
        <v>90</v>
      </c>
      <c r="F425" s="1"/>
      <c r="G425" s="1" t="s">
        <v>20</v>
      </c>
      <c r="H425" s="2"/>
      <c r="I425" s="1"/>
      <c r="J425" s="1"/>
      <c r="K425" s="33" t="s">
        <v>130</v>
      </c>
      <c r="L425" s="1" t="s">
        <v>134</v>
      </c>
      <c r="M425" s="1"/>
      <c r="N425" s="10">
        <v>10</v>
      </c>
      <c r="O425" s="10">
        <v>10</v>
      </c>
      <c r="P425" s="10">
        <v>10</v>
      </c>
      <c r="Q425" s="10">
        <v>10</v>
      </c>
      <c r="R425" s="10">
        <v>10</v>
      </c>
      <c r="S425" s="10">
        <v>10</v>
      </c>
      <c r="T425" s="10">
        <v>10</v>
      </c>
      <c r="U425" s="10">
        <v>10</v>
      </c>
      <c r="V425" s="10">
        <v>10</v>
      </c>
      <c r="W425" s="10">
        <v>10</v>
      </c>
      <c r="X425" s="10">
        <v>10</v>
      </c>
      <c r="Y425" s="4"/>
      <c r="Z425" t="str">
        <f t="shared" si="69"/>
        <v>CIMS.CAN.BC.Natural Gas Production.Natural Gas Supply.Testing and Maintenance.SCVFBCSCVFHeterogeneity</v>
      </c>
      <c r="AA425" s="6"/>
    </row>
    <row r="426" spans="1:27" s="5" customFormat="1" x14ac:dyDescent="0.35">
      <c r="A426" s="1" t="s">
        <v>167</v>
      </c>
      <c r="B426" s="1" t="s">
        <v>5</v>
      </c>
      <c r="C426" s="1" t="s">
        <v>143</v>
      </c>
      <c r="D426" s="1" t="s">
        <v>1</v>
      </c>
      <c r="E426" s="1" t="s">
        <v>90</v>
      </c>
      <c r="F426" s="1" t="s">
        <v>87</v>
      </c>
      <c r="G426" s="7" t="s">
        <v>22</v>
      </c>
      <c r="H426" s="2" t="s">
        <v>87</v>
      </c>
      <c r="I426" s="1"/>
      <c r="J426" s="1"/>
      <c r="K426" s="33" t="s">
        <v>130</v>
      </c>
      <c r="L426" s="1" t="s">
        <v>134</v>
      </c>
      <c r="M426" s="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4"/>
      <c r="Z426" t="str">
        <f t="shared" si="69"/>
        <v>CIMS.CAN.BC.Natural Gas Production.Natural Gas Supply.Testing and Maintenance.SCVFBCSCVFExistingTechnologyExisting</v>
      </c>
      <c r="AA426" s="6"/>
    </row>
    <row r="427" spans="1:27" s="5" customFormat="1" x14ac:dyDescent="0.35">
      <c r="A427" s="1" t="s">
        <v>167</v>
      </c>
      <c r="B427" s="1" t="s">
        <v>5</v>
      </c>
      <c r="C427" s="1" t="s">
        <v>143</v>
      </c>
      <c r="D427" s="1" t="s">
        <v>1</v>
      </c>
      <c r="E427" s="1" t="s">
        <v>90</v>
      </c>
      <c r="F427" s="1" t="s">
        <v>87</v>
      </c>
      <c r="G427" s="1" t="s">
        <v>23</v>
      </c>
      <c r="H427" s="2"/>
      <c r="I427" s="1"/>
      <c r="J427" s="1"/>
      <c r="K427" s="33" t="s">
        <v>130</v>
      </c>
      <c r="L427" s="1" t="s">
        <v>137</v>
      </c>
      <c r="M427" s="1" t="s">
        <v>24</v>
      </c>
      <c r="N427" s="3">
        <v>2000</v>
      </c>
      <c r="O427" s="63">
        <f>N427</f>
        <v>2000</v>
      </c>
      <c r="P427" s="63">
        <f t="shared" ref="P427:X427" si="77">O427</f>
        <v>2000</v>
      </c>
      <c r="Q427" s="63">
        <f t="shared" si="77"/>
        <v>2000</v>
      </c>
      <c r="R427" s="63">
        <f t="shared" si="77"/>
        <v>2000</v>
      </c>
      <c r="S427" s="63">
        <f t="shared" si="77"/>
        <v>2000</v>
      </c>
      <c r="T427" s="63">
        <f t="shared" si="77"/>
        <v>2000</v>
      </c>
      <c r="U427" s="63">
        <f t="shared" si="77"/>
        <v>2000</v>
      </c>
      <c r="V427" s="63">
        <f t="shared" si="77"/>
        <v>2000</v>
      </c>
      <c r="W427" s="63">
        <f t="shared" si="77"/>
        <v>2000</v>
      </c>
      <c r="X427" s="63">
        <f t="shared" si="77"/>
        <v>2000</v>
      </c>
      <c r="Y427" s="4"/>
      <c r="Z427" t="str">
        <f t="shared" si="69"/>
        <v>CIMS.CAN.BC.Natural Gas Production.Natural Gas Supply.Testing and Maintenance.SCVFBCSCVFExistingAvailable</v>
      </c>
      <c r="AA427" s="6"/>
    </row>
    <row r="428" spans="1:27" s="5" customFormat="1" x14ac:dyDescent="0.35">
      <c r="A428" s="1" t="s">
        <v>167</v>
      </c>
      <c r="B428" s="1" t="s">
        <v>5</v>
      </c>
      <c r="C428" s="1" t="s">
        <v>143</v>
      </c>
      <c r="D428" s="1" t="s">
        <v>1</v>
      </c>
      <c r="E428" s="1" t="s">
        <v>90</v>
      </c>
      <c r="F428" s="1" t="s">
        <v>87</v>
      </c>
      <c r="G428" s="7" t="s">
        <v>25</v>
      </c>
      <c r="H428" s="2"/>
      <c r="I428" s="1"/>
      <c r="J428" s="1"/>
      <c r="K428" s="33" t="s">
        <v>130</v>
      </c>
      <c r="L428" s="1" t="s">
        <v>137</v>
      </c>
      <c r="M428" s="1" t="s">
        <v>24</v>
      </c>
      <c r="N428" s="3">
        <v>2100</v>
      </c>
      <c r="O428" s="63">
        <f t="shared" ref="O428:X431" si="78">N428</f>
        <v>2100</v>
      </c>
      <c r="P428" s="63">
        <f t="shared" si="78"/>
        <v>2100</v>
      </c>
      <c r="Q428" s="63">
        <f t="shared" si="78"/>
        <v>2100</v>
      </c>
      <c r="R428" s="63">
        <f t="shared" si="78"/>
        <v>2100</v>
      </c>
      <c r="S428" s="63">
        <f t="shared" si="78"/>
        <v>2100</v>
      </c>
      <c r="T428" s="63">
        <f t="shared" si="78"/>
        <v>2100</v>
      </c>
      <c r="U428" s="63">
        <f t="shared" si="78"/>
        <v>2100</v>
      </c>
      <c r="V428" s="63">
        <f t="shared" si="78"/>
        <v>2100</v>
      </c>
      <c r="W428" s="63">
        <f t="shared" si="78"/>
        <v>2100</v>
      </c>
      <c r="X428" s="63">
        <f t="shared" si="78"/>
        <v>2100</v>
      </c>
      <c r="Y428" s="4"/>
      <c r="Z428" t="str">
        <f t="shared" si="69"/>
        <v>CIMS.CAN.BC.Natural Gas Production.Natural Gas Supply.Testing and Maintenance.SCVFBCSCVFExistingUnavailable</v>
      </c>
      <c r="AA428" s="6"/>
    </row>
    <row r="429" spans="1:27" s="5" customFormat="1" x14ac:dyDescent="0.35">
      <c r="A429" s="1" t="s">
        <v>167</v>
      </c>
      <c r="B429" s="1" t="s">
        <v>5</v>
      </c>
      <c r="C429" s="1" t="s">
        <v>143</v>
      </c>
      <c r="D429" s="1" t="s">
        <v>1</v>
      </c>
      <c r="E429" s="1" t="s">
        <v>90</v>
      </c>
      <c r="F429" s="1" t="s">
        <v>87</v>
      </c>
      <c r="G429" s="7" t="s">
        <v>26</v>
      </c>
      <c r="H429" s="2"/>
      <c r="I429" s="1"/>
      <c r="J429" s="1"/>
      <c r="K429" s="33" t="s">
        <v>130</v>
      </c>
      <c r="L429" s="1" t="s">
        <v>137</v>
      </c>
      <c r="M429" s="1" t="s">
        <v>27</v>
      </c>
      <c r="N429" s="3">
        <v>1</v>
      </c>
      <c r="O429" s="63">
        <f t="shared" si="78"/>
        <v>1</v>
      </c>
      <c r="P429" s="63">
        <f t="shared" si="78"/>
        <v>1</v>
      </c>
      <c r="Q429" s="63">
        <f t="shared" si="78"/>
        <v>1</v>
      </c>
      <c r="R429" s="63">
        <f t="shared" si="78"/>
        <v>1</v>
      </c>
      <c r="S429" s="63">
        <f t="shared" si="78"/>
        <v>1</v>
      </c>
      <c r="T429" s="63">
        <f t="shared" si="78"/>
        <v>1</v>
      </c>
      <c r="U429" s="63">
        <f t="shared" si="78"/>
        <v>1</v>
      </c>
      <c r="V429" s="63">
        <f t="shared" si="78"/>
        <v>1</v>
      </c>
      <c r="W429" s="63">
        <f t="shared" si="78"/>
        <v>1</v>
      </c>
      <c r="X429" s="63">
        <f t="shared" si="78"/>
        <v>1</v>
      </c>
      <c r="Y429" s="4"/>
      <c r="Z429" t="str">
        <f t="shared" si="69"/>
        <v>CIMS.CAN.BC.Natural Gas Production.Natural Gas Supply.Testing and Maintenance.SCVFBCSCVFExistingLifetime</v>
      </c>
      <c r="AA429" s="6"/>
    </row>
    <row r="430" spans="1:27" s="5" customFormat="1" x14ac:dyDescent="0.35">
      <c r="A430" s="1" t="s">
        <v>167</v>
      </c>
      <c r="B430" s="1" t="s">
        <v>5</v>
      </c>
      <c r="C430" s="1" t="s">
        <v>143</v>
      </c>
      <c r="D430" s="1" t="s">
        <v>1</v>
      </c>
      <c r="E430" s="1" t="s">
        <v>90</v>
      </c>
      <c r="F430" s="1" t="s">
        <v>87</v>
      </c>
      <c r="G430" s="7" t="s">
        <v>28</v>
      </c>
      <c r="H430" s="2"/>
      <c r="I430" s="1"/>
      <c r="J430" s="1"/>
      <c r="K430" s="33" t="s">
        <v>130</v>
      </c>
      <c r="L430" s="1" t="s">
        <v>137</v>
      </c>
      <c r="M430" s="1" t="s">
        <v>19</v>
      </c>
      <c r="N430" s="35">
        <v>1</v>
      </c>
      <c r="O430" s="63">
        <f t="shared" si="78"/>
        <v>1</v>
      </c>
      <c r="P430" s="63">
        <f t="shared" si="78"/>
        <v>1</v>
      </c>
      <c r="Q430" s="63">
        <f t="shared" si="78"/>
        <v>1</v>
      </c>
      <c r="R430" s="63">
        <f t="shared" si="78"/>
        <v>1</v>
      </c>
      <c r="S430" s="63">
        <f t="shared" si="78"/>
        <v>1</v>
      </c>
      <c r="T430" s="63">
        <f t="shared" si="78"/>
        <v>1</v>
      </c>
      <c r="U430" s="63">
        <f t="shared" si="78"/>
        <v>1</v>
      </c>
      <c r="V430" s="63">
        <f t="shared" si="78"/>
        <v>1</v>
      </c>
      <c r="W430" s="63">
        <f t="shared" si="78"/>
        <v>1</v>
      </c>
      <c r="X430" s="63">
        <f t="shared" si="78"/>
        <v>1</v>
      </c>
      <c r="Y430" s="4"/>
      <c r="Z430" t="str">
        <f t="shared" si="69"/>
        <v>CIMS.CAN.BC.Natural Gas Production.Natural Gas Supply.Testing and Maintenance.SCVFBCSCVFExistingMarket share</v>
      </c>
      <c r="AA430" s="6"/>
    </row>
    <row r="431" spans="1:27" s="5" customFormat="1" x14ac:dyDescent="0.35">
      <c r="A431" s="1" t="s">
        <v>167</v>
      </c>
      <c r="B431" s="1" t="s">
        <v>5</v>
      </c>
      <c r="C431" s="1" t="s">
        <v>143</v>
      </c>
      <c r="D431" s="1" t="s">
        <v>1</v>
      </c>
      <c r="E431" s="1" t="s">
        <v>90</v>
      </c>
      <c r="F431" s="1" t="s">
        <v>87</v>
      </c>
      <c r="G431" s="7" t="s">
        <v>29</v>
      </c>
      <c r="H431" s="2"/>
      <c r="I431" s="1"/>
      <c r="J431" s="1"/>
      <c r="K431" s="33" t="s">
        <v>130</v>
      </c>
      <c r="L431" s="1" t="s">
        <v>137</v>
      </c>
      <c r="M431" s="1" t="s">
        <v>38</v>
      </c>
      <c r="N431" s="3">
        <v>1</v>
      </c>
      <c r="O431" s="63">
        <f t="shared" si="78"/>
        <v>1</v>
      </c>
      <c r="P431" s="63">
        <f t="shared" si="78"/>
        <v>1</v>
      </c>
      <c r="Q431" s="63">
        <f t="shared" si="78"/>
        <v>1</v>
      </c>
      <c r="R431" s="63">
        <f t="shared" si="78"/>
        <v>1</v>
      </c>
      <c r="S431" s="63">
        <f t="shared" si="78"/>
        <v>1</v>
      </c>
      <c r="T431" s="63">
        <f t="shared" si="78"/>
        <v>1</v>
      </c>
      <c r="U431" s="63">
        <f t="shared" si="78"/>
        <v>1</v>
      </c>
      <c r="V431" s="63">
        <f t="shared" si="78"/>
        <v>1</v>
      </c>
      <c r="W431" s="63">
        <f t="shared" si="78"/>
        <v>1</v>
      </c>
      <c r="X431" s="63">
        <f t="shared" si="78"/>
        <v>1</v>
      </c>
      <c r="Y431" s="4"/>
      <c r="Z431" t="str">
        <f t="shared" si="69"/>
        <v>CIMS.CAN.BC.Natural Gas Production.Natural Gas Supply.Testing and Maintenance.SCVFBCSCVFExistingOutput</v>
      </c>
      <c r="AA431" s="6"/>
    </row>
    <row r="432" spans="1:27" s="5" customFormat="1" x14ac:dyDescent="0.35">
      <c r="A432" s="1" t="s">
        <v>168</v>
      </c>
      <c r="B432" s="1" t="s">
        <v>5</v>
      </c>
      <c r="C432" s="1" t="s">
        <v>143</v>
      </c>
      <c r="D432" s="1" t="s">
        <v>1</v>
      </c>
      <c r="E432" s="1" t="s">
        <v>91</v>
      </c>
      <c r="F432" s="1"/>
      <c r="G432" s="7" t="s">
        <v>6</v>
      </c>
      <c r="H432" s="2" t="s">
        <v>17</v>
      </c>
      <c r="I432" s="1"/>
      <c r="J432" s="1"/>
      <c r="K432" s="33" t="s">
        <v>130</v>
      </c>
      <c r="L432" s="1"/>
      <c r="M432" s="1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4"/>
      <c r="Z432" t="str">
        <f t="shared" si="69"/>
        <v>CIMS.CAN.BC.Natural Gas Production.Natural Gas Supply.Formation CO2BCFormation CO2Competition typeTech Compete</v>
      </c>
      <c r="AA432" s="6"/>
    </row>
    <row r="433" spans="1:27" s="5" customFormat="1" x14ac:dyDescent="0.35">
      <c r="A433" s="1" t="s">
        <v>168</v>
      </c>
      <c r="B433" s="1" t="s">
        <v>5</v>
      </c>
      <c r="C433" s="1" t="s">
        <v>143</v>
      </c>
      <c r="D433" s="1" t="s">
        <v>1</v>
      </c>
      <c r="E433" s="1" t="s">
        <v>91</v>
      </c>
      <c r="F433" s="1"/>
      <c r="G433" s="1" t="s">
        <v>18</v>
      </c>
      <c r="H433" s="2"/>
      <c r="I433" s="1"/>
      <c r="J433" s="1"/>
      <c r="K433" s="33" t="s">
        <v>130</v>
      </c>
      <c r="L433" s="1"/>
      <c r="M433" s="1" t="s">
        <v>19</v>
      </c>
      <c r="N433" s="9">
        <v>0.35</v>
      </c>
      <c r="O433" s="9">
        <v>0.35</v>
      </c>
      <c r="P433" s="9">
        <v>0.35</v>
      </c>
      <c r="Q433" s="9">
        <v>0.35</v>
      </c>
      <c r="R433" s="9">
        <v>0.35</v>
      </c>
      <c r="S433" s="9">
        <v>0.35</v>
      </c>
      <c r="T433" s="9">
        <v>0.35</v>
      </c>
      <c r="U433" s="9">
        <v>0.35</v>
      </c>
      <c r="V433" s="9">
        <v>0.35</v>
      </c>
      <c r="W433" s="9">
        <v>0.35</v>
      </c>
      <c r="X433" s="9">
        <v>0.35</v>
      </c>
      <c r="Y433" s="4"/>
      <c r="Z433" t="str">
        <f t="shared" si="69"/>
        <v>CIMS.CAN.BC.Natural Gas Production.Natural Gas Supply.Formation CO2BCFormation CO2Discount rate_financial</v>
      </c>
      <c r="AA433" s="6"/>
    </row>
    <row r="434" spans="1:27" s="5" customFormat="1" x14ac:dyDescent="0.35">
      <c r="A434" s="1" t="s">
        <v>168</v>
      </c>
      <c r="B434" s="1" t="s">
        <v>5</v>
      </c>
      <c r="C434" s="1" t="s">
        <v>143</v>
      </c>
      <c r="D434" s="1" t="s">
        <v>1</v>
      </c>
      <c r="E434" s="1" t="s">
        <v>91</v>
      </c>
      <c r="F434" s="1"/>
      <c r="G434" s="1" t="s">
        <v>20</v>
      </c>
      <c r="H434" s="2"/>
      <c r="I434" s="1"/>
      <c r="J434" s="1"/>
      <c r="K434" s="33" t="s">
        <v>130</v>
      </c>
      <c r="L434" s="1" t="s">
        <v>129</v>
      </c>
      <c r="M434" s="1"/>
      <c r="N434" s="10">
        <v>22</v>
      </c>
      <c r="O434" s="10">
        <v>22</v>
      </c>
      <c r="P434" s="10">
        <v>22</v>
      </c>
      <c r="Q434" s="10">
        <v>22</v>
      </c>
      <c r="R434" s="10">
        <v>22</v>
      </c>
      <c r="S434" s="10">
        <v>22</v>
      </c>
      <c r="T434" s="10">
        <v>22</v>
      </c>
      <c r="U434" s="10">
        <v>22</v>
      </c>
      <c r="V434" s="10">
        <v>22</v>
      </c>
      <c r="W434" s="10">
        <v>22</v>
      </c>
      <c r="X434" s="10">
        <v>22</v>
      </c>
      <c r="Y434" s="4"/>
      <c r="Z434" t="str">
        <f t="shared" si="69"/>
        <v>CIMS.CAN.BC.Natural Gas Production.Natural Gas Supply.Formation CO2BCFormation CO2Heterogeneity</v>
      </c>
      <c r="AA434" s="6"/>
    </row>
    <row r="435" spans="1:27" s="5" customFormat="1" x14ac:dyDescent="0.35">
      <c r="A435" s="1" t="s">
        <v>168</v>
      </c>
      <c r="B435" s="1" t="s">
        <v>5</v>
      </c>
      <c r="C435" s="1" t="s">
        <v>143</v>
      </c>
      <c r="D435" s="1" t="s">
        <v>1</v>
      </c>
      <c r="E435" s="1" t="s">
        <v>91</v>
      </c>
      <c r="F435" s="1" t="s">
        <v>92</v>
      </c>
      <c r="G435" s="7" t="s">
        <v>22</v>
      </c>
      <c r="H435" s="2" t="s">
        <v>92</v>
      </c>
      <c r="I435" s="7"/>
      <c r="J435" s="1"/>
      <c r="K435" s="33" t="s">
        <v>130</v>
      </c>
      <c r="L435" s="1" t="s">
        <v>134</v>
      </c>
      <c r="M435" s="1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4"/>
      <c r="Z435" t="str">
        <f t="shared" si="69"/>
        <v>CIMS.CAN.BC.Natural Gas Production.Natural Gas Supply.Formation CO2BCFormation CO2No Formation CCSTechnologyNo Formation CCS</v>
      </c>
      <c r="AA435" s="6"/>
    </row>
    <row r="436" spans="1:27" s="5" customFormat="1" x14ac:dyDescent="0.35">
      <c r="A436" s="1" t="s">
        <v>168</v>
      </c>
      <c r="B436" s="1" t="s">
        <v>5</v>
      </c>
      <c r="C436" s="1" t="s">
        <v>143</v>
      </c>
      <c r="D436" s="1" t="s">
        <v>1</v>
      </c>
      <c r="E436" s="1" t="s">
        <v>91</v>
      </c>
      <c r="F436" s="1" t="s">
        <v>92</v>
      </c>
      <c r="G436" s="1" t="s">
        <v>23</v>
      </c>
      <c r="H436" s="2"/>
      <c r="I436" s="1"/>
      <c r="J436" s="1"/>
      <c r="K436" s="33" t="s">
        <v>130</v>
      </c>
      <c r="L436" s="1" t="s">
        <v>129</v>
      </c>
      <c r="M436" s="1" t="s">
        <v>24</v>
      </c>
      <c r="N436" s="11">
        <v>1950</v>
      </c>
      <c r="O436" s="11">
        <v>1950</v>
      </c>
      <c r="P436" s="11">
        <v>1950</v>
      </c>
      <c r="Q436" s="11">
        <v>1950</v>
      </c>
      <c r="R436" s="11">
        <v>1950</v>
      </c>
      <c r="S436" s="11">
        <v>1950</v>
      </c>
      <c r="T436" s="11">
        <v>1950</v>
      </c>
      <c r="U436" s="11">
        <v>1950</v>
      </c>
      <c r="V436" s="11">
        <v>1950</v>
      </c>
      <c r="W436" s="11">
        <v>1950</v>
      </c>
      <c r="X436" s="11">
        <v>1950</v>
      </c>
      <c r="Y436" s="4"/>
      <c r="Z436" t="str">
        <f t="shared" si="69"/>
        <v>CIMS.CAN.BC.Natural Gas Production.Natural Gas Supply.Formation CO2BCFormation CO2No Formation CCSAvailable</v>
      </c>
      <c r="AA436" s="6"/>
    </row>
    <row r="437" spans="1:27" s="5" customFormat="1" x14ac:dyDescent="0.35">
      <c r="A437" s="1" t="s">
        <v>168</v>
      </c>
      <c r="B437" s="1" t="s">
        <v>5</v>
      </c>
      <c r="C437" s="1" t="s">
        <v>143</v>
      </c>
      <c r="D437" s="1" t="s">
        <v>1</v>
      </c>
      <c r="E437" s="1" t="s">
        <v>91</v>
      </c>
      <c r="F437" s="1" t="s">
        <v>92</v>
      </c>
      <c r="G437" s="1" t="s">
        <v>25</v>
      </c>
      <c r="H437" s="2"/>
      <c r="I437" s="1"/>
      <c r="J437" s="1"/>
      <c r="K437" s="33" t="s">
        <v>130</v>
      </c>
      <c r="L437" s="1" t="s">
        <v>129</v>
      </c>
      <c r="M437" s="1" t="s">
        <v>24</v>
      </c>
      <c r="N437" s="11">
        <v>2101</v>
      </c>
      <c r="O437" s="11">
        <v>2101</v>
      </c>
      <c r="P437" s="11">
        <v>2101</v>
      </c>
      <c r="Q437" s="11">
        <v>2101</v>
      </c>
      <c r="R437" s="11">
        <v>2101</v>
      </c>
      <c r="S437" s="11">
        <v>2101</v>
      </c>
      <c r="T437" s="11">
        <v>2101</v>
      </c>
      <c r="U437" s="11">
        <v>2101</v>
      </c>
      <c r="V437" s="11">
        <v>2101</v>
      </c>
      <c r="W437" s="11">
        <v>2101</v>
      </c>
      <c r="X437" s="11">
        <v>2101</v>
      </c>
      <c r="Y437" s="4"/>
      <c r="Z437" t="str">
        <f t="shared" si="69"/>
        <v>CIMS.CAN.BC.Natural Gas Production.Natural Gas Supply.Formation CO2BCFormation CO2No Formation CCSUnavailable</v>
      </c>
      <c r="AA437" s="6"/>
    </row>
    <row r="438" spans="1:27" s="5" customFormat="1" x14ac:dyDescent="0.35">
      <c r="A438" s="1" t="s">
        <v>168</v>
      </c>
      <c r="B438" s="1" t="s">
        <v>5</v>
      </c>
      <c r="C438" s="1" t="s">
        <v>143</v>
      </c>
      <c r="D438" s="1" t="s">
        <v>1</v>
      </c>
      <c r="E438" s="1" t="s">
        <v>91</v>
      </c>
      <c r="F438" s="1" t="s">
        <v>92</v>
      </c>
      <c r="G438" s="7" t="s">
        <v>26</v>
      </c>
      <c r="H438" s="2"/>
      <c r="I438" s="7"/>
      <c r="J438" s="1"/>
      <c r="K438" s="33" t="s">
        <v>130</v>
      </c>
      <c r="L438" s="1" t="s">
        <v>129</v>
      </c>
      <c r="M438" s="1" t="s">
        <v>27</v>
      </c>
      <c r="N438" s="12">
        <v>30</v>
      </c>
      <c r="O438" s="12">
        <v>30</v>
      </c>
      <c r="P438" s="12">
        <v>30</v>
      </c>
      <c r="Q438" s="12">
        <v>30</v>
      </c>
      <c r="R438" s="12">
        <v>30</v>
      </c>
      <c r="S438" s="12">
        <v>30</v>
      </c>
      <c r="T438" s="12">
        <v>30</v>
      </c>
      <c r="U438" s="12">
        <v>30</v>
      </c>
      <c r="V438" s="12">
        <v>30</v>
      </c>
      <c r="W438" s="12">
        <v>30</v>
      </c>
      <c r="X438" s="12">
        <v>30</v>
      </c>
      <c r="Y438" s="4"/>
      <c r="Z438" t="str">
        <f t="shared" si="69"/>
        <v>CIMS.CAN.BC.Natural Gas Production.Natural Gas Supply.Formation CO2BCFormation CO2No Formation CCSLifetime</v>
      </c>
      <c r="AA438" s="6"/>
    </row>
    <row r="439" spans="1:27" s="5" customFormat="1" x14ac:dyDescent="0.35">
      <c r="A439" s="1" t="s">
        <v>168</v>
      </c>
      <c r="B439" s="1" t="s">
        <v>5</v>
      </c>
      <c r="C439" s="1" t="s">
        <v>143</v>
      </c>
      <c r="D439" s="1" t="s">
        <v>1</v>
      </c>
      <c r="E439" s="1" t="s">
        <v>91</v>
      </c>
      <c r="F439" s="1" t="s">
        <v>92</v>
      </c>
      <c r="G439" s="7" t="s">
        <v>28</v>
      </c>
      <c r="H439" s="2"/>
      <c r="I439" s="7"/>
      <c r="J439" s="1"/>
      <c r="K439" s="33" t="s">
        <v>130</v>
      </c>
      <c r="L439" s="1" t="s">
        <v>129</v>
      </c>
      <c r="M439" s="1" t="s">
        <v>19</v>
      </c>
      <c r="N439" s="9">
        <v>1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4"/>
      <c r="Z439" t="str">
        <f t="shared" si="69"/>
        <v>CIMS.CAN.BC.Natural Gas Production.Natural Gas Supply.Formation CO2BCFormation CO2No Formation CCSMarket share</v>
      </c>
      <c r="AA439" s="6"/>
    </row>
    <row r="440" spans="1:27" s="5" customFormat="1" x14ac:dyDescent="0.35">
      <c r="A440" s="1" t="s">
        <v>168</v>
      </c>
      <c r="B440" s="1" t="s">
        <v>5</v>
      </c>
      <c r="C440" s="1" t="s">
        <v>143</v>
      </c>
      <c r="D440" s="1" t="s">
        <v>1</v>
      </c>
      <c r="E440" s="1" t="s">
        <v>91</v>
      </c>
      <c r="F440" s="1" t="s">
        <v>92</v>
      </c>
      <c r="G440" s="7" t="s">
        <v>29</v>
      </c>
      <c r="H440" s="2"/>
      <c r="I440" s="7"/>
      <c r="J440" s="1"/>
      <c r="K440" s="33" t="s">
        <v>130</v>
      </c>
      <c r="L440" s="1" t="s">
        <v>129</v>
      </c>
      <c r="M440" s="1" t="s">
        <v>32</v>
      </c>
      <c r="N440" s="12">
        <v>1</v>
      </c>
      <c r="O440" s="12">
        <v>1</v>
      </c>
      <c r="P440" s="12">
        <v>1</v>
      </c>
      <c r="Q440" s="12">
        <v>1</v>
      </c>
      <c r="R440" s="12">
        <v>1</v>
      </c>
      <c r="S440" s="12">
        <v>1</v>
      </c>
      <c r="T440" s="12">
        <v>1</v>
      </c>
      <c r="U440" s="12">
        <v>1</v>
      </c>
      <c r="V440" s="12">
        <v>1</v>
      </c>
      <c r="W440" s="12">
        <v>1</v>
      </c>
      <c r="X440" s="12">
        <v>1</v>
      </c>
      <c r="Y440" s="4"/>
      <c r="Z440" t="str">
        <f t="shared" si="69"/>
        <v>CIMS.CAN.BC.Natural Gas Production.Natural Gas Supply.Formation CO2BCFormation CO2No Formation CCSOutput</v>
      </c>
      <c r="AA440" s="6"/>
    </row>
    <row r="441" spans="1:27" s="5" customFormat="1" x14ac:dyDescent="0.35">
      <c r="A441" s="1" t="s">
        <v>168</v>
      </c>
      <c r="B441" s="1" t="s">
        <v>5</v>
      </c>
      <c r="C441" s="1" t="s">
        <v>143</v>
      </c>
      <c r="D441" s="1" t="s">
        <v>1</v>
      </c>
      <c r="E441" s="1" t="s">
        <v>91</v>
      </c>
      <c r="F441" s="1" t="s">
        <v>92</v>
      </c>
      <c r="G441" s="7" t="s">
        <v>11</v>
      </c>
      <c r="H441" s="2" t="s">
        <v>12</v>
      </c>
      <c r="I441" s="7" t="s">
        <v>93</v>
      </c>
      <c r="J441" s="1"/>
      <c r="K441" s="33" t="s">
        <v>130</v>
      </c>
      <c r="L441" s="1" t="s">
        <v>129</v>
      </c>
      <c r="M441" s="1" t="s">
        <v>13</v>
      </c>
      <c r="N441" s="13">
        <v>1</v>
      </c>
      <c r="O441" s="13">
        <v>1</v>
      </c>
      <c r="P441" s="13">
        <v>1</v>
      </c>
      <c r="Q441" s="13">
        <v>1</v>
      </c>
      <c r="R441" s="13">
        <v>1</v>
      </c>
      <c r="S441" s="13">
        <v>1</v>
      </c>
      <c r="T441" s="13">
        <v>1</v>
      </c>
      <c r="U441" s="13">
        <v>1</v>
      </c>
      <c r="V441" s="13">
        <v>1</v>
      </c>
      <c r="W441" s="13">
        <v>1</v>
      </c>
      <c r="X441" s="13">
        <v>1</v>
      </c>
      <c r="Y441" s="4"/>
      <c r="Z441" t="str">
        <f t="shared" si="69"/>
        <v>CIMS.CAN.BC.Natural Gas Production.Natural Gas Supply.Formation CO2BCFormation CO2No Formation CCSEmissionsCO2</v>
      </c>
      <c r="AA441" s="6"/>
    </row>
    <row r="442" spans="1:27" s="5" customFormat="1" x14ac:dyDescent="0.35">
      <c r="A442" s="1" t="s">
        <v>168</v>
      </c>
      <c r="B442" s="1" t="s">
        <v>5</v>
      </c>
      <c r="C442" s="1" t="s">
        <v>143</v>
      </c>
      <c r="D442" s="1" t="s">
        <v>1</v>
      </c>
      <c r="E442" s="1" t="s">
        <v>91</v>
      </c>
      <c r="F442" s="1" t="s">
        <v>94</v>
      </c>
      <c r="G442" s="7" t="s">
        <v>22</v>
      </c>
      <c r="H442" s="2" t="s">
        <v>94</v>
      </c>
      <c r="I442" s="7"/>
      <c r="J442" s="1"/>
      <c r="K442" s="33" t="s">
        <v>130</v>
      </c>
      <c r="L442" s="1"/>
      <c r="M442" s="1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4"/>
      <c r="Z442" t="str">
        <f t="shared" si="69"/>
        <v>CIMS.CAN.BC.Natural Gas Production.Natural Gas Supply.Formation CO2BCFormation CO2Formation CCSTechnologyFormation CCS</v>
      </c>
      <c r="AA442" s="6"/>
    </row>
    <row r="443" spans="1:27" s="5" customFormat="1" x14ac:dyDescent="0.35">
      <c r="A443" s="1" t="s">
        <v>168</v>
      </c>
      <c r="B443" s="1" t="s">
        <v>5</v>
      </c>
      <c r="C443" s="1" t="s">
        <v>143</v>
      </c>
      <c r="D443" s="1" t="s">
        <v>1</v>
      </c>
      <c r="E443" s="1" t="s">
        <v>91</v>
      </c>
      <c r="F443" s="1" t="s">
        <v>94</v>
      </c>
      <c r="G443" s="7" t="s">
        <v>23</v>
      </c>
      <c r="H443" s="2"/>
      <c r="I443" s="7"/>
      <c r="J443" s="1"/>
      <c r="K443" s="33" t="s">
        <v>130</v>
      </c>
      <c r="L443" s="1" t="s">
        <v>129</v>
      </c>
      <c r="M443" s="1" t="s">
        <v>24</v>
      </c>
      <c r="N443" s="11">
        <v>2020</v>
      </c>
      <c r="O443" s="11">
        <v>2020</v>
      </c>
      <c r="P443" s="11">
        <v>2020</v>
      </c>
      <c r="Q443" s="11">
        <v>2020</v>
      </c>
      <c r="R443" s="11">
        <v>2020</v>
      </c>
      <c r="S443" s="11">
        <v>2020</v>
      </c>
      <c r="T443" s="11">
        <v>2020</v>
      </c>
      <c r="U443" s="11">
        <v>2020</v>
      </c>
      <c r="V443" s="11">
        <v>2020</v>
      </c>
      <c r="W443" s="11">
        <v>2020</v>
      </c>
      <c r="X443" s="11">
        <v>2020</v>
      </c>
      <c r="Y443" s="4"/>
      <c r="Z443" t="str">
        <f t="shared" si="69"/>
        <v>CIMS.CAN.BC.Natural Gas Production.Natural Gas Supply.Formation CO2BCFormation CO2Formation CCSAvailable</v>
      </c>
      <c r="AA443" s="6"/>
    </row>
    <row r="444" spans="1:27" s="5" customFormat="1" x14ac:dyDescent="0.35">
      <c r="A444" s="1" t="s">
        <v>168</v>
      </c>
      <c r="B444" s="1" t="s">
        <v>5</v>
      </c>
      <c r="C444" s="1" t="s">
        <v>143</v>
      </c>
      <c r="D444" s="1" t="s">
        <v>1</v>
      </c>
      <c r="E444" s="1" t="s">
        <v>91</v>
      </c>
      <c r="F444" s="1" t="s">
        <v>94</v>
      </c>
      <c r="G444" s="7" t="s">
        <v>25</v>
      </c>
      <c r="H444" s="2"/>
      <c r="I444" s="7"/>
      <c r="J444" s="1"/>
      <c r="K444" s="33" t="s">
        <v>130</v>
      </c>
      <c r="L444" s="1" t="s">
        <v>129</v>
      </c>
      <c r="M444" s="1" t="s">
        <v>24</v>
      </c>
      <c r="N444" s="11">
        <v>2101</v>
      </c>
      <c r="O444" s="11">
        <v>2101</v>
      </c>
      <c r="P444" s="11">
        <v>2101</v>
      </c>
      <c r="Q444" s="11">
        <v>2101</v>
      </c>
      <c r="R444" s="11">
        <v>2101</v>
      </c>
      <c r="S444" s="11">
        <v>2101</v>
      </c>
      <c r="T444" s="11">
        <v>2101</v>
      </c>
      <c r="U444" s="11">
        <v>2101</v>
      </c>
      <c r="V444" s="11">
        <v>2101</v>
      </c>
      <c r="W444" s="11">
        <v>2101</v>
      </c>
      <c r="X444" s="11">
        <v>2101</v>
      </c>
      <c r="Y444" s="4"/>
      <c r="Z444" t="str">
        <f t="shared" si="69"/>
        <v>CIMS.CAN.BC.Natural Gas Production.Natural Gas Supply.Formation CO2BCFormation CO2Formation CCSUnavailable</v>
      </c>
      <c r="AA444" s="6"/>
    </row>
    <row r="445" spans="1:27" s="5" customFormat="1" x14ac:dyDescent="0.35">
      <c r="A445" s="1" t="s">
        <v>168</v>
      </c>
      <c r="B445" s="1" t="s">
        <v>5</v>
      </c>
      <c r="C445" s="1" t="s">
        <v>143</v>
      </c>
      <c r="D445" s="1" t="s">
        <v>1</v>
      </c>
      <c r="E445" s="1" t="s">
        <v>91</v>
      </c>
      <c r="F445" s="1" t="s">
        <v>94</v>
      </c>
      <c r="G445" s="1" t="s">
        <v>26</v>
      </c>
      <c r="H445" s="2"/>
      <c r="I445" s="1"/>
      <c r="J445" s="1"/>
      <c r="K445" s="33" t="s">
        <v>130</v>
      </c>
      <c r="L445" s="1" t="s">
        <v>129</v>
      </c>
      <c r="M445" s="1" t="s">
        <v>27</v>
      </c>
      <c r="N445" s="12">
        <v>30</v>
      </c>
      <c r="O445" s="12">
        <v>30</v>
      </c>
      <c r="P445" s="12">
        <v>30</v>
      </c>
      <c r="Q445" s="12">
        <v>30</v>
      </c>
      <c r="R445" s="12">
        <v>30</v>
      </c>
      <c r="S445" s="12">
        <v>30</v>
      </c>
      <c r="T445" s="12">
        <v>30</v>
      </c>
      <c r="U445" s="12">
        <v>30</v>
      </c>
      <c r="V445" s="12">
        <v>30</v>
      </c>
      <c r="W445" s="12">
        <v>30</v>
      </c>
      <c r="X445" s="12">
        <v>30</v>
      </c>
      <c r="Y445" s="4"/>
      <c r="Z445" t="str">
        <f t="shared" si="69"/>
        <v>CIMS.CAN.BC.Natural Gas Production.Natural Gas Supply.Formation CO2BCFormation CO2Formation CCSLifetime</v>
      </c>
      <c r="AA445" s="6"/>
    </row>
    <row r="446" spans="1:27" s="5" customFormat="1" x14ac:dyDescent="0.35">
      <c r="A446" s="1" t="s">
        <v>168</v>
      </c>
      <c r="B446" s="1" t="s">
        <v>5</v>
      </c>
      <c r="C446" s="1" t="s">
        <v>143</v>
      </c>
      <c r="D446" s="1" t="s">
        <v>1</v>
      </c>
      <c r="E446" s="1" t="s">
        <v>91</v>
      </c>
      <c r="F446" s="1" t="s">
        <v>94</v>
      </c>
      <c r="G446" s="7" t="s">
        <v>28</v>
      </c>
      <c r="H446" s="2"/>
      <c r="I446" s="1"/>
      <c r="J446" s="1"/>
      <c r="K446" s="33" t="s">
        <v>130</v>
      </c>
      <c r="L446" s="1" t="s">
        <v>129</v>
      </c>
      <c r="M446" s="1" t="s">
        <v>19</v>
      </c>
      <c r="N446" s="9">
        <v>0</v>
      </c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4"/>
      <c r="Z446" t="str">
        <f t="shared" si="69"/>
        <v>CIMS.CAN.BC.Natural Gas Production.Natural Gas Supply.Formation CO2BCFormation CO2Formation CCSMarket share</v>
      </c>
      <c r="AA446" s="6"/>
    </row>
    <row r="447" spans="1:27" s="5" customFormat="1" x14ac:dyDescent="0.35">
      <c r="A447" s="1" t="s">
        <v>168</v>
      </c>
      <c r="B447" s="1" t="s">
        <v>5</v>
      </c>
      <c r="C447" s="1" t="s">
        <v>143</v>
      </c>
      <c r="D447" s="1" t="s">
        <v>1</v>
      </c>
      <c r="E447" s="1" t="s">
        <v>91</v>
      </c>
      <c r="F447" s="1" t="s">
        <v>94</v>
      </c>
      <c r="G447" s="1" t="s">
        <v>29</v>
      </c>
      <c r="H447" s="2"/>
      <c r="I447" s="1"/>
      <c r="J447" s="1"/>
      <c r="K447" s="33" t="s">
        <v>130</v>
      </c>
      <c r="L447" s="1" t="s">
        <v>129</v>
      </c>
      <c r="M447" s="1" t="s">
        <v>32</v>
      </c>
      <c r="N447" s="12">
        <v>1</v>
      </c>
      <c r="O447" s="12">
        <v>1</v>
      </c>
      <c r="P447" s="12">
        <v>1</v>
      </c>
      <c r="Q447" s="12">
        <v>1</v>
      </c>
      <c r="R447" s="12">
        <v>1</v>
      </c>
      <c r="S447" s="12">
        <v>1</v>
      </c>
      <c r="T447" s="12">
        <v>1</v>
      </c>
      <c r="U447" s="12">
        <v>1</v>
      </c>
      <c r="V447" s="12">
        <v>1</v>
      </c>
      <c r="W447" s="12">
        <v>1</v>
      </c>
      <c r="X447" s="12">
        <v>1</v>
      </c>
      <c r="Y447" s="4"/>
      <c r="Z447" t="str">
        <f t="shared" si="69"/>
        <v>CIMS.CAN.BC.Natural Gas Production.Natural Gas Supply.Formation CO2BCFormation CO2Formation CCSOutput</v>
      </c>
      <c r="AA447" s="6"/>
    </row>
    <row r="448" spans="1:27" s="5" customFormat="1" x14ac:dyDescent="0.35">
      <c r="A448" s="1" t="s">
        <v>168</v>
      </c>
      <c r="B448" s="1" t="s">
        <v>5</v>
      </c>
      <c r="C448" s="1" t="s">
        <v>143</v>
      </c>
      <c r="D448" s="1" t="s">
        <v>1</v>
      </c>
      <c r="E448" s="1" t="s">
        <v>91</v>
      </c>
      <c r="F448" s="1" t="s">
        <v>94</v>
      </c>
      <c r="G448" s="7" t="s">
        <v>31</v>
      </c>
      <c r="H448" s="2"/>
      <c r="I448" s="7"/>
      <c r="J448" s="1"/>
      <c r="K448" s="33" t="s">
        <v>130</v>
      </c>
      <c r="L448" s="1" t="s">
        <v>129</v>
      </c>
      <c r="M448" s="1" t="s">
        <v>32</v>
      </c>
      <c r="N448" s="3">
        <v>15.195132061308399</v>
      </c>
      <c r="O448" s="3">
        <v>15.195132061308399</v>
      </c>
      <c r="P448" s="3">
        <v>15.195132061308399</v>
      </c>
      <c r="Q448" s="3">
        <v>15.195132061308399</v>
      </c>
      <c r="R448" s="3">
        <v>15.195132061308399</v>
      </c>
      <c r="S448" s="3">
        <v>15.195132061308399</v>
      </c>
      <c r="T448" s="3">
        <v>15.195132061308399</v>
      </c>
      <c r="U448" s="3">
        <v>15.195132061308399</v>
      </c>
      <c r="V448" s="3">
        <v>15.195132061308399</v>
      </c>
      <c r="W448" s="3">
        <v>15.195132061308399</v>
      </c>
      <c r="X448" s="3">
        <v>15.195132061308399</v>
      </c>
      <c r="Y448" s="4"/>
      <c r="Z448" t="str">
        <f t="shared" si="69"/>
        <v>CIMS.CAN.BC.Natural Gas Production.Natural Gas Supply.Formation CO2BCFormation CO2Formation CCSFOM</v>
      </c>
      <c r="AA448" s="6"/>
    </row>
    <row r="449" spans="1:27" s="5" customFormat="1" x14ac:dyDescent="0.35">
      <c r="A449" s="1" t="s">
        <v>168</v>
      </c>
      <c r="B449" s="1" t="s">
        <v>5</v>
      </c>
      <c r="C449" s="1" t="s">
        <v>143</v>
      </c>
      <c r="D449" s="1" t="s">
        <v>1</v>
      </c>
      <c r="E449" s="1" t="s">
        <v>91</v>
      </c>
      <c r="F449" s="1" t="s">
        <v>94</v>
      </c>
      <c r="G449" s="7" t="s">
        <v>11</v>
      </c>
      <c r="H449" s="2" t="s">
        <v>12</v>
      </c>
      <c r="I449" s="7" t="s">
        <v>93</v>
      </c>
      <c r="J449" s="1"/>
      <c r="K449" s="33" t="s">
        <v>130</v>
      </c>
      <c r="L449" s="1"/>
      <c r="M449" s="1" t="s">
        <v>13</v>
      </c>
      <c r="N449" s="13">
        <v>1</v>
      </c>
      <c r="O449" s="13">
        <v>1</v>
      </c>
      <c r="P449" s="13">
        <v>1</v>
      </c>
      <c r="Q449" s="13">
        <v>1</v>
      </c>
      <c r="R449" s="13">
        <v>1</v>
      </c>
      <c r="S449" s="13">
        <v>1</v>
      </c>
      <c r="T449" s="13">
        <v>1</v>
      </c>
      <c r="U449" s="13">
        <v>1</v>
      </c>
      <c r="V449" s="13">
        <v>1</v>
      </c>
      <c r="W449" s="13">
        <v>1</v>
      </c>
      <c r="X449" s="13">
        <v>1</v>
      </c>
      <c r="Y449" s="4"/>
      <c r="Z449" t="str">
        <f t="shared" si="69"/>
        <v>CIMS.CAN.BC.Natural Gas Production.Natural Gas Supply.Formation CO2BCFormation CO2Formation CCSEmissionsCO2</v>
      </c>
      <c r="AA449" s="6"/>
    </row>
    <row r="450" spans="1:27" s="5" customFormat="1" x14ac:dyDescent="0.35">
      <c r="A450" s="1" t="s">
        <v>169</v>
      </c>
      <c r="B450" s="1" t="s">
        <v>5</v>
      </c>
      <c r="C450" s="1" t="s">
        <v>143</v>
      </c>
      <c r="D450" s="1" t="s">
        <v>1</v>
      </c>
      <c r="E450" s="1" t="s">
        <v>95</v>
      </c>
      <c r="F450" s="1"/>
      <c r="G450" s="7" t="s">
        <v>6</v>
      </c>
      <c r="H450" s="2" t="s">
        <v>17</v>
      </c>
      <c r="I450" s="1"/>
      <c r="J450" s="1"/>
      <c r="K450" s="33" t="s">
        <v>130</v>
      </c>
      <c r="L450" s="1"/>
      <c r="M450" s="1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4"/>
      <c r="Z450" t="str">
        <f t="shared" si="69"/>
        <v>CIMS.CAN.BC.Natural Gas Production.Natural Gas Supply.FlaringBCFlaringCompetition typeTech Compete</v>
      </c>
      <c r="AA450" s="6"/>
    </row>
    <row r="451" spans="1:27" s="5" customFormat="1" x14ac:dyDescent="0.35">
      <c r="A451" s="1" t="s">
        <v>169</v>
      </c>
      <c r="B451" s="1" t="s">
        <v>5</v>
      </c>
      <c r="C451" s="1" t="s">
        <v>143</v>
      </c>
      <c r="D451" s="1" t="s">
        <v>1</v>
      </c>
      <c r="E451" s="1" t="s">
        <v>95</v>
      </c>
      <c r="F451" s="1"/>
      <c r="G451" s="1" t="s">
        <v>18</v>
      </c>
      <c r="H451" s="2"/>
      <c r="I451" s="1"/>
      <c r="J451" s="1"/>
      <c r="K451" s="33" t="s">
        <v>130</v>
      </c>
      <c r="L451" s="1"/>
      <c r="M451" s="1" t="s">
        <v>19</v>
      </c>
      <c r="N451" s="9">
        <v>0.35</v>
      </c>
      <c r="O451" s="9">
        <v>0.35</v>
      </c>
      <c r="P451" s="9">
        <v>0.35</v>
      </c>
      <c r="Q451" s="9">
        <v>0.35</v>
      </c>
      <c r="R451" s="9">
        <v>0.35</v>
      </c>
      <c r="S451" s="9">
        <v>0.35</v>
      </c>
      <c r="T451" s="9">
        <v>0.35</v>
      </c>
      <c r="U451" s="9">
        <v>0.35</v>
      </c>
      <c r="V451" s="9">
        <v>0.35</v>
      </c>
      <c r="W451" s="9">
        <v>0.35</v>
      </c>
      <c r="X451" s="9">
        <v>0.35</v>
      </c>
      <c r="Y451" s="4"/>
      <c r="Z451" t="str">
        <f t="shared" si="69"/>
        <v>CIMS.CAN.BC.Natural Gas Production.Natural Gas Supply.FlaringBCFlaringDiscount rate_financial</v>
      </c>
      <c r="AA451" s="6"/>
    </row>
    <row r="452" spans="1:27" s="5" customFormat="1" x14ac:dyDescent="0.35">
      <c r="A452" s="1" t="s">
        <v>169</v>
      </c>
      <c r="B452" s="1" t="s">
        <v>5</v>
      </c>
      <c r="C452" s="1" t="s">
        <v>143</v>
      </c>
      <c r="D452" s="1" t="s">
        <v>1</v>
      </c>
      <c r="E452" s="1" t="s">
        <v>95</v>
      </c>
      <c r="F452" s="1"/>
      <c r="G452" s="1" t="s">
        <v>20</v>
      </c>
      <c r="H452" s="2"/>
      <c r="I452" s="1"/>
      <c r="J452" s="1"/>
      <c r="K452" s="33" t="s">
        <v>130</v>
      </c>
      <c r="L452" s="1" t="s">
        <v>129</v>
      </c>
      <c r="M452" s="1"/>
      <c r="N452" s="10">
        <v>10</v>
      </c>
      <c r="O452" s="10">
        <v>22</v>
      </c>
      <c r="P452" s="10">
        <v>22</v>
      </c>
      <c r="Q452" s="10">
        <v>22</v>
      </c>
      <c r="R452" s="10">
        <v>22</v>
      </c>
      <c r="S452" s="10">
        <v>22</v>
      </c>
      <c r="T452" s="10">
        <v>22</v>
      </c>
      <c r="U452" s="10">
        <v>22</v>
      </c>
      <c r="V452" s="10">
        <v>22</v>
      </c>
      <c r="W452" s="10">
        <v>22</v>
      </c>
      <c r="X452" s="10">
        <v>22</v>
      </c>
      <c r="Y452" s="4"/>
      <c r="Z452" t="str">
        <f t="shared" si="69"/>
        <v>CIMS.CAN.BC.Natural Gas Production.Natural Gas Supply.FlaringBCFlaringHeterogeneity</v>
      </c>
      <c r="AA452" s="6"/>
    </row>
    <row r="453" spans="1:27" s="5" customFormat="1" x14ac:dyDescent="0.35">
      <c r="A453" s="1" t="s">
        <v>169</v>
      </c>
      <c r="B453" s="1" t="s">
        <v>5</v>
      </c>
      <c r="C453" s="1" t="s">
        <v>143</v>
      </c>
      <c r="D453" s="1" t="s">
        <v>1</v>
      </c>
      <c r="E453" s="1" t="s">
        <v>95</v>
      </c>
      <c r="F453" s="1" t="s">
        <v>96</v>
      </c>
      <c r="G453" s="7" t="s">
        <v>22</v>
      </c>
      <c r="H453" s="1" t="s">
        <v>96</v>
      </c>
      <c r="I453" s="7"/>
      <c r="J453" s="1"/>
      <c r="K453" s="33" t="s">
        <v>130</v>
      </c>
      <c r="L453" s="1" t="s">
        <v>134</v>
      </c>
      <c r="M453" s="1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4"/>
      <c r="Z453" t="str">
        <f t="shared" si="69"/>
        <v>CIMS.CAN.BC.Natural Gas Production.Natural Gas Supply.FlaringBCFlaringNo CCSTechnologyNo CCS</v>
      </c>
      <c r="AA453" s="6"/>
    </row>
    <row r="454" spans="1:27" s="5" customFormat="1" x14ac:dyDescent="0.35">
      <c r="A454" s="1" t="s">
        <v>169</v>
      </c>
      <c r="B454" s="1" t="s">
        <v>5</v>
      </c>
      <c r="C454" s="1" t="s">
        <v>143</v>
      </c>
      <c r="D454" s="1" t="s">
        <v>1</v>
      </c>
      <c r="E454" s="1" t="s">
        <v>95</v>
      </c>
      <c r="F454" s="1" t="s">
        <v>96</v>
      </c>
      <c r="G454" s="1" t="s">
        <v>23</v>
      </c>
      <c r="H454" s="2"/>
      <c r="I454" s="1"/>
      <c r="J454" s="1"/>
      <c r="K454" s="33" t="s">
        <v>130</v>
      </c>
      <c r="L454" s="1"/>
      <c r="M454" s="1" t="s">
        <v>24</v>
      </c>
      <c r="N454" s="11">
        <v>2000</v>
      </c>
      <c r="O454" s="11">
        <v>1950</v>
      </c>
      <c r="P454" s="11">
        <v>1950</v>
      </c>
      <c r="Q454" s="11">
        <v>1950</v>
      </c>
      <c r="R454" s="11">
        <v>1950</v>
      </c>
      <c r="S454" s="11">
        <v>1950</v>
      </c>
      <c r="T454" s="11">
        <v>1950</v>
      </c>
      <c r="U454" s="11">
        <v>1950</v>
      </c>
      <c r="V454" s="11">
        <v>1950</v>
      </c>
      <c r="W454" s="11">
        <v>1950</v>
      </c>
      <c r="X454" s="11">
        <v>1950</v>
      </c>
      <c r="Y454" s="4"/>
      <c r="Z454" t="str">
        <f t="shared" si="69"/>
        <v>CIMS.CAN.BC.Natural Gas Production.Natural Gas Supply.FlaringBCFlaringNo CCSAvailable</v>
      </c>
      <c r="AA454" s="6"/>
    </row>
    <row r="455" spans="1:27" s="5" customFormat="1" x14ac:dyDescent="0.35">
      <c r="A455" s="1" t="s">
        <v>169</v>
      </c>
      <c r="B455" s="1" t="s">
        <v>5</v>
      </c>
      <c r="C455" s="1" t="s">
        <v>143</v>
      </c>
      <c r="D455" s="1" t="s">
        <v>1</v>
      </c>
      <c r="E455" s="1" t="s">
        <v>95</v>
      </c>
      <c r="F455" s="1" t="s">
        <v>96</v>
      </c>
      <c r="G455" s="1" t="s">
        <v>25</v>
      </c>
      <c r="H455" s="2"/>
      <c r="I455" s="1"/>
      <c r="J455" s="1"/>
      <c r="K455" s="33" t="s">
        <v>130</v>
      </c>
      <c r="L455" s="1"/>
      <c r="M455" s="1" t="s">
        <v>24</v>
      </c>
      <c r="N455" s="11">
        <v>2101</v>
      </c>
      <c r="O455" s="11">
        <v>2101</v>
      </c>
      <c r="P455" s="11">
        <v>2101</v>
      </c>
      <c r="Q455" s="11">
        <v>2101</v>
      </c>
      <c r="R455" s="11">
        <v>2101</v>
      </c>
      <c r="S455" s="11">
        <v>2101</v>
      </c>
      <c r="T455" s="11">
        <v>2101</v>
      </c>
      <c r="U455" s="11">
        <v>2101</v>
      </c>
      <c r="V455" s="11">
        <v>2101</v>
      </c>
      <c r="W455" s="11">
        <v>2101</v>
      </c>
      <c r="X455" s="11">
        <v>2101</v>
      </c>
      <c r="Y455" s="4"/>
      <c r="Z455" t="str">
        <f t="shared" si="69"/>
        <v>CIMS.CAN.BC.Natural Gas Production.Natural Gas Supply.FlaringBCFlaringNo CCSUnavailable</v>
      </c>
      <c r="AA455" s="6"/>
    </row>
    <row r="456" spans="1:27" s="5" customFormat="1" x14ac:dyDescent="0.35">
      <c r="A456" s="1" t="s">
        <v>169</v>
      </c>
      <c r="B456" s="1" t="s">
        <v>5</v>
      </c>
      <c r="C456" s="1" t="s">
        <v>143</v>
      </c>
      <c r="D456" s="1" t="s">
        <v>1</v>
      </c>
      <c r="E456" s="1" t="s">
        <v>95</v>
      </c>
      <c r="F456" s="1" t="s">
        <v>96</v>
      </c>
      <c r="G456" s="7" t="s">
        <v>26</v>
      </c>
      <c r="H456" s="2"/>
      <c r="I456" s="7"/>
      <c r="J456" s="1"/>
      <c r="K456" s="33" t="s">
        <v>130</v>
      </c>
      <c r="L456" s="1"/>
      <c r="M456" s="1" t="s">
        <v>27</v>
      </c>
      <c r="N456" s="12">
        <v>30</v>
      </c>
      <c r="O456" s="12">
        <v>30</v>
      </c>
      <c r="P456" s="12">
        <v>30</v>
      </c>
      <c r="Q456" s="12">
        <v>30</v>
      </c>
      <c r="R456" s="12">
        <v>30</v>
      </c>
      <c r="S456" s="12">
        <v>30</v>
      </c>
      <c r="T456" s="12">
        <v>30</v>
      </c>
      <c r="U456" s="12">
        <v>30</v>
      </c>
      <c r="V456" s="12">
        <v>30</v>
      </c>
      <c r="W456" s="12">
        <v>30</v>
      </c>
      <c r="X456" s="12">
        <v>30</v>
      </c>
      <c r="Y456" s="4"/>
      <c r="Z456" t="str">
        <f t="shared" si="69"/>
        <v>CIMS.CAN.BC.Natural Gas Production.Natural Gas Supply.FlaringBCFlaringNo CCSLifetime</v>
      </c>
      <c r="AA456" s="6"/>
    </row>
    <row r="457" spans="1:27" s="5" customFormat="1" x14ac:dyDescent="0.35">
      <c r="A457" s="1" t="s">
        <v>169</v>
      </c>
      <c r="B457" s="1" t="s">
        <v>5</v>
      </c>
      <c r="C457" s="1" t="s">
        <v>143</v>
      </c>
      <c r="D457" s="1" t="s">
        <v>1</v>
      </c>
      <c r="E457" s="1" t="s">
        <v>95</v>
      </c>
      <c r="F457" s="1" t="s">
        <v>96</v>
      </c>
      <c r="G457" s="7" t="s">
        <v>28</v>
      </c>
      <c r="H457" s="2"/>
      <c r="I457" s="7"/>
      <c r="J457" s="1"/>
      <c r="K457" s="33" t="s">
        <v>130</v>
      </c>
      <c r="L457" s="1"/>
      <c r="M457" s="1" t="s">
        <v>19</v>
      </c>
      <c r="N457" s="9">
        <v>1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4"/>
      <c r="Z457" t="str">
        <f t="shared" si="69"/>
        <v>CIMS.CAN.BC.Natural Gas Production.Natural Gas Supply.FlaringBCFlaringNo CCSMarket share</v>
      </c>
      <c r="AA457" s="6"/>
    </row>
    <row r="458" spans="1:27" s="5" customFormat="1" x14ac:dyDescent="0.35">
      <c r="A458" s="1" t="s">
        <v>169</v>
      </c>
      <c r="B458" s="1" t="s">
        <v>5</v>
      </c>
      <c r="C458" s="1" t="s">
        <v>143</v>
      </c>
      <c r="D458" s="1" t="s">
        <v>1</v>
      </c>
      <c r="E458" s="1" t="s">
        <v>95</v>
      </c>
      <c r="F458" s="1" t="s">
        <v>96</v>
      </c>
      <c r="G458" s="7" t="s">
        <v>29</v>
      </c>
      <c r="H458" s="2"/>
      <c r="I458" s="7"/>
      <c r="J458" s="1"/>
      <c r="K458" s="33" t="s">
        <v>130</v>
      </c>
      <c r="L458" s="1"/>
      <c r="M458" s="1" t="s">
        <v>38</v>
      </c>
      <c r="N458" s="12">
        <v>1</v>
      </c>
      <c r="O458" s="12">
        <v>1</v>
      </c>
      <c r="P458" s="12">
        <v>1</v>
      </c>
      <c r="Q458" s="12">
        <v>1</v>
      </c>
      <c r="R458" s="12">
        <v>1</v>
      </c>
      <c r="S458" s="12">
        <v>1</v>
      </c>
      <c r="T458" s="12">
        <v>1</v>
      </c>
      <c r="U458" s="12">
        <v>1</v>
      </c>
      <c r="V458" s="12">
        <v>1</v>
      </c>
      <c r="W458" s="12">
        <v>1</v>
      </c>
      <c r="X458" s="12">
        <v>1</v>
      </c>
      <c r="Y458" s="4"/>
      <c r="Z458" t="str">
        <f t="shared" si="69"/>
        <v>CIMS.CAN.BC.Natural Gas Production.Natural Gas Supply.FlaringBCFlaringNo CCSOutput</v>
      </c>
      <c r="AA458" s="6"/>
    </row>
    <row r="459" spans="1:27" s="5" customFormat="1" x14ac:dyDescent="0.35">
      <c r="A459" s="1" t="s">
        <v>169</v>
      </c>
      <c r="B459" s="1" t="s">
        <v>5</v>
      </c>
      <c r="C459" s="1" t="s">
        <v>143</v>
      </c>
      <c r="D459" s="1" t="s">
        <v>1</v>
      </c>
      <c r="E459" s="1" t="s">
        <v>95</v>
      </c>
      <c r="F459" s="1" t="s">
        <v>96</v>
      </c>
      <c r="G459" s="7" t="s">
        <v>11</v>
      </c>
      <c r="H459" s="2" t="s">
        <v>12</v>
      </c>
      <c r="I459" s="7" t="s">
        <v>93</v>
      </c>
      <c r="J459" s="1"/>
      <c r="K459" s="33" t="s">
        <v>130</v>
      </c>
      <c r="L459" s="1"/>
      <c r="M459" s="1" t="s">
        <v>13</v>
      </c>
      <c r="N459" s="13">
        <v>1</v>
      </c>
      <c r="O459" s="13">
        <v>1</v>
      </c>
      <c r="P459" s="13">
        <v>1</v>
      </c>
      <c r="Q459" s="13">
        <v>1</v>
      </c>
      <c r="R459" s="13">
        <v>1</v>
      </c>
      <c r="S459" s="13">
        <v>1</v>
      </c>
      <c r="T459" s="13">
        <v>1</v>
      </c>
      <c r="U459" s="13">
        <v>1</v>
      </c>
      <c r="V459" s="13">
        <v>1</v>
      </c>
      <c r="W459" s="13">
        <v>1</v>
      </c>
      <c r="X459" s="13">
        <v>1</v>
      </c>
      <c r="Y459" s="4"/>
      <c r="Z459" t="str">
        <f t="shared" si="69"/>
        <v>CIMS.CAN.BC.Natural Gas Production.Natural Gas Supply.FlaringBCFlaringNo CCSEmissionsCO2</v>
      </c>
      <c r="AA459" s="6"/>
    </row>
    <row r="460" spans="1:27" s="5" customFormat="1" x14ac:dyDescent="0.35">
      <c r="A460" s="1" t="s">
        <v>169</v>
      </c>
      <c r="B460" s="1" t="s">
        <v>5</v>
      </c>
      <c r="C460" s="1" t="s">
        <v>143</v>
      </c>
      <c r="D460" s="1" t="s">
        <v>1</v>
      </c>
      <c r="E460" s="1" t="s">
        <v>95</v>
      </c>
      <c r="F460" s="1" t="s">
        <v>97</v>
      </c>
      <c r="G460" s="7" t="s">
        <v>22</v>
      </c>
      <c r="H460" s="2" t="s">
        <v>98</v>
      </c>
      <c r="I460" s="7"/>
      <c r="J460" s="1"/>
      <c r="K460" s="33" t="s">
        <v>130</v>
      </c>
      <c r="L460" s="1" t="s">
        <v>134</v>
      </c>
      <c r="M460" s="1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4"/>
      <c r="Z460" t="str">
        <f t="shared" si="69"/>
        <v>CIMS.CAN.BC.Natural Gas Production.Natural Gas Supply.FlaringBCFlaringFlaring CCSTechnologyCCS</v>
      </c>
      <c r="AA460" s="6"/>
    </row>
    <row r="461" spans="1:27" s="5" customFormat="1" x14ac:dyDescent="0.35">
      <c r="A461" s="1" t="s">
        <v>169</v>
      </c>
      <c r="B461" s="1" t="s">
        <v>5</v>
      </c>
      <c r="C461" s="1" t="s">
        <v>143</v>
      </c>
      <c r="D461" s="1" t="s">
        <v>1</v>
      </c>
      <c r="E461" s="1" t="s">
        <v>95</v>
      </c>
      <c r="F461" s="1" t="s">
        <v>97</v>
      </c>
      <c r="G461" s="7" t="s">
        <v>23</v>
      </c>
      <c r="H461" s="2"/>
      <c r="I461" s="7"/>
      <c r="J461" s="1"/>
      <c r="K461" s="33" t="s">
        <v>130</v>
      </c>
      <c r="L461" s="1"/>
      <c r="M461" s="1" t="s">
        <v>24</v>
      </c>
      <c r="N461" s="11">
        <v>2000</v>
      </c>
      <c r="O461" s="11">
        <v>2020</v>
      </c>
      <c r="P461" s="11">
        <v>2020</v>
      </c>
      <c r="Q461" s="11">
        <v>2020</v>
      </c>
      <c r="R461" s="11">
        <v>2020</v>
      </c>
      <c r="S461" s="11">
        <v>2020</v>
      </c>
      <c r="T461" s="11">
        <v>2020</v>
      </c>
      <c r="U461" s="11">
        <v>2020</v>
      </c>
      <c r="V461" s="11">
        <v>2020</v>
      </c>
      <c r="W461" s="11">
        <v>2020</v>
      </c>
      <c r="X461" s="11">
        <v>2020</v>
      </c>
      <c r="Y461" s="4"/>
      <c r="Z461" t="str">
        <f t="shared" si="69"/>
        <v>CIMS.CAN.BC.Natural Gas Production.Natural Gas Supply.FlaringBCFlaringFlaring CCSAvailable</v>
      </c>
      <c r="AA461" s="6"/>
    </row>
    <row r="462" spans="1:27" s="5" customFormat="1" x14ac:dyDescent="0.35">
      <c r="A462" s="1" t="s">
        <v>169</v>
      </c>
      <c r="B462" s="1" t="s">
        <v>5</v>
      </c>
      <c r="C462" s="1" t="s">
        <v>143</v>
      </c>
      <c r="D462" s="1" t="s">
        <v>1</v>
      </c>
      <c r="E462" s="1" t="s">
        <v>95</v>
      </c>
      <c r="F462" s="1" t="s">
        <v>97</v>
      </c>
      <c r="G462" s="7" t="s">
        <v>25</v>
      </c>
      <c r="H462" s="2"/>
      <c r="I462" s="7"/>
      <c r="J462" s="1"/>
      <c r="K462" s="33" t="s">
        <v>130</v>
      </c>
      <c r="L462" s="1"/>
      <c r="M462" s="1" t="s">
        <v>24</v>
      </c>
      <c r="N462" s="11">
        <v>2101</v>
      </c>
      <c r="O462" s="11">
        <v>2101</v>
      </c>
      <c r="P462" s="11">
        <v>2101</v>
      </c>
      <c r="Q462" s="11">
        <v>2101</v>
      </c>
      <c r="R462" s="11">
        <v>2101</v>
      </c>
      <c r="S462" s="11">
        <v>2101</v>
      </c>
      <c r="T462" s="11">
        <v>2101</v>
      </c>
      <c r="U462" s="11">
        <v>2101</v>
      </c>
      <c r="V462" s="11">
        <v>2101</v>
      </c>
      <c r="W462" s="11">
        <v>2101</v>
      </c>
      <c r="X462" s="11">
        <v>2101</v>
      </c>
      <c r="Y462" s="4"/>
      <c r="Z462" t="str">
        <f t="shared" si="69"/>
        <v>CIMS.CAN.BC.Natural Gas Production.Natural Gas Supply.FlaringBCFlaringFlaring CCSUnavailable</v>
      </c>
      <c r="AA462" s="6"/>
    </row>
    <row r="463" spans="1:27" s="5" customFormat="1" x14ac:dyDescent="0.35">
      <c r="A463" s="1" t="s">
        <v>169</v>
      </c>
      <c r="B463" s="1" t="s">
        <v>5</v>
      </c>
      <c r="C463" s="1" t="s">
        <v>143</v>
      </c>
      <c r="D463" s="1" t="s">
        <v>1</v>
      </c>
      <c r="E463" s="1" t="s">
        <v>95</v>
      </c>
      <c r="F463" s="1" t="s">
        <v>97</v>
      </c>
      <c r="G463" s="1" t="s">
        <v>26</v>
      </c>
      <c r="H463" s="2"/>
      <c r="I463" s="1"/>
      <c r="J463" s="1"/>
      <c r="K463" s="33" t="s">
        <v>130</v>
      </c>
      <c r="L463" s="1"/>
      <c r="M463" s="1" t="s">
        <v>27</v>
      </c>
      <c r="N463" s="12">
        <v>30</v>
      </c>
      <c r="O463" s="12">
        <v>30</v>
      </c>
      <c r="P463" s="12">
        <v>30</v>
      </c>
      <c r="Q463" s="12">
        <v>30</v>
      </c>
      <c r="R463" s="12">
        <v>30</v>
      </c>
      <c r="S463" s="12">
        <v>30</v>
      </c>
      <c r="T463" s="12">
        <v>30</v>
      </c>
      <c r="U463" s="12">
        <v>30</v>
      </c>
      <c r="V463" s="12">
        <v>30</v>
      </c>
      <c r="W463" s="12">
        <v>30</v>
      </c>
      <c r="X463" s="12">
        <v>30</v>
      </c>
      <c r="Y463" s="4"/>
      <c r="Z463" t="str">
        <f t="shared" si="69"/>
        <v>CIMS.CAN.BC.Natural Gas Production.Natural Gas Supply.FlaringBCFlaringFlaring CCSLifetime</v>
      </c>
      <c r="AA463" s="6"/>
    </row>
    <row r="464" spans="1:27" s="5" customFormat="1" x14ac:dyDescent="0.35">
      <c r="A464" s="1" t="s">
        <v>169</v>
      </c>
      <c r="B464" s="1" t="s">
        <v>5</v>
      </c>
      <c r="C464" s="1" t="s">
        <v>143</v>
      </c>
      <c r="D464" s="1" t="s">
        <v>1</v>
      </c>
      <c r="E464" s="1" t="s">
        <v>95</v>
      </c>
      <c r="F464" s="1" t="s">
        <v>97</v>
      </c>
      <c r="G464" s="7" t="s">
        <v>28</v>
      </c>
      <c r="H464" s="2"/>
      <c r="I464" s="1"/>
      <c r="J464" s="1"/>
      <c r="K464" s="33" t="s">
        <v>130</v>
      </c>
      <c r="L464" s="1"/>
      <c r="M464" s="1" t="s">
        <v>19</v>
      </c>
      <c r="N464" s="9">
        <v>0</v>
      </c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4"/>
      <c r="Z464" t="str">
        <f t="shared" si="69"/>
        <v>CIMS.CAN.BC.Natural Gas Production.Natural Gas Supply.FlaringBCFlaringFlaring CCSMarket share</v>
      </c>
      <c r="AA464" s="6"/>
    </row>
    <row r="465" spans="1:27" s="5" customFormat="1" x14ac:dyDescent="0.35">
      <c r="A465" s="1" t="s">
        <v>169</v>
      </c>
      <c r="B465" s="1" t="s">
        <v>5</v>
      </c>
      <c r="C465" s="1" t="s">
        <v>143</v>
      </c>
      <c r="D465" s="1" t="s">
        <v>1</v>
      </c>
      <c r="E465" s="1" t="s">
        <v>95</v>
      </c>
      <c r="F465" s="1" t="s">
        <v>97</v>
      </c>
      <c r="G465" s="1" t="s">
        <v>29</v>
      </c>
      <c r="H465" s="2"/>
      <c r="I465" s="1"/>
      <c r="J465" s="1"/>
      <c r="K465" s="33" t="s">
        <v>130</v>
      </c>
      <c r="L465" s="1"/>
      <c r="M465" s="1" t="s">
        <v>32</v>
      </c>
      <c r="N465" s="12">
        <v>1</v>
      </c>
      <c r="O465" s="12">
        <v>1</v>
      </c>
      <c r="P465" s="12">
        <v>1</v>
      </c>
      <c r="Q465" s="12">
        <v>1</v>
      </c>
      <c r="R465" s="12">
        <v>1</v>
      </c>
      <c r="S465" s="12">
        <v>1</v>
      </c>
      <c r="T465" s="12">
        <v>1</v>
      </c>
      <c r="U465" s="12">
        <v>1</v>
      </c>
      <c r="V465" s="12">
        <v>1</v>
      </c>
      <c r="W465" s="12">
        <v>1</v>
      </c>
      <c r="X465" s="12">
        <v>1</v>
      </c>
      <c r="Y465" s="4"/>
      <c r="Z465" t="str">
        <f t="shared" si="69"/>
        <v>CIMS.CAN.BC.Natural Gas Production.Natural Gas Supply.FlaringBCFlaringFlaring CCSOutput</v>
      </c>
      <c r="AA465" s="6"/>
    </row>
    <row r="466" spans="1:27" s="5" customFormat="1" x14ac:dyDescent="0.35">
      <c r="A466" s="1" t="s">
        <v>169</v>
      </c>
      <c r="B466" s="1" t="s">
        <v>5</v>
      </c>
      <c r="C466" s="1" t="s">
        <v>143</v>
      </c>
      <c r="D466" s="1" t="s">
        <v>1</v>
      </c>
      <c r="E466" s="1" t="s">
        <v>95</v>
      </c>
      <c r="F466" s="1" t="s">
        <v>97</v>
      </c>
      <c r="G466" s="7" t="s">
        <v>31</v>
      </c>
      <c r="H466" s="2"/>
      <c r="I466" s="7"/>
      <c r="J466" s="1"/>
      <c r="K466" s="33" t="s">
        <v>130</v>
      </c>
      <c r="L466" s="1"/>
      <c r="M466" s="1" t="s">
        <v>32</v>
      </c>
      <c r="N466" s="3">
        <v>15.195132061308399</v>
      </c>
      <c r="O466" s="3">
        <v>15.195132061308399</v>
      </c>
      <c r="P466" s="3">
        <v>15.195132061308399</v>
      </c>
      <c r="Q466" s="3">
        <v>15.195132061308399</v>
      </c>
      <c r="R466" s="3">
        <v>15.195132061308399</v>
      </c>
      <c r="S466" s="3">
        <v>15.195132061308399</v>
      </c>
      <c r="T466" s="3">
        <v>15.195132061308399</v>
      </c>
      <c r="U466" s="3">
        <v>15.195132061308399</v>
      </c>
      <c r="V466" s="3">
        <v>15.195132061308399</v>
      </c>
      <c r="W466" s="3">
        <v>15.195132061308399</v>
      </c>
      <c r="X466" s="3">
        <v>15.195132061308399</v>
      </c>
      <c r="Y466" s="4"/>
      <c r="Z466" t="str">
        <f t="shared" si="69"/>
        <v>CIMS.CAN.BC.Natural Gas Production.Natural Gas Supply.FlaringBCFlaringFlaring CCSFOM</v>
      </c>
      <c r="AA466" s="6"/>
    </row>
    <row r="467" spans="1:27" s="5" customFormat="1" x14ac:dyDescent="0.35">
      <c r="A467" s="1" t="s">
        <v>169</v>
      </c>
      <c r="B467" s="1" t="s">
        <v>5</v>
      </c>
      <c r="C467" s="1" t="s">
        <v>143</v>
      </c>
      <c r="D467" s="1" t="s">
        <v>1</v>
      </c>
      <c r="E467" s="1" t="s">
        <v>95</v>
      </c>
      <c r="F467" s="1" t="s">
        <v>97</v>
      </c>
      <c r="G467" s="7" t="s">
        <v>11</v>
      </c>
      <c r="H467" s="2" t="s">
        <v>12</v>
      </c>
      <c r="I467" s="7" t="s">
        <v>93</v>
      </c>
      <c r="J467" s="1"/>
      <c r="K467" s="33" t="s">
        <v>130</v>
      </c>
      <c r="L467" s="1"/>
      <c r="M467" s="1" t="s">
        <v>38</v>
      </c>
      <c r="N467" s="13">
        <v>1</v>
      </c>
      <c r="O467" s="13">
        <v>1</v>
      </c>
      <c r="P467" s="13">
        <v>1</v>
      </c>
      <c r="Q467" s="13">
        <v>1</v>
      </c>
      <c r="R467" s="13">
        <v>1</v>
      </c>
      <c r="S467" s="13">
        <v>1</v>
      </c>
      <c r="T467" s="13">
        <v>1</v>
      </c>
      <c r="U467" s="13">
        <v>1</v>
      </c>
      <c r="V467" s="13">
        <v>1</v>
      </c>
      <c r="W467" s="13">
        <v>1</v>
      </c>
      <c r="X467" s="13">
        <v>1</v>
      </c>
      <c r="Y467" s="4"/>
      <c r="Z467" t="str">
        <f t="shared" si="69"/>
        <v>CIMS.CAN.BC.Natural Gas Production.Natural Gas Supply.FlaringBCFlaringFlaring CCSEmissionsCO2</v>
      </c>
      <c r="AA467" s="6"/>
    </row>
    <row r="468" spans="1:27" s="5" customFormat="1" x14ac:dyDescent="0.35">
      <c r="A468" s="1" t="s">
        <v>170</v>
      </c>
      <c r="B468" s="1" t="s">
        <v>5</v>
      </c>
      <c r="C468" s="1" t="s">
        <v>143</v>
      </c>
      <c r="D468" s="1" t="s">
        <v>1</v>
      </c>
      <c r="E468" s="1" t="s">
        <v>99</v>
      </c>
      <c r="F468" s="1"/>
      <c r="G468" s="7" t="s">
        <v>6</v>
      </c>
      <c r="H468" s="2" t="s">
        <v>7</v>
      </c>
      <c r="I468" s="1"/>
      <c r="J468" s="1"/>
      <c r="K468" s="33" t="s">
        <v>130</v>
      </c>
      <c r="L468" s="1"/>
      <c r="M468" s="1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4"/>
      <c r="Z468" t="str">
        <f t="shared" si="69"/>
        <v>CIMS.CAN.BC.Natural Gas Production.Natural Gas Supply.VentingBCVentingCompetition typeFixed Ratio</v>
      </c>
      <c r="AA468" s="6"/>
    </row>
    <row r="469" spans="1:27" s="5" customFormat="1" x14ac:dyDescent="0.35">
      <c r="A469" s="1" t="s">
        <v>171</v>
      </c>
      <c r="B469" s="1" t="s">
        <v>5</v>
      </c>
      <c r="C469" s="1" t="s">
        <v>143</v>
      </c>
      <c r="D469" s="1" t="s">
        <v>1</v>
      </c>
      <c r="E469" s="1" t="s">
        <v>100</v>
      </c>
      <c r="F469" s="1"/>
      <c r="G469" s="7" t="s">
        <v>6</v>
      </c>
      <c r="H469" s="2" t="s">
        <v>17</v>
      </c>
      <c r="I469" s="1"/>
      <c r="J469" s="1"/>
      <c r="K469" s="33" t="s">
        <v>130</v>
      </c>
      <c r="L469" s="1"/>
      <c r="M469" s="1" t="s">
        <v>24</v>
      </c>
      <c r="N469" s="11">
        <v>1950</v>
      </c>
      <c r="O469" s="11">
        <v>1950</v>
      </c>
      <c r="P469" s="11">
        <v>1950</v>
      </c>
      <c r="Q469" s="11">
        <v>1950</v>
      </c>
      <c r="R469" s="11">
        <v>1950</v>
      </c>
      <c r="S469" s="11">
        <v>1950</v>
      </c>
      <c r="T469" s="11">
        <v>1950</v>
      </c>
      <c r="U469" s="11">
        <v>1950</v>
      </c>
      <c r="V469" s="11">
        <v>1950</v>
      </c>
      <c r="W469" s="11">
        <v>1950</v>
      </c>
      <c r="X469" s="11">
        <v>1950</v>
      </c>
      <c r="Y469" s="4"/>
      <c r="Z469" t="str">
        <f t="shared" si="69"/>
        <v>CIMS.CAN.BC.Natural Gas Production.Natural Gas Supply.Venting.Diffuse VentingBCDiffuse VentingCompetition typeTech Compete</v>
      </c>
      <c r="AA469" s="6"/>
    </row>
    <row r="470" spans="1:27" s="5" customFormat="1" x14ac:dyDescent="0.35">
      <c r="A470" s="1" t="s">
        <v>171</v>
      </c>
      <c r="B470" s="1" t="s">
        <v>5</v>
      </c>
      <c r="C470" s="1" t="s">
        <v>143</v>
      </c>
      <c r="D470" s="1" t="s">
        <v>1</v>
      </c>
      <c r="E470" s="1" t="s">
        <v>100</v>
      </c>
      <c r="F470" s="1"/>
      <c r="G470" s="1" t="s">
        <v>18</v>
      </c>
      <c r="H470" s="2"/>
      <c r="I470" s="1"/>
      <c r="J470" s="1"/>
      <c r="K470" s="33" t="s">
        <v>130</v>
      </c>
      <c r="L470" s="1"/>
      <c r="M470" s="1" t="s">
        <v>19</v>
      </c>
      <c r="N470" s="9">
        <v>0.35</v>
      </c>
      <c r="O470" s="9">
        <v>0.35</v>
      </c>
      <c r="P470" s="9">
        <v>0.35</v>
      </c>
      <c r="Q470" s="9">
        <v>0.35</v>
      </c>
      <c r="R470" s="9">
        <v>0.35</v>
      </c>
      <c r="S470" s="9">
        <v>0.35</v>
      </c>
      <c r="T470" s="9">
        <v>0.35</v>
      </c>
      <c r="U470" s="9">
        <v>0.35</v>
      </c>
      <c r="V470" s="9">
        <v>0.35</v>
      </c>
      <c r="W470" s="9">
        <v>0.35</v>
      </c>
      <c r="X470" s="9">
        <v>0.35</v>
      </c>
      <c r="Y470" s="4"/>
      <c r="Z470" t="str">
        <f t="shared" si="69"/>
        <v>CIMS.CAN.BC.Natural Gas Production.Natural Gas Supply.Venting.Diffuse VentingBCDiffuse VentingDiscount rate_financial</v>
      </c>
      <c r="AA470" s="6"/>
    </row>
    <row r="471" spans="1:27" s="5" customFormat="1" x14ac:dyDescent="0.35">
      <c r="A471" s="1" t="s">
        <v>171</v>
      </c>
      <c r="B471" s="1" t="s">
        <v>5</v>
      </c>
      <c r="C471" s="1" t="s">
        <v>143</v>
      </c>
      <c r="D471" s="1" t="s">
        <v>1</v>
      </c>
      <c r="E471" s="1" t="s">
        <v>100</v>
      </c>
      <c r="F471" s="1"/>
      <c r="G471" s="1" t="s">
        <v>20</v>
      </c>
      <c r="H471" s="2"/>
      <c r="I471" s="1"/>
      <c r="J471" s="1"/>
      <c r="K471" s="33" t="s">
        <v>130</v>
      </c>
      <c r="L471" s="1"/>
      <c r="M471" s="1"/>
      <c r="N471" s="10">
        <v>22</v>
      </c>
      <c r="O471" s="10">
        <v>22</v>
      </c>
      <c r="P471" s="10">
        <v>22</v>
      </c>
      <c r="Q471" s="10">
        <v>22</v>
      </c>
      <c r="R471" s="10">
        <v>22</v>
      </c>
      <c r="S471" s="10">
        <v>22</v>
      </c>
      <c r="T471" s="10">
        <v>22</v>
      </c>
      <c r="U471" s="10">
        <v>22</v>
      </c>
      <c r="V471" s="10">
        <v>22</v>
      </c>
      <c r="W471" s="10">
        <v>22</v>
      </c>
      <c r="X471" s="10">
        <v>22</v>
      </c>
      <c r="Y471" s="4"/>
      <c r="Z471" t="str">
        <f t="shared" si="69"/>
        <v>CIMS.CAN.BC.Natural Gas Production.Natural Gas Supply.Venting.Diffuse VentingBCDiffuse VentingHeterogeneity</v>
      </c>
      <c r="AA471" s="6"/>
    </row>
    <row r="472" spans="1:27" s="5" customFormat="1" x14ac:dyDescent="0.35">
      <c r="A472" s="1" t="s">
        <v>171</v>
      </c>
      <c r="B472" s="1" t="s">
        <v>5</v>
      </c>
      <c r="C472" s="1" t="s">
        <v>143</v>
      </c>
      <c r="D472" s="1" t="s">
        <v>1</v>
      </c>
      <c r="E472" s="1" t="s">
        <v>100</v>
      </c>
      <c r="F472" s="1" t="s">
        <v>100</v>
      </c>
      <c r="G472" s="7" t="s">
        <v>22</v>
      </c>
      <c r="H472" s="1" t="s">
        <v>100</v>
      </c>
      <c r="I472" s="7"/>
      <c r="J472" s="1"/>
      <c r="K472" s="33" t="s">
        <v>130</v>
      </c>
      <c r="L472" s="1" t="s">
        <v>134</v>
      </c>
      <c r="M472" s="1" t="s">
        <v>19</v>
      </c>
      <c r="N472" s="9">
        <v>1</v>
      </c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4"/>
      <c r="Z472" t="str">
        <f t="shared" si="69"/>
        <v>CIMS.CAN.BC.Natural Gas Production.Natural Gas Supply.Venting.Diffuse VentingBCDiffuse VentingDiffuse VentingTechnologyDiffuse Venting</v>
      </c>
      <c r="AA472" s="6"/>
    </row>
    <row r="473" spans="1:27" s="5" customFormat="1" x14ac:dyDescent="0.35">
      <c r="A473" s="1" t="s">
        <v>171</v>
      </c>
      <c r="B473" s="1" t="s">
        <v>5</v>
      </c>
      <c r="C473" s="1" t="s">
        <v>143</v>
      </c>
      <c r="D473" s="1" t="s">
        <v>1</v>
      </c>
      <c r="E473" s="1" t="s">
        <v>100</v>
      </c>
      <c r="F473" s="1" t="s">
        <v>100</v>
      </c>
      <c r="G473" s="1" t="s">
        <v>23</v>
      </c>
      <c r="H473" s="2"/>
      <c r="I473" s="7"/>
      <c r="J473" s="1"/>
      <c r="K473" s="33" t="s">
        <v>130</v>
      </c>
      <c r="L473" s="1" t="s">
        <v>134</v>
      </c>
      <c r="M473" s="1" t="s">
        <v>24</v>
      </c>
      <c r="N473" s="12">
        <v>2000</v>
      </c>
      <c r="O473" s="64">
        <f>N473</f>
        <v>2000</v>
      </c>
      <c r="P473" s="64">
        <f t="shared" ref="P473:X473" si="79">O473</f>
        <v>2000</v>
      </c>
      <c r="Q473" s="64">
        <f t="shared" si="79"/>
        <v>2000</v>
      </c>
      <c r="R473" s="64">
        <f t="shared" si="79"/>
        <v>2000</v>
      </c>
      <c r="S473" s="64">
        <f t="shared" si="79"/>
        <v>2000</v>
      </c>
      <c r="T473" s="64">
        <f t="shared" si="79"/>
        <v>2000</v>
      </c>
      <c r="U473" s="64">
        <f t="shared" si="79"/>
        <v>2000</v>
      </c>
      <c r="V473" s="64">
        <f t="shared" si="79"/>
        <v>2000</v>
      </c>
      <c r="W473" s="64">
        <f t="shared" si="79"/>
        <v>2000</v>
      </c>
      <c r="X473" s="64">
        <f t="shared" si="79"/>
        <v>2000</v>
      </c>
      <c r="Y473" s="4"/>
      <c r="Z473" t="str">
        <f t="shared" si="69"/>
        <v>CIMS.CAN.BC.Natural Gas Production.Natural Gas Supply.Venting.Diffuse VentingBCDiffuse VentingDiffuse VentingAvailable</v>
      </c>
      <c r="AA473" s="6"/>
    </row>
    <row r="474" spans="1:27" s="5" customFormat="1" x14ac:dyDescent="0.35">
      <c r="A474" s="1" t="s">
        <v>171</v>
      </c>
      <c r="B474" s="1" t="s">
        <v>5</v>
      </c>
      <c r="C474" s="1" t="s">
        <v>143</v>
      </c>
      <c r="D474" s="1" t="s">
        <v>1</v>
      </c>
      <c r="E474" s="1" t="s">
        <v>100</v>
      </c>
      <c r="F474" s="1" t="s">
        <v>100</v>
      </c>
      <c r="G474" s="1" t="s">
        <v>25</v>
      </c>
      <c r="H474" s="2"/>
      <c r="I474" s="7"/>
      <c r="J474" s="1"/>
      <c r="K474" s="33" t="s">
        <v>130</v>
      </c>
      <c r="L474" s="1" t="s">
        <v>134</v>
      </c>
      <c r="M474" s="1" t="s">
        <v>24</v>
      </c>
      <c r="N474" s="13">
        <v>2100</v>
      </c>
      <c r="O474" s="64">
        <f t="shared" ref="O474:X478" si="80">N474</f>
        <v>2100</v>
      </c>
      <c r="P474" s="64">
        <f t="shared" si="80"/>
        <v>2100</v>
      </c>
      <c r="Q474" s="64">
        <f t="shared" si="80"/>
        <v>2100</v>
      </c>
      <c r="R474" s="64">
        <f t="shared" si="80"/>
        <v>2100</v>
      </c>
      <c r="S474" s="64">
        <f t="shared" si="80"/>
        <v>2100</v>
      </c>
      <c r="T474" s="64">
        <f t="shared" si="80"/>
        <v>2100</v>
      </c>
      <c r="U474" s="64">
        <f t="shared" si="80"/>
        <v>2100</v>
      </c>
      <c r="V474" s="64">
        <f t="shared" si="80"/>
        <v>2100</v>
      </c>
      <c r="W474" s="64">
        <f t="shared" si="80"/>
        <v>2100</v>
      </c>
      <c r="X474" s="64">
        <f t="shared" si="80"/>
        <v>2100</v>
      </c>
      <c r="Y474" s="4"/>
      <c r="Z474" t="str">
        <f t="shared" si="69"/>
        <v>CIMS.CAN.BC.Natural Gas Production.Natural Gas Supply.Venting.Diffuse VentingBCDiffuse VentingDiffuse VentingUnavailable</v>
      </c>
      <c r="AA474" s="6"/>
    </row>
    <row r="475" spans="1:27" s="5" customFormat="1" x14ac:dyDescent="0.35">
      <c r="A475" s="1" t="s">
        <v>171</v>
      </c>
      <c r="B475" s="1" t="s">
        <v>5</v>
      </c>
      <c r="C475" s="1" t="s">
        <v>143</v>
      </c>
      <c r="D475" s="1" t="s">
        <v>1</v>
      </c>
      <c r="E475" s="1" t="s">
        <v>100</v>
      </c>
      <c r="F475" s="1" t="s">
        <v>100</v>
      </c>
      <c r="G475" s="7" t="s">
        <v>26</v>
      </c>
      <c r="H475" s="2"/>
      <c r="I475" s="7"/>
      <c r="J475" s="1"/>
      <c r="K475" s="33" t="s">
        <v>130</v>
      </c>
      <c r="L475" s="1" t="s">
        <v>134</v>
      </c>
      <c r="M475" s="1" t="s">
        <v>27</v>
      </c>
      <c r="N475" s="8">
        <v>5</v>
      </c>
      <c r="O475" s="64">
        <f t="shared" si="80"/>
        <v>5</v>
      </c>
      <c r="P475" s="64">
        <f t="shared" si="80"/>
        <v>5</v>
      </c>
      <c r="Q475" s="64">
        <f t="shared" si="80"/>
        <v>5</v>
      </c>
      <c r="R475" s="64">
        <f t="shared" si="80"/>
        <v>5</v>
      </c>
      <c r="S475" s="64">
        <f t="shared" si="80"/>
        <v>5</v>
      </c>
      <c r="T475" s="64">
        <f t="shared" si="80"/>
        <v>5</v>
      </c>
      <c r="U475" s="64">
        <f t="shared" si="80"/>
        <v>5</v>
      </c>
      <c r="V475" s="64">
        <f t="shared" si="80"/>
        <v>5</v>
      </c>
      <c r="W475" s="64">
        <f t="shared" si="80"/>
        <v>5</v>
      </c>
      <c r="X475" s="64">
        <f t="shared" si="80"/>
        <v>5</v>
      </c>
      <c r="Y475" s="4"/>
      <c r="Z475" t="str">
        <f t="shared" si="69"/>
        <v>CIMS.CAN.BC.Natural Gas Production.Natural Gas Supply.Venting.Diffuse VentingBCDiffuse VentingDiffuse VentingLifetime</v>
      </c>
      <c r="AA475" s="6"/>
    </row>
    <row r="476" spans="1:27" s="5" customFormat="1" x14ac:dyDescent="0.35">
      <c r="A476" s="1" t="s">
        <v>171</v>
      </c>
      <c r="B476" s="1" t="s">
        <v>5</v>
      </c>
      <c r="C476" s="1" t="s">
        <v>143</v>
      </c>
      <c r="D476" s="1" t="s">
        <v>1</v>
      </c>
      <c r="E476" s="1" t="s">
        <v>100</v>
      </c>
      <c r="F476" s="1" t="s">
        <v>100</v>
      </c>
      <c r="G476" s="7" t="s">
        <v>28</v>
      </c>
      <c r="H476" s="2"/>
      <c r="I476" s="7"/>
      <c r="J476" s="1"/>
      <c r="K476" s="33" t="s">
        <v>130</v>
      </c>
      <c r="L476" s="1" t="s">
        <v>134</v>
      </c>
      <c r="M476" s="1" t="s">
        <v>19</v>
      </c>
      <c r="N476" s="35">
        <v>1</v>
      </c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4"/>
      <c r="Z476" t="str">
        <f>A476&amp;C476&amp;E476&amp;F476&amp;G476&amp;H476&amp;J476</f>
        <v>CIMS.CAN.BC.Natural Gas Production.Natural Gas Supply.Venting.Diffuse VentingBCDiffuse VentingDiffuse VentingMarket share</v>
      </c>
      <c r="AA476" s="6"/>
    </row>
    <row r="477" spans="1:27" s="5" customFormat="1" x14ac:dyDescent="0.35">
      <c r="A477" s="1" t="s">
        <v>171</v>
      </c>
      <c r="B477" s="1" t="s">
        <v>5</v>
      </c>
      <c r="C477" s="1" t="s">
        <v>143</v>
      </c>
      <c r="D477" s="1" t="s">
        <v>1</v>
      </c>
      <c r="E477" s="1" t="s">
        <v>100</v>
      </c>
      <c r="F477" s="1" t="s">
        <v>100</v>
      </c>
      <c r="G477" s="7" t="s">
        <v>29</v>
      </c>
      <c r="H477" s="2"/>
      <c r="I477" s="7"/>
      <c r="J477" s="1"/>
      <c r="K477" s="33" t="s">
        <v>130</v>
      </c>
      <c r="L477" s="1" t="s">
        <v>134</v>
      </c>
      <c r="M477" s="1" t="s">
        <v>32</v>
      </c>
      <c r="N477" s="11">
        <v>1</v>
      </c>
      <c r="O477" s="64">
        <f t="shared" si="80"/>
        <v>1</v>
      </c>
      <c r="P477" s="64">
        <f t="shared" si="80"/>
        <v>1</v>
      </c>
      <c r="Q477" s="64">
        <f t="shared" si="80"/>
        <v>1</v>
      </c>
      <c r="R477" s="64">
        <f t="shared" si="80"/>
        <v>1</v>
      </c>
      <c r="S477" s="64">
        <f t="shared" si="80"/>
        <v>1</v>
      </c>
      <c r="T477" s="64">
        <f t="shared" si="80"/>
        <v>1</v>
      </c>
      <c r="U477" s="64">
        <f t="shared" si="80"/>
        <v>1</v>
      </c>
      <c r="V477" s="64">
        <f t="shared" si="80"/>
        <v>1</v>
      </c>
      <c r="W477" s="64">
        <f t="shared" si="80"/>
        <v>1</v>
      </c>
      <c r="X477" s="64">
        <f t="shared" si="80"/>
        <v>1</v>
      </c>
      <c r="Y477" s="4"/>
      <c r="Z477" t="str">
        <f t="shared" ref="Z477:Z540" si="81">A477&amp;C477&amp;E477&amp;F477&amp;G477&amp;H477&amp;J477</f>
        <v>CIMS.CAN.BC.Natural Gas Production.Natural Gas Supply.Venting.Diffuse VentingBCDiffuse VentingDiffuse VentingOutput</v>
      </c>
      <c r="AA477" s="6"/>
    </row>
    <row r="478" spans="1:27" s="5" customFormat="1" x14ac:dyDescent="0.35">
      <c r="A478" s="1" t="s">
        <v>171</v>
      </c>
      <c r="B478" s="1" t="s">
        <v>5</v>
      </c>
      <c r="C478" s="1" t="s">
        <v>143</v>
      </c>
      <c r="D478" s="1" t="s">
        <v>1</v>
      </c>
      <c r="E478" s="1" t="s">
        <v>100</v>
      </c>
      <c r="F478" s="1" t="s">
        <v>100</v>
      </c>
      <c r="G478" s="7" t="s">
        <v>11</v>
      </c>
      <c r="H478" s="2" t="s">
        <v>101</v>
      </c>
      <c r="I478" s="1" t="s">
        <v>93</v>
      </c>
      <c r="J478" s="1"/>
      <c r="K478" s="33" t="s">
        <v>130</v>
      </c>
      <c r="L478" s="1" t="s">
        <v>134</v>
      </c>
      <c r="M478" s="1" t="s">
        <v>13</v>
      </c>
      <c r="N478" s="71">
        <f>N490</f>
        <v>1.5476190476190477E-2</v>
      </c>
      <c r="O478" s="64">
        <f t="shared" si="80"/>
        <v>1.5476190476190477E-2</v>
      </c>
      <c r="P478" s="64">
        <f t="shared" si="80"/>
        <v>1.5476190476190477E-2</v>
      </c>
      <c r="Q478" s="64">
        <f t="shared" si="80"/>
        <v>1.5476190476190477E-2</v>
      </c>
      <c r="R478" s="64">
        <f t="shared" si="80"/>
        <v>1.5476190476190477E-2</v>
      </c>
      <c r="S478" s="64">
        <f t="shared" si="80"/>
        <v>1.5476190476190477E-2</v>
      </c>
      <c r="T478" s="64">
        <f t="shared" si="80"/>
        <v>1.5476190476190477E-2</v>
      </c>
      <c r="U478" s="64">
        <f t="shared" si="80"/>
        <v>1.5476190476190477E-2</v>
      </c>
      <c r="V478" s="64">
        <f t="shared" si="80"/>
        <v>1.5476190476190477E-2</v>
      </c>
      <c r="W478" s="64">
        <f t="shared" si="80"/>
        <v>1.5476190476190477E-2</v>
      </c>
      <c r="X478" s="64">
        <f t="shared" si="80"/>
        <v>1.5476190476190477E-2</v>
      </c>
      <c r="Y478" s="4"/>
      <c r="Z478" t="str">
        <f t="shared" si="81"/>
        <v>CIMS.CAN.BC.Natural Gas Production.Natural Gas Supply.Venting.Diffuse VentingBCDiffuse VentingDiffuse VentingEmissionsCH4</v>
      </c>
      <c r="AA478" s="6"/>
    </row>
    <row r="479" spans="1:27" s="5" customFormat="1" x14ac:dyDescent="0.35">
      <c r="A479" s="1" t="s">
        <v>171</v>
      </c>
      <c r="B479" s="1" t="s">
        <v>5</v>
      </c>
      <c r="C479" s="1" t="s">
        <v>143</v>
      </c>
      <c r="D479" s="1" t="s">
        <v>1</v>
      </c>
      <c r="E479" s="1" t="s">
        <v>100</v>
      </c>
      <c r="F479" s="1" t="s">
        <v>100</v>
      </c>
      <c r="G479" s="7" t="s">
        <v>11</v>
      </c>
      <c r="H479" s="2" t="s">
        <v>12</v>
      </c>
      <c r="I479" s="1" t="s">
        <v>93</v>
      </c>
      <c r="J479" s="1"/>
      <c r="K479" s="33" t="s">
        <v>130</v>
      </c>
      <c r="L479" s="1" t="s">
        <v>134</v>
      </c>
      <c r="M479" s="1" t="s">
        <v>19</v>
      </c>
      <c r="N479" s="72">
        <f>N489</f>
        <v>6.6666666666666652E-2</v>
      </c>
      <c r="O479" s="64">
        <f t="shared" ref="O479:X479" si="82">N479</f>
        <v>6.6666666666666652E-2</v>
      </c>
      <c r="P479" s="64">
        <f t="shared" si="82"/>
        <v>6.6666666666666652E-2</v>
      </c>
      <c r="Q479" s="64">
        <f t="shared" si="82"/>
        <v>6.6666666666666652E-2</v>
      </c>
      <c r="R479" s="64">
        <f t="shared" si="82"/>
        <v>6.6666666666666652E-2</v>
      </c>
      <c r="S479" s="64">
        <f t="shared" si="82"/>
        <v>6.6666666666666652E-2</v>
      </c>
      <c r="T479" s="64">
        <f t="shared" si="82"/>
        <v>6.6666666666666652E-2</v>
      </c>
      <c r="U479" s="64">
        <f t="shared" si="82"/>
        <v>6.6666666666666652E-2</v>
      </c>
      <c r="V479" s="64">
        <f t="shared" si="82"/>
        <v>6.6666666666666652E-2</v>
      </c>
      <c r="W479" s="64">
        <f t="shared" si="82"/>
        <v>6.6666666666666652E-2</v>
      </c>
      <c r="X479" s="64">
        <f t="shared" si="82"/>
        <v>6.6666666666666652E-2</v>
      </c>
      <c r="Y479" s="4"/>
      <c r="Z479" t="str">
        <f t="shared" si="81"/>
        <v>CIMS.CAN.BC.Natural Gas Production.Natural Gas Supply.Venting.Diffuse VentingBCDiffuse VentingDiffuse VentingEmissionsCO2</v>
      </c>
      <c r="AA479" s="6"/>
    </row>
    <row r="480" spans="1:27" s="5" customFormat="1" x14ac:dyDescent="0.35">
      <c r="A480" s="1" t="s">
        <v>172</v>
      </c>
      <c r="B480" s="1" t="s">
        <v>5</v>
      </c>
      <c r="C480" s="1" t="s">
        <v>143</v>
      </c>
      <c r="D480" s="1" t="s">
        <v>1</v>
      </c>
      <c r="E480" s="1" t="s">
        <v>102</v>
      </c>
      <c r="F480" s="1"/>
      <c r="G480" s="7" t="s">
        <v>6</v>
      </c>
      <c r="H480" s="2" t="s">
        <v>17</v>
      </c>
      <c r="I480" s="1"/>
      <c r="J480" s="1"/>
      <c r="K480" s="33" t="s">
        <v>130</v>
      </c>
      <c r="L480" s="1" t="s">
        <v>134</v>
      </c>
      <c r="M480" s="1" t="s">
        <v>24</v>
      </c>
      <c r="N480" s="11">
        <v>1950</v>
      </c>
      <c r="O480" s="11">
        <v>1950</v>
      </c>
      <c r="P480" s="11">
        <v>1950</v>
      </c>
      <c r="Q480" s="11">
        <v>1950</v>
      </c>
      <c r="R480" s="11">
        <v>1950</v>
      </c>
      <c r="S480" s="11">
        <v>1950</v>
      </c>
      <c r="T480" s="11">
        <v>1950</v>
      </c>
      <c r="U480" s="11">
        <v>1950</v>
      </c>
      <c r="V480" s="11">
        <v>1950</v>
      </c>
      <c r="W480" s="11">
        <v>1950</v>
      </c>
      <c r="X480" s="11">
        <v>1950</v>
      </c>
      <c r="Y480" s="4"/>
      <c r="Z480" t="str">
        <f t="shared" si="81"/>
        <v>CIMS.CAN.BC.Natural Gas Production.Natural Gas Supply.Venting.Point VentingBCPoint VentingCompetition typeTech Compete</v>
      </c>
      <c r="AA480" s="6"/>
    </row>
    <row r="481" spans="1:27" s="5" customFormat="1" x14ac:dyDescent="0.35">
      <c r="A481" s="1" t="s">
        <v>172</v>
      </c>
      <c r="B481" s="1" t="s">
        <v>5</v>
      </c>
      <c r="C481" s="1" t="s">
        <v>143</v>
      </c>
      <c r="D481" s="1" t="s">
        <v>1</v>
      </c>
      <c r="E481" s="1" t="s">
        <v>102</v>
      </c>
      <c r="F481" s="1"/>
      <c r="G481" s="1" t="s">
        <v>18</v>
      </c>
      <c r="H481" s="2"/>
      <c r="I481" s="1"/>
      <c r="J481" s="1"/>
      <c r="K481" s="33" t="s">
        <v>130</v>
      </c>
      <c r="L481" s="1" t="s">
        <v>134</v>
      </c>
      <c r="M481" s="1" t="s">
        <v>19</v>
      </c>
      <c r="N481" s="9">
        <v>0.35</v>
      </c>
      <c r="O481" s="9">
        <v>0.35</v>
      </c>
      <c r="P481" s="9">
        <v>0.35</v>
      </c>
      <c r="Q481" s="9">
        <v>0.35</v>
      </c>
      <c r="R481" s="9">
        <v>0.35</v>
      </c>
      <c r="S481" s="9">
        <v>0.35</v>
      </c>
      <c r="T481" s="9">
        <v>0.35</v>
      </c>
      <c r="U481" s="9">
        <v>0.35</v>
      </c>
      <c r="V481" s="9">
        <v>0.35</v>
      </c>
      <c r="W481" s="9">
        <v>0.35</v>
      </c>
      <c r="X481" s="9">
        <v>0.35</v>
      </c>
      <c r="Y481" s="4"/>
      <c r="Z481" t="str">
        <f t="shared" si="81"/>
        <v>CIMS.CAN.BC.Natural Gas Production.Natural Gas Supply.Venting.Point VentingBCPoint VentingDiscount rate_financial</v>
      </c>
      <c r="AA481" s="6"/>
    </row>
    <row r="482" spans="1:27" s="5" customFormat="1" x14ac:dyDescent="0.35">
      <c r="A482" s="1" t="s">
        <v>172</v>
      </c>
      <c r="B482" s="1" t="s">
        <v>5</v>
      </c>
      <c r="C482" s="1" t="s">
        <v>143</v>
      </c>
      <c r="D482" s="1" t="s">
        <v>1</v>
      </c>
      <c r="E482" s="1" t="s">
        <v>102</v>
      </c>
      <c r="F482" s="1"/>
      <c r="G482" s="1" t="s">
        <v>20</v>
      </c>
      <c r="H482" s="2"/>
      <c r="I482" s="1"/>
      <c r="J482" s="1"/>
      <c r="K482" s="33" t="s">
        <v>130</v>
      </c>
      <c r="L482" s="1" t="s">
        <v>134</v>
      </c>
      <c r="M482" s="1"/>
      <c r="N482" s="10">
        <v>22</v>
      </c>
      <c r="O482" s="10">
        <v>22</v>
      </c>
      <c r="P482" s="10">
        <v>22</v>
      </c>
      <c r="Q482" s="10">
        <v>22</v>
      </c>
      <c r="R482" s="10">
        <v>22</v>
      </c>
      <c r="S482" s="10">
        <v>22</v>
      </c>
      <c r="T482" s="10">
        <v>22</v>
      </c>
      <c r="U482" s="10">
        <v>22</v>
      </c>
      <c r="V482" s="10">
        <v>22</v>
      </c>
      <c r="W482" s="10">
        <v>22</v>
      </c>
      <c r="X482" s="10">
        <v>22</v>
      </c>
      <c r="Y482" s="4"/>
      <c r="Z482" t="str">
        <f t="shared" si="81"/>
        <v>CIMS.CAN.BC.Natural Gas Production.Natural Gas Supply.Venting.Point VentingBCPoint VentingHeterogeneity</v>
      </c>
      <c r="AA482" s="6"/>
    </row>
    <row r="483" spans="1:27" s="5" customFormat="1" x14ac:dyDescent="0.35">
      <c r="A483" s="1" t="s">
        <v>172</v>
      </c>
      <c r="B483" s="1" t="s">
        <v>5</v>
      </c>
      <c r="C483" s="1" t="s">
        <v>143</v>
      </c>
      <c r="D483" s="1" t="s">
        <v>1</v>
      </c>
      <c r="E483" s="1" t="s">
        <v>102</v>
      </c>
      <c r="F483" s="1" t="s">
        <v>103</v>
      </c>
      <c r="G483" s="7" t="s">
        <v>22</v>
      </c>
      <c r="H483" s="1" t="s">
        <v>103</v>
      </c>
      <c r="I483" s="7"/>
      <c r="J483" s="1"/>
      <c r="K483" s="33" t="s">
        <v>130</v>
      </c>
      <c r="L483" s="1"/>
      <c r="M483" s="1" t="s">
        <v>19</v>
      </c>
      <c r="N483" s="9">
        <v>1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4"/>
      <c r="Z483" t="str">
        <f t="shared" si="81"/>
        <v>CIMS.CAN.BC.Natural Gas Production.Natural Gas Supply.Venting.Point VentingBCPoint VentingNo VRUTechnologyNo VRU</v>
      </c>
      <c r="AA483" s="6"/>
    </row>
    <row r="484" spans="1:27" s="5" customFormat="1" x14ac:dyDescent="0.35">
      <c r="A484" s="1" t="s">
        <v>172</v>
      </c>
      <c r="B484" s="1" t="s">
        <v>5</v>
      </c>
      <c r="C484" s="1" t="s">
        <v>143</v>
      </c>
      <c r="D484" s="1" t="s">
        <v>1</v>
      </c>
      <c r="E484" s="1" t="s">
        <v>102</v>
      </c>
      <c r="F484" s="1" t="s">
        <v>103</v>
      </c>
      <c r="G484" s="1" t="s">
        <v>23</v>
      </c>
      <c r="H484" s="2"/>
      <c r="I484" s="7"/>
      <c r="J484" s="1"/>
      <c r="K484" s="33" t="s">
        <v>130</v>
      </c>
      <c r="L484" s="1" t="s">
        <v>135</v>
      </c>
      <c r="M484" s="1" t="s">
        <v>24</v>
      </c>
      <c r="N484" s="10">
        <f>[6]Venting!C29</f>
        <v>2000</v>
      </c>
      <c r="O484" s="10">
        <f>[6]Venting!D29</f>
        <v>2000</v>
      </c>
      <c r="P484" s="10">
        <f>[6]Venting!E29</f>
        <v>2000</v>
      </c>
      <c r="Q484" s="10">
        <f>[6]Venting!F29</f>
        <v>2000</v>
      </c>
      <c r="R484" s="10">
        <f>[6]Venting!G29</f>
        <v>2000</v>
      </c>
      <c r="S484" s="10">
        <f>[6]Venting!H29</f>
        <v>2000</v>
      </c>
      <c r="T484" s="10">
        <f>[6]Venting!I29</f>
        <v>2000</v>
      </c>
      <c r="U484" s="10">
        <f>[6]Venting!J29</f>
        <v>2000</v>
      </c>
      <c r="V484" s="10">
        <f>[6]Venting!K29</f>
        <v>2000</v>
      </c>
      <c r="W484" s="10">
        <f>[6]Venting!L29</f>
        <v>2000</v>
      </c>
      <c r="X484" s="10">
        <f>[6]Venting!M29</f>
        <v>2000</v>
      </c>
      <c r="Y484" s="4"/>
      <c r="Z484" t="str">
        <f t="shared" si="81"/>
        <v>CIMS.CAN.BC.Natural Gas Production.Natural Gas Supply.Venting.Point VentingBCPoint VentingNo VRUAvailable</v>
      </c>
      <c r="AA484" s="6"/>
    </row>
    <row r="485" spans="1:27" s="5" customFormat="1" x14ac:dyDescent="0.35">
      <c r="A485" s="1" t="s">
        <v>172</v>
      </c>
      <c r="B485" s="1" t="s">
        <v>5</v>
      </c>
      <c r="C485" s="1" t="s">
        <v>143</v>
      </c>
      <c r="D485" s="1" t="s">
        <v>1</v>
      </c>
      <c r="E485" s="1" t="s">
        <v>102</v>
      </c>
      <c r="F485" s="1" t="s">
        <v>103</v>
      </c>
      <c r="G485" s="1" t="s">
        <v>25</v>
      </c>
      <c r="H485" s="2"/>
      <c r="I485" s="7"/>
      <c r="J485" s="1"/>
      <c r="K485" s="33" t="s">
        <v>130</v>
      </c>
      <c r="L485" s="1" t="s">
        <v>135</v>
      </c>
      <c r="M485" s="1" t="s">
        <v>24</v>
      </c>
      <c r="N485" s="10">
        <f>[6]Venting!C30</f>
        <v>2100</v>
      </c>
      <c r="O485" s="10">
        <f>[6]Venting!D30</f>
        <v>2100</v>
      </c>
      <c r="P485" s="10">
        <f>[6]Venting!E30</f>
        <v>2100</v>
      </c>
      <c r="Q485" s="10">
        <f>[6]Venting!F30</f>
        <v>2100</v>
      </c>
      <c r="R485" s="10">
        <f>[6]Venting!G30</f>
        <v>2100</v>
      </c>
      <c r="S485" s="10">
        <f>[6]Venting!H30</f>
        <v>2100</v>
      </c>
      <c r="T485" s="10">
        <f>[6]Venting!I30</f>
        <v>2100</v>
      </c>
      <c r="U485" s="10">
        <f>[6]Venting!J30</f>
        <v>2100</v>
      </c>
      <c r="V485" s="10">
        <f>[6]Venting!K30</f>
        <v>2100</v>
      </c>
      <c r="W485" s="10">
        <f>[6]Venting!L30</f>
        <v>2100</v>
      </c>
      <c r="X485" s="10">
        <f>[6]Venting!M30</f>
        <v>2100</v>
      </c>
      <c r="Y485" s="4"/>
      <c r="Z485" t="str">
        <f t="shared" si="81"/>
        <v>CIMS.CAN.BC.Natural Gas Production.Natural Gas Supply.Venting.Point VentingBCPoint VentingNo VRUUnavailable</v>
      </c>
      <c r="AA485" s="6"/>
    </row>
    <row r="486" spans="1:27" s="5" customFormat="1" x14ac:dyDescent="0.35">
      <c r="A486" s="1" t="s">
        <v>172</v>
      </c>
      <c r="B486" s="1" t="s">
        <v>5</v>
      </c>
      <c r="C486" s="1" t="s">
        <v>143</v>
      </c>
      <c r="D486" s="1" t="s">
        <v>1</v>
      </c>
      <c r="E486" s="1" t="s">
        <v>102</v>
      </c>
      <c r="F486" s="1" t="s">
        <v>103</v>
      </c>
      <c r="G486" s="7" t="s">
        <v>26</v>
      </c>
      <c r="H486" s="2"/>
      <c r="I486" s="7"/>
      <c r="J486" s="1"/>
      <c r="K486" s="33" t="s">
        <v>130</v>
      </c>
      <c r="L486" s="1" t="s">
        <v>135</v>
      </c>
      <c r="M486" s="1" t="s">
        <v>27</v>
      </c>
      <c r="N486" s="10">
        <f>[6]Venting!C31</f>
        <v>1</v>
      </c>
      <c r="O486" s="10">
        <f>[6]Venting!D31</f>
        <v>1</v>
      </c>
      <c r="P486" s="10">
        <f>[6]Venting!E31</f>
        <v>1</v>
      </c>
      <c r="Q486" s="10">
        <f>[6]Venting!F31</f>
        <v>1</v>
      </c>
      <c r="R486" s="10">
        <f>[6]Venting!G31</f>
        <v>1</v>
      </c>
      <c r="S486" s="10">
        <f>[6]Venting!H31</f>
        <v>1</v>
      </c>
      <c r="T486" s="10">
        <f>[6]Venting!I31</f>
        <v>1</v>
      </c>
      <c r="U486" s="10">
        <f>[6]Venting!J31</f>
        <v>1</v>
      </c>
      <c r="V486" s="10">
        <f>[6]Venting!K31</f>
        <v>1</v>
      </c>
      <c r="W486" s="10">
        <f>[6]Venting!L31</f>
        <v>1</v>
      </c>
      <c r="X486" s="10">
        <f>[6]Venting!M31</f>
        <v>1</v>
      </c>
      <c r="Y486" s="4"/>
      <c r="Z486" t="str">
        <f t="shared" si="81"/>
        <v>CIMS.CAN.BC.Natural Gas Production.Natural Gas Supply.Venting.Point VentingBCPoint VentingNo VRULifetime</v>
      </c>
      <c r="AA486" s="6"/>
    </row>
    <row r="487" spans="1:27" s="5" customFormat="1" x14ac:dyDescent="0.35">
      <c r="A487" s="1" t="s">
        <v>172</v>
      </c>
      <c r="B487" s="1" t="s">
        <v>5</v>
      </c>
      <c r="C487" s="1" t="s">
        <v>143</v>
      </c>
      <c r="D487" s="1" t="s">
        <v>1</v>
      </c>
      <c r="E487" s="1" t="s">
        <v>102</v>
      </c>
      <c r="F487" s="1" t="s">
        <v>103</v>
      </c>
      <c r="G487" s="7" t="s">
        <v>28</v>
      </c>
      <c r="H487" s="2"/>
      <c r="I487" s="7"/>
      <c r="J487" s="1"/>
      <c r="K487" s="33" t="s">
        <v>130</v>
      </c>
      <c r="L487" s="1" t="s">
        <v>135</v>
      </c>
      <c r="M487" s="1" t="s">
        <v>19</v>
      </c>
      <c r="N487" s="35">
        <v>0.4</v>
      </c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4"/>
      <c r="Z487" t="str">
        <f t="shared" si="81"/>
        <v>CIMS.CAN.BC.Natural Gas Production.Natural Gas Supply.Venting.Point VentingBCPoint VentingNo VRUMarket share</v>
      </c>
      <c r="AA487" s="6"/>
    </row>
    <row r="488" spans="1:27" s="5" customFormat="1" x14ac:dyDescent="0.35">
      <c r="A488" s="1" t="s">
        <v>172</v>
      </c>
      <c r="B488" s="1" t="s">
        <v>5</v>
      </c>
      <c r="C488" s="1" t="s">
        <v>143</v>
      </c>
      <c r="D488" s="1" t="s">
        <v>1</v>
      </c>
      <c r="E488" s="1" t="s">
        <v>102</v>
      </c>
      <c r="F488" s="1" t="s">
        <v>103</v>
      </c>
      <c r="G488" s="7" t="s">
        <v>29</v>
      </c>
      <c r="H488" s="2"/>
      <c r="I488" s="7"/>
      <c r="J488" s="1"/>
      <c r="K488" s="33" t="s">
        <v>130</v>
      </c>
      <c r="L488" s="1" t="s">
        <v>135</v>
      </c>
      <c r="M488" s="1" t="s">
        <v>38</v>
      </c>
      <c r="N488" s="10">
        <f>[6]Venting!C33</f>
        <v>1</v>
      </c>
      <c r="O488" s="64">
        <f t="shared" ref="O488:X489" si="83">N488</f>
        <v>1</v>
      </c>
      <c r="P488" s="64">
        <f t="shared" si="83"/>
        <v>1</v>
      </c>
      <c r="Q488" s="64">
        <f t="shared" si="83"/>
        <v>1</v>
      </c>
      <c r="R488" s="64">
        <f t="shared" si="83"/>
        <v>1</v>
      </c>
      <c r="S488" s="64">
        <f t="shared" si="83"/>
        <v>1</v>
      </c>
      <c r="T488" s="64">
        <f t="shared" si="83"/>
        <v>1</v>
      </c>
      <c r="U488" s="64">
        <f t="shared" si="83"/>
        <v>1</v>
      </c>
      <c r="V488" s="64">
        <f t="shared" si="83"/>
        <v>1</v>
      </c>
      <c r="W488" s="64">
        <f t="shared" si="83"/>
        <v>1</v>
      </c>
      <c r="X488" s="64">
        <f t="shared" si="83"/>
        <v>1</v>
      </c>
      <c r="Y488" s="4"/>
      <c r="Z488" t="str">
        <f t="shared" si="81"/>
        <v>CIMS.CAN.BC.Natural Gas Production.Natural Gas Supply.Venting.Point VentingBCPoint VentingNo VRUOutput</v>
      </c>
      <c r="AA488" s="6"/>
    </row>
    <row r="489" spans="1:27" s="5" customFormat="1" x14ac:dyDescent="0.35">
      <c r="A489" s="1" t="s">
        <v>172</v>
      </c>
      <c r="B489" s="1" t="s">
        <v>5</v>
      </c>
      <c r="C489" s="1" t="s">
        <v>143</v>
      </c>
      <c r="D489" s="1" t="s">
        <v>1</v>
      </c>
      <c r="E489" s="1" t="s">
        <v>102</v>
      </c>
      <c r="F489" s="1" t="s">
        <v>103</v>
      </c>
      <c r="G489" s="7" t="s">
        <v>11</v>
      </c>
      <c r="H489" s="2" t="s">
        <v>12</v>
      </c>
      <c r="I489" s="1" t="s">
        <v>93</v>
      </c>
      <c r="J489" s="1"/>
      <c r="K489" s="33" t="s">
        <v>130</v>
      </c>
      <c r="L489" s="1" t="s">
        <v>135</v>
      </c>
      <c r="M489" s="1" t="s">
        <v>13</v>
      </c>
      <c r="N489" s="10">
        <f>[6]Venting!$C$34</f>
        <v>6.6666666666666652E-2</v>
      </c>
      <c r="O489" s="64">
        <f t="shared" si="83"/>
        <v>6.6666666666666652E-2</v>
      </c>
      <c r="P489" s="64">
        <f t="shared" si="83"/>
        <v>6.6666666666666652E-2</v>
      </c>
      <c r="Q489" s="64">
        <f t="shared" si="83"/>
        <v>6.6666666666666652E-2</v>
      </c>
      <c r="R489" s="64">
        <f t="shared" si="83"/>
        <v>6.6666666666666652E-2</v>
      </c>
      <c r="S489" s="64">
        <f t="shared" si="83"/>
        <v>6.6666666666666652E-2</v>
      </c>
      <c r="T489" s="64">
        <f t="shared" si="83"/>
        <v>6.6666666666666652E-2</v>
      </c>
      <c r="U489" s="64">
        <f t="shared" si="83"/>
        <v>6.6666666666666652E-2</v>
      </c>
      <c r="V489" s="64">
        <f t="shared" si="83"/>
        <v>6.6666666666666652E-2</v>
      </c>
      <c r="W489" s="64">
        <f t="shared" si="83"/>
        <v>6.6666666666666652E-2</v>
      </c>
      <c r="X489" s="64">
        <f t="shared" si="83"/>
        <v>6.6666666666666652E-2</v>
      </c>
      <c r="Y489" s="4"/>
      <c r="Z489" t="str">
        <f t="shared" si="81"/>
        <v>CIMS.CAN.BC.Natural Gas Production.Natural Gas Supply.Venting.Point VentingBCPoint VentingNo VRUEmissionsCO2</v>
      </c>
      <c r="AA489" s="6"/>
    </row>
    <row r="490" spans="1:27" s="5" customFormat="1" x14ac:dyDescent="0.35">
      <c r="A490" s="1" t="s">
        <v>172</v>
      </c>
      <c r="B490" s="1" t="s">
        <v>5</v>
      </c>
      <c r="C490" s="1" t="s">
        <v>143</v>
      </c>
      <c r="D490" s="1" t="s">
        <v>1</v>
      </c>
      <c r="E490" s="1" t="s">
        <v>102</v>
      </c>
      <c r="F490" s="1" t="s">
        <v>103</v>
      </c>
      <c r="G490" s="7" t="s">
        <v>11</v>
      </c>
      <c r="H490" s="2" t="s">
        <v>101</v>
      </c>
      <c r="I490" s="1" t="s">
        <v>93</v>
      </c>
      <c r="J490" s="1"/>
      <c r="K490" s="33" t="s">
        <v>130</v>
      </c>
      <c r="L490" s="1" t="s">
        <v>135</v>
      </c>
      <c r="M490" s="1" t="s">
        <v>107</v>
      </c>
      <c r="N490" s="81">
        <f>[6]Venting!C35</f>
        <v>1.5476190476190477E-2</v>
      </c>
      <c r="O490" s="64">
        <f t="shared" ref="O490:X490" si="84">N490</f>
        <v>1.5476190476190477E-2</v>
      </c>
      <c r="P490" s="64">
        <f t="shared" si="84"/>
        <v>1.5476190476190477E-2</v>
      </c>
      <c r="Q490" s="64">
        <f t="shared" si="84"/>
        <v>1.5476190476190477E-2</v>
      </c>
      <c r="R490" s="64">
        <f t="shared" si="84"/>
        <v>1.5476190476190477E-2</v>
      </c>
      <c r="S490" s="64">
        <f t="shared" si="84"/>
        <v>1.5476190476190477E-2</v>
      </c>
      <c r="T490" s="64">
        <f t="shared" si="84"/>
        <v>1.5476190476190477E-2</v>
      </c>
      <c r="U490" s="64">
        <f t="shared" si="84"/>
        <v>1.5476190476190477E-2</v>
      </c>
      <c r="V490" s="64">
        <f t="shared" si="84"/>
        <v>1.5476190476190477E-2</v>
      </c>
      <c r="W490" s="64">
        <f t="shared" si="84"/>
        <v>1.5476190476190477E-2</v>
      </c>
      <c r="X490" s="64">
        <f t="shared" si="84"/>
        <v>1.5476190476190477E-2</v>
      </c>
      <c r="Y490" s="4"/>
      <c r="Z490" t="str">
        <f t="shared" si="81"/>
        <v>CIMS.CAN.BC.Natural Gas Production.Natural Gas Supply.Venting.Point VentingBCPoint VentingNo VRUEmissionsCH4</v>
      </c>
      <c r="AA490" s="6"/>
    </row>
    <row r="491" spans="1:27" s="5" customFormat="1" x14ac:dyDescent="0.35">
      <c r="A491" s="1" t="s">
        <v>172</v>
      </c>
      <c r="B491" s="1" t="s">
        <v>5</v>
      </c>
      <c r="C491" s="1" t="s">
        <v>143</v>
      </c>
      <c r="D491" s="1" t="s">
        <v>1</v>
      </c>
      <c r="E491" s="1" t="s">
        <v>102</v>
      </c>
      <c r="F491" s="1" t="s">
        <v>104</v>
      </c>
      <c r="G491" s="7" t="s">
        <v>22</v>
      </c>
      <c r="H491" s="1" t="s">
        <v>104</v>
      </c>
      <c r="I491" s="7"/>
      <c r="J491" s="1"/>
      <c r="K491" s="33" t="s">
        <v>130</v>
      </c>
      <c r="L491" s="1" t="s">
        <v>135</v>
      </c>
      <c r="M491" s="1" t="s">
        <v>19</v>
      </c>
      <c r="N491" s="9">
        <v>1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4"/>
      <c r="Z491" t="str">
        <f t="shared" si="81"/>
        <v>CIMS.CAN.BC.Natural Gas Production.Natural Gas Supply.Venting.Point VentingBCPoint VentingVRUTechnologyVRU</v>
      </c>
      <c r="AA491" s="6"/>
    </row>
    <row r="492" spans="1:27" s="5" customFormat="1" x14ac:dyDescent="0.35">
      <c r="A492" s="1" t="s">
        <v>172</v>
      </c>
      <c r="B492" s="1" t="s">
        <v>5</v>
      </c>
      <c r="C492" s="1" t="s">
        <v>143</v>
      </c>
      <c r="D492" s="1" t="s">
        <v>1</v>
      </c>
      <c r="E492" s="1" t="s">
        <v>102</v>
      </c>
      <c r="F492" s="1" t="s">
        <v>104</v>
      </c>
      <c r="G492" s="1" t="s">
        <v>23</v>
      </c>
      <c r="H492" s="2"/>
      <c r="I492" s="7"/>
      <c r="J492" s="1"/>
      <c r="K492" s="33" t="s">
        <v>130</v>
      </c>
      <c r="L492" s="1" t="s">
        <v>135</v>
      </c>
      <c r="M492" s="1" t="s">
        <v>24</v>
      </c>
      <c r="N492" s="11">
        <f>[6]Venting!C18</f>
        <v>2000</v>
      </c>
      <c r="O492" s="11">
        <f>[6]Venting!D18</f>
        <v>2000</v>
      </c>
      <c r="P492" s="11">
        <f>[6]Venting!E18</f>
        <v>2000</v>
      </c>
      <c r="Q492" s="11">
        <f>[6]Venting!F18</f>
        <v>2000</v>
      </c>
      <c r="R492" s="11">
        <f>[6]Venting!G18</f>
        <v>2000</v>
      </c>
      <c r="S492" s="11">
        <f>[6]Venting!H18</f>
        <v>2000</v>
      </c>
      <c r="T492" s="11">
        <f>[6]Venting!I18</f>
        <v>2000</v>
      </c>
      <c r="U492" s="11">
        <f>[6]Venting!J18</f>
        <v>2000</v>
      </c>
      <c r="V492" s="11">
        <f>[6]Venting!K18</f>
        <v>2000</v>
      </c>
      <c r="W492" s="11">
        <f>[6]Venting!L18</f>
        <v>2000</v>
      </c>
      <c r="X492" s="11">
        <f>[6]Venting!M18</f>
        <v>2000</v>
      </c>
      <c r="Y492" s="4"/>
      <c r="Z492" t="str">
        <f t="shared" si="81"/>
        <v>CIMS.CAN.BC.Natural Gas Production.Natural Gas Supply.Venting.Point VentingBCPoint VentingVRUAvailable</v>
      </c>
      <c r="AA492" s="6"/>
    </row>
    <row r="493" spans="1:27" s="5" customFormat="1" x14ac:dyDescent="0.35">
      <c r="A493" s="1" t="s">
        <v>172</v>
      </c>
      <c r="B493" s="1" t="s">
        <v>5</v>
      </c>
      <c r="C493" s="1" t="s">
        <v>143</v>
      </c>
      <c r="D493" s="1" t="s">
        <v>1</v>
      </c>
      <c r="E493" s="1" t="s">
        <v>102</v>
      </c>
      <c r="F493" s="1" t="s">
        <v>104</v>
      </c>
      <c r="G493" s="1" t="s">
        <v>25</v>
      </c>
      <c r="H493" s="2"/>
      <c r="I493" s="7"/>
      <c r="J493" s="1"/>
      <c r="K493" s="33" t="s">
        <v>130</v>
      </c>
      <c r="L493" s="1" t="s">
        <v>135</v>
      </c>
      <c r="M493" s="1" t="s">
        <v>24</v>
      </c>
      <c r="N493" s="11">
        <f>[6]Venting!C19</f>
        <v>2100</v>
      </c>
      <c r="O493" s="11">
        <f>[6]Venting!D19</f>
        <v>2100</v>
      </c>
      <c r="P493" s="11">
        <f>[6]Venting!E19</f>
        <v>2100</v>
      </c>
      <c r="Q493" s="11">
        <f>[6]Venting!F19</f>
        <v>2100</v>
      </c>
      <c r="R493" s="11">
        <f>[6]Venting!G19</f>
        <v>2100</v>
      </c>
      <c r="S493" s="11">
        <f>[6]Venting!H19</f>
        <v>2100</v>
      </c>
      <c r="T493" s="11">
        <f>[6]Venting!I19</f>
        <v>2100</v>
      </c>
      <c r="U493" s="11">
        <f>[6]Venting!J19</f>
        <v>2100</v>
      </c>
      <c r="V493" s="11">
        <f>[6]Venting!K19</f>
        <v>2100</v>
      </c>
      <c r="W493" s="11">
        <f>[6]Venting!L19</f>
        <v>2100</v>
      </c>
      <c r="X493" s="11">
        <f>[6]Venting!M19</f>
        <v>2100</v>
      </c>
      <c r="Y493" s="4"/>
      <c r="Z493" t="str">
        <f t="shared" si="81"/>
        <v>CIMS.CAN.BC.Natural Gas Production.Natural Gas Supply.Venting.Point VentingBCPoint VentingVRUUnavailable</v>
      </c>
      <c r="AA493" s="6"/>
    </row>
    <row r="494" spans="1:27" s="5" customFormat="1" x14ac:dyDescent="0.35">
      <c r="A494" s="1" t="s">
        <v>172</v>
      </c>
      <c r="B494" s="1" t="s">
        <v>5</v>
      </c>
      <c r="C494" s="1" t="s">
        <v>143</v>
      </c>
      <c r="D494" s="1" t="s">
        <v>1</v>
      </c>
      <c r="E494" s="1" t="s">
        <v>102</v>
      </c>
      <c r="F494" s="1" t="s">
        <v>104</v>
      </c>
      <c r="G494" s="7" t="s">
        <v>26</v>
      </c>
      <c r="H494" s="2"/>
      <c r="I494" s="7"/>
      <c r="J494" s="1"/>
      <c r="K494" s="33" t="s">
        <v>130</v>
      </c>
      <c r="L494" s="1" t="s">
        <v>135</v>
      </c>
      <c r="M494" s="1" t="s">
        <v>27</v>
      </c>
      <c r="N494" s="11">
        <f>[6]Venting!C20</f>
        <v>10</v>
      </c>
      <c r="O494" s="11">
        <f>[6]Venting!D20</f>
        <v>10</v>
      </c>
      <c r="P494" s="11">
        <f>[6]Venting!E20</f>
        <v>10</v>
      </c>
      <c r="Q494" s="11">
        <f>[6]Venting!F20</f>
        <v>10</v>
      </c>
      <c r="R494" s="11">
        <f>[6]Venting!G20</f>
        <v>10</v>
      </c>
      <c r="S494" s="11">
        <f>[6]Venting!H20</f>
        <v>10</v>
      </c>
      <c r="T494" s="11">
        <f>[6]Venting!I20</f>
        <v>10</v>
      </c>
      <c r="U494" s="11">
        <f>[6]Venting!J20</f>
        <v>10</v>
      </c>
      <c r="V494" s="11">
        <f>[6]Venting!K20</f>
        <v>10</v>
      </c>
      <c r="W494" s="11">
        <f>[6]Venting!L20</f>
        <v>10</v>
      </c>
      <c r="X494" s="11">
        <f>[6]Venting!M20</f>
        <v>10</v>
      </c>
      <c r="Y494" s="4"/>
      <c r="Z494" t="str">
        <f t="shared" si="81"/>
        <v>CIMS.CAN.BC.Natural Gas Production.Natural Gas Supply.Venting.Point VentingBCPoint VentingVRULifetime</v>
      </c>
      <c r="AA494" s="6"/>
    </row>
    <row r="495" spans="1:27" s="5" customFormat="1" x14ac:dyDescent="0.35">
      <c r="A495" s="1" t="s">
        <v>172</v>
      </c>
      <c r="B495" s="1" t="s">
        <v>5</v>
      </c>
      <c r="C495" s="1" t="s">
        <v>143</v>
      </c>
      <c r="D495" s="1" t="s">
        <v>1</v>
      </c>
      <c r="E495" s="1" t="s">
        <v>102</v>
      </c>
      <c r="F495" s="1" t="s">
        <v>104</v>
      </c>
      <c r="G495" s="7" t="s">
        <v>28</v>
      </c>
      <c r="H495" s="2"/>
      <c r="I495" s="7"/>
      <c r="J495" s="1"/>
      <c r="K495" s="33" t="s">
        <v>130</v>
      </c>
      <c r="L495" s="1" t="s">
        <v>135</v>
      </c>
      <c r="M495" s="1" t="s">
        <v>19</v>
      </c>
      <c r="N495" s="35">
        <v>0.6</v>
      </c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4"/>
      <c r="Z495" t="str">
        <f t="shared" si="81"/>
        <v>CIMS.CAN.BC.Natural Gas Production.Natural Gas Supply.Venting.Point VentingBCPoint VentingVRUMarket share</v>
      </c>
      <c r="AA495" s="6"/>
    </row>
    <row r="496" spans="1:27" s="5" customFormat="1" x14ac:dyDescent="0.35">
      <c r="A496" s="1" t="s">
        <v>172</v>
      </c>
      <c r="B496" s="1" t="s">
        <v>5</v>
      </c>
      <c r="C496" s="1" t="s">
        <v>143</v>
      </c>
      <c r="D496" s="1" t="s">
        <v>1</v>
      </c>
      <c r="E496" s="1" t="s">
        <v>102</v>
      </c>
      <c r="F496" s="1" t="s">
        <v>104</v>
      </c>
      <c r="G496" s="7" t="s">
        <v>29</v>
      </c>
      <c r="H496" s="2"/>
      <c r="I496" s="7"/>
      <c r="J496" s="1"/>
      <c r="K496" s="33" t="s">
        <v>130</v>
      </c>
      <c r="L496" s="1" t="s">
        <v>135</v>
      </c>
      <c r="M496" s="1" t="s">
        <v>38</v>
      </c>
      <c r="N496" s="11">
        <f>[6]Venting!C22</f>
        <v>1</v>
      </c>
      <c r="O496" s="64">
        <f t="shared" ref="O496:X496" si="85">N496</f>
        <v>1</v>
      </c>
      <c r="P496" s="64">
        <f t="shared" si="85"/>
        <v>1</v>
      </c>
      <c r="Q496" s="64">
        <f t="shared" si="85"/>
        <v>1</v>
      </c>
      <c r="R496" s="64">
        <f t="shared" si="85"/>
        <v>1</v>
      </c>
      <c r="S496" s="64">
        <f t="shared" si="85"/>
        <v>1</v>
      </c>
      <c r="T496" s="64">
        <f t="shared" si="85"/>
        <v>1</v>
      </c>
      <c r="U496" s="64">
        <f t="shared" si="85"/>
        <v>1</v>
      </c>
      <c r="V496" s="64">
        <f t="shared" si="85"/>
        <v>1</v>
      </c>
      <c r="W496" s="64">
        <f t="shared" si="85"/>
        <v>1</v>
      </c>
      <c r="X496" s="64">
        <f t="shared" si="85"/>
        <v>1</v>
      </c>
      <c r="Y496" s="4"/>
      <c r="Z496" t="str">
        <f t="shared" si="81"/>
        <v>CIMS.CAN.BC.Natural Gas Production.Natural Gas Supply.Venting.Point VentingBCPoint VentingVRUOutput</v>
      </c>
      <c r="AA496" s="6"/>
    </row>
    <row r="497" spans="1:27" s="5" customFormat="1" x14ac:dyDescent="0.35">
      <c r="A497" s="1" t="s">
        <v>172</v>
      </c>
      <c r="B497" s="1" t="s">
        <v>5</v>
      </c>
      <c r="C497" s="1" t="s">
        <v>143</v>
      </c>
      <c r="D497" s="1" t="s">
        <v>1</v>
      </c>
      <c r="E497" s="1" t="s">
        <v>102</v>
      </c>
      <c r="F497" s="1" t="s">
        <v>104</v>
      </c>
      <c r="G497" s="7" t="s">
        <v>31</v>
      </c>
      <c r="H497" s="2"/>
      <c r="I497" s="7"/>
      <c r="J497" s="1"/>
      <c r="K497" s="33" t="s">
        <v>130</v>
      </c>
      <c r="L497" s="1" t="s">
        <v>135</v>
      </c>
      <c r="M497" s="1" t="s">
        <v>32</v>
      </c>
      <c r="N497" s="42">
        <f>[6]Venting!C24</f>
        <v>10.899516921228177</v>
      </c>
      <c r="O497" s="42">
        <f>[6]Venting!D24</f>
        <v>10.989489389708787</v>
      </c>
      <c r="P497" s="42">
        <f>[6]Venting!E24</f>
        <v>11.140130034565926</v>
      </c>
      <c r="Q497" s="42">
        <f>[6]Venting!F24</f>
        <v>11.198858842724508</v>
      </c>
      <c r="R497" s="42">
        <f>[6]Venting!G24</f>
        <v>11.318324352665121</v>
      </c>
      <c r="S497" s="42">
        <f>[6]Venting!H24</f>
        <v>11.29908228609186</v>
      </c>
      <c r="T497" s="42">
        <f>[6]Venting!I24</f>
        <v>11.305543423443535</v>
      </c>
      <c r="U497" s="42">
        <f>[6]Venting!J24</f>
        <v>11.332207178096306</v>
      </c>
      <c r="V497" s="42">
        <f>[6]Venting!K24</f>
        <v>11.360346048027964</v>
      </c>
      <c r="W497" s="42">
        <f>[6]Venting!L24</f>
        <v>11.373061192564238</v>
      </c>
      <c r="X497" s="42">
        <f>[6]Venting!M24</f>
        <v>11.379545746201234</v>
      </c>
      <c r="Y497" s="4"/>
      <c r="Z497" t="str">
        <f t="shared" si="81"/>
        <v>CIMS.CAN.BC.Natural Gas Production.Natural Gas Supply.Venting.Point VentingBCPoint VentingVRUFOM</v>
      </c>
      <c r="AA497" s="6"/>
    </row>
    <row r="498" spans="1:27" s="5" customFormat="1" x14ac:dyDescent="0.35">
      <c r="A498" s="1" t="s">
        <v>172</v>
      </c>
      <c r="B498" s="1" t="s">
        <v>5</v>
      </c>
      <c r="C498" s="1" t="s">
        <v>143</v>
      </c>
      <c r="D498" s="1" t="s">
        <v>1</v>
      </c>
      <c r="E498" s="1" t="s">
        <v>102</v>
      </c>
      <c r="F498" s="1" t="s">
        <v>104</v>
      </c>
      <c r="G498" s="7" t="s">
        <v>132</v>
      </c>
      <c r="H498" s="2" t="s">
        <v>4</v>
      </c>
      <c r="I498" s="1" t="s">
        <v>144</v>
      </c>
      <c r="J498" s="1"/>
      <c r="K498" s="33" t="s">
        <v>130</v>
      </c>
      <c r="L498" s="1" t="s">
        <v>135</v>
      </c>
      <c r="M498" s="1" t="s">
        <v>36</v>
      </c>
      <c r="N498" s="11">
        <f>[6]Venting!C25</f>
        <v>-49.434988839285708</v>
      </c>
      <c r="O498" s="11">
        <f>[6]Venting!D25</f>
        <v>-49.434988839285708</v>
      </c>
      <c r="P498" s="11">
        <f>[6]Venting!E25</f>
        <v>-49.434988839285708</v>
      </c>
      <c r="Q498" s="11">
        <f>[6]Venting!F25</f>
        <v>-49.434988839285708</v>
      </c>
      <c r="R498" s="11">
        <f>[6]Venting!G25</f>
        <v>-49.434988839285708</v>
      </c>
      <c r="S498" s="11">
        <f>[6]Venting!H25</f>
        <v>-49.434988839285708</v>
      </c>
      <c r="T498" s="11">
        <f>[6]Venting!I25</f>
        <v>-49.434988839285708</v>
      </c>
      <c r="U498" s="11">
        <f>[6]Venting!J25</f>
        <v>-49.434988839285708</v>
      </c>
      <c r="V498" s="11">
        <f>[6]Venting!K25</f>
        <v>-49.434988839285708</v>
      </c>
      <c r="W498" s="11">
        <f>[6]Venting!L25</f>
        <v>-49.434988839285708</v>
      </c>
      <c r="X498" s="11">
        <f>[6]Venting!M25</f>
        <v>-49.434988839285708</v>
      </c>
      <c r="Y498" s="4"/>
      <c r="Z498" t="str">
        <f t="shared" si="81"/>
        <v>CIMS.CAN.BC.Natural Gas Production.Natural Gas Supply.Venting.Point VentingBCPoint VentingVRUService requestedNatural Gas</v>
      </c>
      <c r="AA498" s="6"/>
    </row>
    <row r="499" spans="1:27" s="5" customFormat="1" x14ac:dyDescent="0.35">
      <c r="A499" s="1" t="s">
        <v>172</v>
      </c>
      <c r="B499" s="1" t="s">
        <v>5</v>
      </c>
      <c r="C499" s="1" t="s">
        <v>143</v>
      </c>
      <c r="D499" s="1" t="s">
        <v>1</v>
      </c>
      <c r="E499" s="1" t="s">
        <v>102</v>
      </c>
      <c r="F499" s="1" t="s">
        <v>104</v>
      </c>
      <c r="G499" s="7" t="s">
        <v>11</v>
      </c>
      <c r="H499" s="2" t="s">
        <v>12</v>
      </c>
      <c r="I499" s="1" t="s">
        <v>93</v>
      </c>
      <c r="J499" s="1"/>
      <c r="K499" s="33" t="s">
        <v>130</v>
      </c>
      <c r="L499" s="1" t="s">
        <v>135</v>
      </c>
      <c r="M499" s="1" t="s">
        <v>13</v>
      </c>
      <c r="N499" s="11">
        <f>[6]Venting!$C$26</f>
        <v>6.6666666666666652E-2</v>
      </c>
      <c r="O499" s="64">
        <f t="shared" ref="O499:X499" si="86">N499</f>
        <v>6.6666666666666652E-2</v>
      </c>
      <c r="P499" s="64">
        <f t="shared" si="86"/>
        <v>6.6666666666666652E-2</v>
      </c>
      <c r="Q499" s="64">
        <f t="shared" si="86"/>
        <v>6.6666666666666652E-2</v>
      </c>
      <c r="R499" s="64">
        <f t="shared" si="86"/>
        <v>6.6666666666666652E-2</v>
      </c>
      <c r="S499" s="64">
        <f t="shared" si="86"/>
        <v>6.6666666666666652E-2</v>
      </c>
      <c r="T499" s="64">
        <f t="shared" si="86"/>
        <v>6.6666666666666652E-2</v>
      </c>
      <c r="U499" s="64">
        <f t="shared" si="86"/>
        <v>6.6666666666666652E-2</v>
      </c>
      <c r="V499" s="64">
        <f t="shared" si="86"/>
        <v>6.6666666666666652E-2</v>
      </c>
      <c r="W499" s="64">
        <f t="shared" si="86"/>
        <v>6.6666666666666652E-2</v>
      </c>
      <c r="X499" s="64">
        <f t="shared" si="86"/>
        <v>6.6666666666666652E-2</v>
      </c>
      <c r="Y499" s="4"/>
      <c r="Z499" t="str">
        <f t="shared" si="81"/>
        <v>CIMS.CAN.BC.Natural Gas Production.Natural Gas Supply.Venting.Point VentingBCPoint VentingVRUEmissionsCO2</v>
      </c>
      <c r="AA499" s="6"/>
    </row>
    <row r="500" spans="1:27" s="5" customFormat="1" x14ac:dyDescent="0.35">
      <c r="A500" s="1" t="s">
        <v>172</v>
      </c>
      <c r="B500" s="1" t="s">
        <v>5</v>
      </c>
      <c r="C500" s="1" t="s">
        <v>143</v>
      </c>
      <c r="D500" s="1" t="s">
        <v>1</v>
      </c>
      <c r="E500" s="1" t="s">
        <v>102</v>
      </c>
      <c r="F500" s="1" t="s">
        <v>104</v>
      </c>
      <c r="G500" s="7" t="s">
        <v>11</v>
      </c>
      <c r="H500" s="2" t="s">
        <v>101</v>
      </c>
      <c r="I500" s="1" t="s">
        <v>93</v>
      </c>
      <c r="J500" s="1"/>
      <c r="K500" s="33" t="s">
        <v>130</v>
      </c>
      <c r="L500" s="1" t="s">
        <v>135</v>
      </c>
      <c r="M500" s="1" t="s">
        <v>107</v>
      </c>
      <c r="N500" s="81">
        <f>[6]Venting!$C$27</f>
        <v>7.7380952380952384E-4</v>
      </c>
      <c r="O500" s="64">
        <f t="shared" ref="O500:X500" si="87">N500</f>
        <v>7.7380952380952384E-4</v>
      </c>
      <c r="P500" s="64">
        <f t="shared" si="87"/>
        <v>7.7380952380952384E-4</v>
      </c>
      <c r="Q500" s="64">
        <f t="shared" si="87"/>
        <v>7.7380952380952384E-4</v>
      </c>
      <c r="R500" s="64">
        <f t="shared" si="87"/>
        <v>7.7380952380952384E-4</v>
      </c>
      <c r="S500" s="64">
        <f t="shared" si="87"/>
        <v>7.7380952380952384E-4</v>
      </c>
      <c r="T500" s="64">
        <f t="shared" si="87"/>
        <v>7.7380952380952384E-4</v>
      </c>
      <c r="U500" s="64">
        <f t="shared" si="87"/>
        <v>7.7380952380952384E-4</v>
      </c>
      <c r="V500" s="64">
        <f t="shared" si="87"/>
        <v>7.7380952380952384E-4</v>
      </c>
      <c r="W500" s="64">
        <f t="shared" si="87"/>
        <v>7.7380952380952384E-4</v>
      </c>
      <c r="X500" s="64">
        <f t="shared" si="87"/>
        <v>7.7380952380952384E-4</v>
      </c>
      <c r="Y500" s="4"/>
      <c r="Z500" t="str">
        <f t="shared" si="81"/>
        <v>CIMS.CAN.BC.Natural Gas Production.Natural Gas Supply.Venting.Point VentingBCPoint VentingVRUEmissionsCH4</v>
      </c>
      <c r="AA500" s="6"/>
    </row>
    <row r="501" spans="1:27" s="5" customFormat="1" x14ac:dyDescent="0.35">
      <c r="A501" s="1" t="s">
        <v>172</v>
      </c>
      <c r="B501" s="1" t="s">
        <v>5</v>
      </c>
      <c r="C501" s="1" t="s">
        <v>143</v>
      </c>
      <c r="D501" s="1" t="s">
        <v>1</v>
      </c>
      <c r="E501" s="1" t="s">
        <v>102</v>
      </c>
      <c r="F501" s="1" t="s">
        <v>105</v>
      </c>
      <c r="G501" s="7" t="s">
        <v>22</v>
      </c>
      <c r="H501" s="1" t="s">
        <v>105</v>
      </c>
      <c r="I501" s="7"/>
      <c r="J501" s="1"/>
      <c r="K501" s="33" t="s">
        <v>130</v>
      </c>
      <c r="L501" s="1" t="s">
        <v>135</v>
      </c>
      <c r="M501" s="1" t="s">
        <v>19</v>
      </c>
      <c r="N501" s="9">
        <v>1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4"/>
      <c r="Z501" t="str">
        <f t="shared" si="81"/>
        <v>CIMS.CAN.BC.Natural Gas Production.Natural Gas Supply.Venting.Point VentingBCPoint VentingFlare InstallTechnologyFlare Install</v>
      </c>
      <c r="AA501" s="6"/>
    </row>
    <row r="502" spans="1:27" s="5" customFormat="1" x14ac:dyDescent="0.35">
      <c r="A502" s="1" t="s">
        <v>172</v>
      </c>
      <c r="B502" s="1" t="s">
        <v>5</v>
      </c>
      <c r="C502" s="1" t="s">
        <v>143</v>
      </c>
      <c r="D502" s="1" t="s">
        <v>1</v>
      </c>
      <c r="E502" s="1" t="s">
        <v>102</v>
      </c>
      <c r="F502" s="1" t="s">
        <v>105</v>
      </c>
      <c r="G502" s="1" t="s">
        <v>23</v>
      </c>
      <c r="H502" s="2"/>
      <c r="I502" s="7"/>
      <c r="J502" s="1"/>
      <c r="K502" s="33" t="s">
        <v>130</v>
      </c>
      <c r="L502" s="1" t="s">
        <v>135</v>
      </c>
      <c r="M502" s="1" t="s">
        <v>24</v>
      </c>
      <c r="N502" s="12">
        <f>[6]Venting!C37</f>
        <v>2000</v>
      </c>
      <c r="O502" s="12">
        <f>[6]Venting!D37</f>
        <v>2000</v>
      </c>
      <c r="P502" s="12">
        <f>[6]Venting!E37</f>
        <v>2000</v>
      </c>
      <c r="Q502" s="12">
        <f>[6]Venting!F37</f>
        <v>2000</v>
      </c>
      <c r="R502" s="12">
        <f>[6]Venting!G37</f>
        <v>2000</v>
      </c>
      <c r="S502" s="12">
        <f>[6]Venting!H37</f>
        <v>2000</v>
      </c>
      <c r="T502" s="12">
        <f>[6]Venting!I37</f>
        <v>2000</v>
      </c>
      <c r="U502" s="12">
        <f>[6]Venting!J37</f>
        <v>2000</v>
      </c>
      <c r="V502" s="12">
        <f>[6]Venting!K37</f>
        <v>2000</v>
      </c>
      <c r="W502" s="12">
        <f>[6]Venting!L37</f>
        <v>2000</v>
      </c>
      <c r="X502" s="12">
        <f>[6]Venting!M37</f>
        <v>2000</v>
      </c>
      <c r="Y502" s="4"/>
      <c r="Z502" t="str">
        <f t="shared" si="81"/>
        <v>CIMS.CAN.BC.Natural Gas Production.Natural Gas Supply.Venting.Point VentingBCPoint VentingFlare InstallAvailable</v>
      </c>
      <c r="AA502" s="6"/>
    </row>
    <row r="503" spans="1:27" s="5" customFormat="1" x14ac:dyDescent="0.35">
      <c r="A503" s="1" t="s">
        <v>172</v>
      </c>
      <c r="B503" s="1" t="s">
        <v>5</v>
      </c>
      <c r="C503" s="1" t="s">
        <v>143</v>
      </c>
      <c r="D503" s="1" t="s">
        <v>1</v>
      </c>
      <c r="E503" s="1" t="s">
        <v>102</v>
      </c>
      <c r="F503" s="1" t="s">
        <v>105</v>
      </c>
      <c r="G503" s="1" t="s">
        <v>25</v>
      </c>
      <c r="H503" s="2"/>
      <c r="I503" s="7"/>
      <c r="J503" s="1"/>
      <c r="K503" s="33" t="s">
        <v>130</v>
      </c>
      <c r="L503" s="1" t="s">
        <v>135</v>
      </c>
      <c r="M503" s="1" t="s">
        <v>24</v>
      </c>
      <c r="N503" s="12">
        <f>[6]Venting!C38</f>
        <v>2100</v>
      </c>
      <c r="O503" s="12">
        <f>[6]Venting!D38</f>
        <v>2100</v>
      </c>
      <c r="P503" s="12">
        <f>[6]Venting!E38</f>
        <v>2100</v>
      </c>
      <c r="Q503" s="12">
        <f>[6]Venting!F38</f>
        <v>2100</v>
      </c>
      <c r="R503" s="12">
        <f>[6]Venting!G38</f>
        <v>2100</v>
      </c>
      <c r="S503" s="12">
        <f>[6]Venting!H38</f>
        <v>2100</v>
      </c>
      <c r="T503" s="12">
        <f>[6]Venting!I38</f>
        <v>2100</v>
      </c>
      <c r="U503" s="12">
        <f>[6]Venting!J38</f>
        <v>2100</v>
      </c>
      <c r="V503" s="12">
        <f>[6]Venting!K38</f>
        <v>2100</v>
      </c>
      <c r="W503" s="12">
        <f>[6]Venting!L38</f>
        <v>2100</v>
      </c>
      <c r="X503" s="12">
        <f>[6]Venting!M38</f>
        <v>2100</v>
      </c>
      <c r="Y503" s="4"/>
      <c r="Z503" t="str">
        <f t="shared" si="81"/>
        <v>CIMS.CAN.BC.Natural Gas Production.Natural Gas Supply.Venting.Point VentingBCPoint VentingFlare InstallUnavailable</v>
      </c>
      <c r="AA503" s="6"/>
    </row>
    <row r="504" spans="1:27" s="5" customFormat="1" x14ac:dyDescent="0.35">
      <c r="A504" s="1" t="s">
        <v>172</v>
      </c>
      <c r="B504" s="1" t="s">
        <v>5</v>
      </c>
      <c r="C504" s="1" t="s">
        <v>143</v>
      </c>
      <c r="D504" s="1" t="s">
        <v>1</v>
      </c>
      <c r="E504" s="1" t="s">
        <v>102</v>
      </c>
      <c r="F504" s="1" t="s">
        <v>105</v>
      </c>
      <c r="G504" s="7" t="s">
        <v>26</v>
      </c>
      <c r="H504" s="2"/>
      <c r="I504" s="7"/>
      <c r="J504" s="1"/>
      <c r="K504" s="33" t="s">
        <v>130</v>
      </c>
      <c r="L504" s="1" t="s">
        <v>135</v>
      </c>
      <c r="M504" s="1" t="s">
        <v>27</v>
      </c>
      <c r="N504" s="12">
        <f>[6]Venting!C39</f>
        <v>10</v>
      </c>
      <c r="O504" s="12">
        <f>[6]Venting!D39</f>
        <v>10</v>
      </c>
      <c r="P504" s="12">
        <f>[6]Venting!E39</f>
        <v>10</v>
      </c>
      <c r="Q504" s="12">
        <f>[6]Venting!F39</f>
        <v>10</v>
      </c>
      <c r="R504" s="12">
        <f>[6]Venting!G39</f>
        <v>10</v>
      </c>
      <c r="S504" s="12">
        <f>[6]Venting!H39</f>
        <v>10</v>
      </c>
      <c r="T504" s="12">
        <f>[6]Venting!I39</f>
        <v>10</v>
      </c>
      <c r="U504" s="12">
        <f>[6]Venting!J39</f>
        <v>10</v>
      </c>
      <c r="V504" s="12">
        <f>[6]Venting!K39</f>
        <v>10</v>
      </c>
      <c r="W504" s="12">
        <f>[6]Venting!L39</f>
        <v>10</v>
      </c>
      <c r="X504" s="12">
        <f>[6]Venting!M39</f>
        <v>10</v>
      </c>
      <c r="Y504" s="4"/>
      <c r="Z504" t="str">
        <f t="shared" si="81"/>
        <v>CIMS.CAN.BC.Natural Gas Production.Natural Gas Supply.Venting.Point VentingBCPoint VentingFlare InstallLifetime</v>
      </c>
      <c r="AA504" s="6"/>
    </row>
    <row r="505" spans="1:27" s="5" customFormat="1" x14ac:dyDescent="0.35">
      <c r="A505" s="1" t="s">
        <v>172</v>
      </c>
      <c r="B505" s="1" t="s">
        <v>5</v>
      </c>
      <c r="C505" s="1" t="s">
        <v>143</v>
      </c>
      <c r="D505" s="1" t="s">
        <v>1</v>
      </c>
      <c r="E505" s="1" t="s">
        <v>102</v>
      </c>
      <c r="F505" s="1" t="s">
        <v>105</v>
      </c>
      <c r="G505" s="7" t="s">
        <v>28</v>
      </c>
      <c r="H505" s="2"/>
      <c r="I505" s="7"/>
      <c r="J505" s="1"/>
      <c r="K505" s="33" t="s">
        <v>130</v>
      </c>
      <c r="L505" s="1" t="s">
        <v>135</v>
      </c>
      <c r="M505" s="1" t="s">
        <v>19</v>
      </c>
      <c r="N505" s="35">
        <v>0</v>
      </c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4"/>
      <c r="Z505" t="str">
        <f t="shared" si="81"/>
        <v>CIMS.CAN.BC.Natural Gas Production.Natural Gas Supply.Venting.Point VentingBCPoint VentingFlare InstallMarket share</v>
      </c>
      <c r="AA505" s="6"/>
    </row>
    <row r="506" spans="1:27" s="5" customFormat="1" x14ac:dyDescent="0.35">
      <c r="A506" s="1" t="s">
        <v>172</v>
      </c>
      <c r="B506" s="1" t="s">
        <v>5</v>
      </c>
      <c r="C506" s="1" t="s">
        <v>143</v>
      </c>
      <c r="D506" s="1" t="s">
        <v>1</v>
      </c>
      <c r="E506" s="1" t="s">
        <v>102</v>
      </c>
      <c r="F506" s="1" t="s">
        <v>105</v>
      </c>
      <c r="G506" s="7" t="s">
        <v>29</v>
      </c>
      <c r="H506" s="2"/>
      <c r="I506" s="7"/>
      <c r="J506" s="1"/>
      <c r="K506" s="33" t="s">
        <v>130</v>
      </c>
      <c r="L506" s="1" t="s">
        <v>135</v>
      </c>
      <c r="M506" s="59" t="str">
        <f>[6]Venting!B41</f>
        <v>tCO2e</v>
      </c>
      <c r="N506" s="36">
        <f>[6]Venting!C41</f>
        <v>1136.7999999999997</v>
      </c>
      <c r="O506" s="36">
        <f>[6]Venting!D41</f>
        <v>1136.7999999999997</v>
      </c>
      <c r="P506" s="36">
        <f>[6]Venting!E41</f>
        <v>1136.7999999999997</v>
      </c>
      <c r="Q506" s="36">
        <f>[6]Venting!F41</f>
        <v>1136.7999999999997</v>
      </c>
      <c r="R506" s="36">
        <f>[6]Venting!G41</f>
        <v>1136.7999999999997</v>
      </c>
      <c r="S506" s="36">
        <f>[6]Venting!H41</f>
        <v>1136.7999999999997</v>
      </c>
      <c r="T506" s="36">
        <f>[6]Venting!I41</f>
        <v>1136.7999999999997</v>
      </c>
      <c r="U506" s="36">
        <f>[6]Venting!J41</f>
        <v>1136.7999999999997</v>
      </c>
      <c r="V506" s="36">
        <f>[6]Venting!K41</f>
        <v>1136.7999999999997</v>
      </c>
      <c r="W506" s="36">
        <f>[6]Venting!L41</f>
        <v>1136.7999999999997</v>
      </c>
      <c r="X506" s="36">
        <f>[6]Venting!M41</f>
        <v>1136.7999999999997</v>
      </c>
      <c r="Y506" s="4"/>
      <c r="Z506" t="str">
        <f t="shared" si="81"/>
        <v>CIMS.CAN.BC.Natural Gas Production.Natural Gas Supply.Venting.Point VentingBCPoint VentingFlare InstallOutput</v>
      </c>
      <c r="AA506" s="6"/>
    </row>
    <row r="507" spans="1:27" s="5" customFormat="1" x14ac:dyDescent="0.35">
      <c r="A507" s="1" t="s">
        <v>172</v>
      </c>
      <c r="B507" s="1" t="s">
        <v>5</v>
      </c>
      <c r="C507" s="1" t="s">
        <v>143</v>
      </c>
      <c r="D507" s="1" t="s">
        <v>1</v>
      </c>
      <c r="E507" s="1" t="s">
        <v>102</v>
      </c>
      <c r="F507" s="1" t="s">
        <v>105</v>
      </c>
      <c r="G507" s="7" t="s">
        <v>40</v>
      </c>
      <c r="H507" s="2"/>
      <c r="I507" s="7"/>
      <c r="J507" s="1"/>
      <c r="K507" s="33" t="s">
        <v>130</v>
      </c>
      <c r="L507" s="1" t="s">
        <v>135</v>
      </c>
      <c r="M507" s="59" t="str">
        <f>[6]Venting!B42</f>
        <v>USD $2011</v>
      </c>
      <c r="N507" s="36">
        <f>[6]Venting!C42</f>
        <v>21000</v>
      </c>
      <c r="O507" s="36">
        <f>[6]Venting!D42</f>
        <v>21000</v>
      </c>
      <c r="P507" s="36">
        <f>[6]Venting!E42</f>
        <v>21000</v>
      </c>
      <c r="Q507" s="36">
        <f>[6]Venting!F42</f>
        <v>21000</v>
      </c>
      <c r="R507" s="36">
        <f>[6]Venting!G42</f>
        <v>21000</v>
      </c>
      <c r="S507" s="36">
        <f>[6]Venting!H42</f>
        <v>21000</v>
      </c>
      <c r="T507" s="36">
        <f>[6]Venting!I42</f>
        <v>21000</v>
      </c>
      <c r="U507" s="36">
        <f>[6]Venting!J42</f>
        <v>21000</v>
      </c>
      <c r="V507" s="36">
        <f>[6]Venting!K42</f>
        <v>21000</v>
      </c>
      <c r="W507" s="36">
        <f>[6]Venting!L42</f>
        <v>21000</v>
      </c>
      <c r="X507" s="36">
        <f>[6]Venting!M42</f>
        <v>21000</v>
      </c>
      <c r="Y507" s="4"/>
      <c r="Z507" t="str">
        <f t="shared" si="81"/>
        <v>CIMS.CAN.BC.Natural Gas Production.Natural Gas Supply.Venting.Point VentingBCPoint VentingFlare InstallFCC</v>
      </c>
      <c r="AA507" s="6"/>
    </row>
    <row r="508" spans="1:27" s="5" customFormat="1" x14ac:dyDescent="0.35">
      <c r="A508" s="1" t="s">
        <v>172</v>
      </c>
      <c r="B508" s="1" t="s">
        <v>5</v>
      </c>
      <c r="C508" s="1" t="s">
        <v>143</v>
      </c>
      <c r="D508" s="1" t="s">
        <v>1</v>
      </c>
      <c r="E508" s="1" t="s">
        <v>102</v>
      </c>
      <c r="F508" s="1" t="s">
        <v>105</v>
      </c>
      <c r="G508" s="7" t="s">
        <v>132</v>
      </c>
      <c r="H508" s="2" t="s">
        <v>4</v>
      </c>
      <c r="I508" s="1" t="s">
        <v>144</v>
      </c>
      <c r="J508" s="1"/>
      <c r="K508" s="33" t="s">
        <v>130</v>
      </c>
      <c r="L508" s="1" t="s">
        <v>135</v>
      </c>
      <c r="M508" s="1" t="s">
        <v>36</v>
      </c>
      <c r="N508" s="12">
        <f>[6]Venting!C43</f>
        <v>0.55195533965319477</v>
      </c>
      <c r="O508" s="12">
        <f>[6]Venting!D43</f>
        <v>0.55195533965319477</v>
      </c>
      <c r="P508" s="12">
        <f>[6]Venting!E43</f>
        <v>0.55195533965319477</v>
      </c>
      <c r="Q508" s="12">
        <f>[6]Venting!F43</f>
        <v>0.55195533965319477</v>
      </c>
      <c r="R508" s="12">
        <f>[6]Venting!G43</f>
        <v>0.55195533965319477</v>
      </c>
      <c r="S508" s="12">
        <f>[6]Venting!H43</f>
        <v>0.55195533965319477</v>
      </c>
      <c r="T508" s="12">
        <f>[6]Venting!I43</f>
        <v>0.55195533965319477</v>
      </c>
      <c r="U508" s="12">
        <f>[6]Venting!J43</f>
        <v>0.55195533965319477</v>
      </c>
      <c r="V508" s="12">
        <f>[6]Venting!K43</f>
        <v>0.55195533965319477</v>
      </c>
      <c r="W508" s="12">
        <f>[6]Venting!L43</f>
        <v>0.55195533965319477</v>
      </c>
      <c r="X508" s="12">
        <f>[6]Venting!M43</f>
        <v>0.55195533965319477</v>
      </c>
      <c r="Y508" s="4"/>
      <c r="Z508" t="str">
        <f t="shared" si="81"/>
        <v>CIMS.CAN.BC.Natural Gas Production.Natural Gas Supply.Venting.Point VentingBCPoint VentingFlare InstallService requestedNatural Gas</v>
      </c>
      <c r="AA508" s="6"/>
    </row>
    <row r="509" spans="1:27" s="5" customFormat="1" x14ac:dyDescent="0.35">
      <c r="A509" s="1" t="s">
        <v>172</v>
      </c>
      <c r="B509" s="1" t="s">
        <v>5</v>
      </c>
      <c r="C509" s="1" t="s">
        <v>143</v>
      </c>
      <c r="D509" s="1" t="s">
        <v>1</v>
      </c>
      <c r="E509" s="1" t="s">
        <v>102</v>
      </c>
      <c r="F509" s="1" t="s">
        <v>105</v>
      </c>
      <c r="G509" s="7" t="s">
        <v>132</v>
      </c>
      <c r="H509" s="2" t="s">
        <v>95</v>
      </c>
      <c r="I509" s="1" t="s">
        <v>169</v>
      </c>
      <c r="J509" s="1"/>
      <c r="K509" s="33" t="s">
        <v>130</v>
      </c>
      <c r="L509" s="1" t="s">
        <v>135</v>
      </c>
      <c r="M509" s="1"/>
      <c r="N509" s="12">
        <f>[6]Venting!C44</f>
        <v>1</v>
      </c>
      <c r="O509" s="12">
        <f>[6]Venting!D44</f>
        <v>1</v>
      </c>
      <c r="P509" s="12">
        <f>[6]Venting!E44</f>
        <v>1</v>
      </c>
      <c r="Q509" s="12">
        <f>[6]Venting!F44</f>
        <v>1</v>
      </c>
      <c r="R509" s="12">
        <f>[6]Venting!G44</f>
        <v>1</v>
      </c>
      <c r="S509" s="12">
        <f>[6]Venting!H44</f>
        <v>1</v>
      </c>
      <c r="T509" s="12">
        <f>[6]Venting!I44</f>
        <v>1</v>
      </c>
      <c r="U509" s="12">
        <f>[6]Venting!J44</f>
        <v>1</v>
      </c>
      <c r="V509" s="12">
        <f>[6]Venting!K44</f>
        <v>1</v>
      </c>
      <c r="W509" s="12">
        <f>[6]Venting!L44</f>
        <v>1</v>
      </c>
      <c r="X509" s="12">
        <f>[6]Venting!M44</f>
        <v>1</v>
      </c>
      <c r="Y509" s="4"/>
      <c r="Z509" t="str">
        <f>A509&amp;C509&amp;E509&amp;F509&amp;G509&amp;H509&amp;J509</f>
        <v>CIMS.CAN.BC.Natural Gas Production.Natural Gas Supply.Venting.Point VentingBCPoint VentingFlare InstallService requestedFlaring</v>
      </c>
      <c r="AA509" s="6"/>
    </row>
    <row r="510" spans="1:27" s="5" customFormat="1" x14ac:dyDescent="0.35">
      <c r="A510" s="1" t="s">
        <v>173</v>
      </c>
      <c r="B510" s="1" t="s">
        <v>5</v>
      </c>
      <c r="C510" s="1" t="s">
        <v>143</v>
      </c>
      <c r="D510" s="1" t="s">
        <v>1</v>
      </c>
      <c r="E510" s="1" t="s">
        <v>37</v>
      </c>
      <c r="F510" s="1"/>
      <c r="G510" s="7" t="s">
        <v>6</v>
      </c>
      <c r="H510" s="2" t="s">
        <v>17</v>
      </c>
      <c r="I510" s="1"/>
      <c r="J510" s="1"/>
      <c r="K510" s="33" t="s">
        <v>130</v>
      </c>
      <c r="L510" s="1" t="s">
        <v>135</v>
      </c>
      <c r="M510" s="1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4"/>
      <c r="Z510" t="str">
        <f t="shared" si="81"/>
        <v>CIMS.CAN.BC.Natural Gas Production.Natural Gas Supply.FugitiveBCFugitiveCompetition typeTech Compete</v>
      </c>
      <c r="AA510" s="6"/>
    </row>
    <row r="511" spans="1:27" s="5" customFormat="1" x14ac:dyDescent="0.35">
      <c r="A511" s="1" t="s">
        <v>173</v>
      </c>
      <c r="B511" s="1" t="s">
        <v>5</v>
      </c>
      <c r="C511" s="1" t="s">
        <v>143</v>
      </c>
      <c r="D511" s="1" t="s">
        <v>1</v>
      </c>
      <c r="E511" s="1" t="s">
        <v>37</v>
      </c>
      <c r="F511" s="1"/>
      <c r="G511" s="1" t="s">
        <v>18</v>
      </c>
      <c r="H511" s="2"/>
      <c r="I511" s="1"/>
      <c r="J511" s="1"/>
      <c r="K511" s="33" t="s">
        <v>130</v>
      </c>
      <c r="L511" s="1" t="s">
        <v>135</v>
      </c>
      <c r="M511" s="1" t="s">
        <v>19</v>
      </c>
      <c r="N511" s="9">
        <v>0.35</v>
      </c>
      <c r="O511" s="9">
        <v>0.35</v>
      </c>
      <c r="P511" s="9">
        <v>0.35</v>
      </c>
      <c r="Q511" s="9">
        <v>0.35</v>
      </c>
      <c r="R511" s="9">
        <v>0.35</v>
      </c>
      <c r="S511" s="9">
        <v>0.35</v>
      </c>
      <c r="T511" s="9">
        <v>0.35</v>
      </c>
      <c r="U511" s="9">
        <v>0.35</v>
      </c>
      <c r="V511" s="9">
        <v>0.35</v>
      </c>
      <c r="W511" s="9">
        <v>0.35</v>
      </c>
      <c r="X511" s="9">
        <v>0.35</v>
      </c>
      <c r="Y511" s="4"/>
      <c r="Z511" t="str">
        <f t="shared" si="81"/>
        <v>CIMS.CAN.BC.Natural Gas Production.Natural Gas Supply.FugitiveBCFugitiveDiscount rate_financial</v>
      </c>
      <c r="AA511" s="6"/>
    </row>
    <row r="512" spans="1:27" s="5" customFormat="1" x14ac:dyDescent="0.35">
      <c r="A512" s="1" t="s">
        <v>173</v>
      </c>
      <c r="B512" s="1" t="s">
        <v>5</v>
      </c>
      <c r="C512" s="1" t="s">
        <v>143</v>
      </c>
      <c r="D512" s="1" t="s">
        <v>1</v>
      </c>
      <c r="E512" s="1" t="s">
        <v>37</v>
      </c>
      <c r="F512" s="1"/>
      <c r="G512" s="1" t="s">
        <v>20</v>
      </c>
      <c r="H512" s="2"/>
      <c r="I512" s="1"/>
      <c r="J512" s="1"/>
      <c r="K512" s="33" t="s">
        <v>130</v>
      </c>
      <c r="L512" s="1" t="s">
        <v>135</v>
      </c>
      <c r="M512" s="1"/>
      <c r="N512" s="10">
        <v>22</v>
      </c>
      <c r="O512" s="10">
        <v>22</v>
      </c>
      <c r="P512" s="10">
        <v>22</v>
      </c>
      <c r="Q512" s="10">
        <v>22</v>
      </c>
      <c r="R512" s="10">
        <v>22</v>
      </c>
      <c r="S512" s="10">
        <v>22</v>
      </c>
      <c r="T512" s="10">
        <v>22</v>
      </c>
      <c r="U512" s="10">
        <v>22</v>
      </c>
      <c r="V512" s="10">
        <v>22</v>
      </c>
      <c r="W512" s="10">
        <v>22</v>
      </c>
      <c r="X512" s="10">
        <v>22</v>
      </c>
      <c r="Y512" s="4"/>
      <c r="Z512" t="str">
        <f t="shared" si="81"/>
        <v>CIMS.CAN.BC.Natural Gas Production.Natural Gas Supply.FugitiveBCFugitiveHeterogeneity</v>
      </c>
      <c r="AA512" s="6"/>
    </row>
    <row r="513" spans="1:27" s="5" customFormat="1" x14ac:dyDescent="0.35">
      <c r="A513" s="1" t="s">
        <v>173</v>
      </c>
      <c r="B513" s="1" t="s">
        <v>5</v>
      </c>
      <c r="C513" s="1" t="s">
        <v>143</v>
      </c>
      <c r="D513" s="1" t="s">
        <v>1</v>
      </c>
      <c r="E513" s="1" t="s">
        <v>37</v>
      </c>
      <c r="F513" s="1" t="s">
        <v>106</v>
      </c>
      <c r="G513" s="7" t="s">
        <v>22</v>
      </c>
      <c r="H513" s="1" t="s">
        <v>106</v>
      </c>
      <c r="I513" s="7"/>
      <c r="J513" s="1"/>
      <c r="K513" s="33" t="s">
        <v>130</v>
      </c>
      <c r="L513" s="1" t="s">
        <v>135</v>
      </c>
      <c r="M513" s="1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4"/>
      <c r="Z513" t="str">
        <f t="shared" si="81"/>
        <v>CIMS.CAN.BC.Natural Gas Production.Natural Gas Supply.FugitiveBCFugitiveNo LDARTechnologyNo LDAR</v>
      </c>
      <c r="AA513" s="6"/>
    </row>
    <row r="514" spans="1:27" s="5" customFormat="1" x14ac:dyDescent="0.35">
      <c r="A514" s="1" t="s">
        <v>173</v>
      </c>
      <c r="B514" s="1" t="s">
        <v>5</v>
      </c>
      <c r="C514" s="1" t="s">
        <v>143</v>
      </c>
      <c r="D514" s="1" t="s">
        <v>1</v>
      </c>
      <c r="E514" s="1" t="s">
        <v>37</v>
      </c>
      <c r="F514" s="1" t="s">
        <v>106</v>
      </c>
      <c r="G514" s="1" t="s">
        <v>23</v>
      </c>
      <c r="H514" s="2"/>
      <c r="I514" s="1"/>
      <c r="J514" s="1"/>
      <c r="K514" s="33" t="s">
        <v>130</v>
      </c>
      <c r="L514" s="1" t="s">
        <v>136</v>
      </c>
      <c r="M514" s="1" t="s">
        <v>24</v>
      </c>
      <c r="N514" s="11">
        <f>INDEX('[7]LDAR Techs'!$A$1:$Y$42,MATCH($Z514,'[7]LDAR Techs'!$Y$1:$Y$42,0),MATCH(N$2,'[7]LDAR Techs'!$A$1:$Y$1,0))</f>
        <v>1950</v>
      </c>
      <c r="O514" s="11">
        <f>INDEX('[7]LDAR Techs'!$A$1:$Y$42,MATCH($Z514,'[7]LDAR Techs'!$Y$1:$Y$42,0),MATCH(O$2,'[7]LDAR Techs'!$A$1:$Y$1,0))</f>
        <v>1950</v>
      </c>
      <c r="P514" s="11">
        <f>INDEX('[7]LDAR Techs'!$A$1:$Y$42,MATCH($Z514,'[7]LDAR Techs'!$Y$1:$Y$42,0),MATCH(P$2,'[7]LDAR Techs'!$A$1:$Y$1,0))</f>
        <v>1950</v>
      </c>
      <c r="Q514" s="11">
        <f>INDEX('[7]LDAR Techs'!$A$1:$Y$42,MATCH($Z514,'[7]LDAR Techs'!$Y$1:$Y$42,0),MATCH(Q$2,'[7]LDAR Techs'!$A$1:$Y$1,0))</f>
        <v>1950</v>
      </c>
      <c r="R514" s="11">
        <f>INDEX('[7]LDAR Techs'!$A$1:$Y$42,MATCH($Z514,'[7]LDAR Techs'!$Y$1:$Y$42,0),MATCH(R$2,'[7]LDAR Techs'!$A$1:$Y$1,0))</f>
        <v>1950</v>
      </c>
      <c r="S514" s="11">
        <f>INDEX('[7]LDAR Techs'!$A$1:$Y$42,MATCH($Z514,'[7]LDAR Techs'!$Y$1:$Y$42,0),MATCH(S$2,'[7]LDAR Techs'!$A$1:$Y$1,0))</f>
        <v>1950</v>
      </c>
      <c r="T514" s="11">
        <f>INDEX('[7]LDAR Techs'!$A$1:$Y$42,MATCH($Z514,'[7]LDAR Techs'!$Y$1:$Y$42,0),MATCH(T$2,'[7]LDAR Techs'!$A$1:$Y$1,0))</f>
        <v>1950</v>
      </c>
      <c r="U514" s="11">
        <f>INDEX('[7]LDAR Techs'!$A$1:$Y$42,MATCH($Z514,'[7]LDAR Techs'!$Y$1:$Y$42,0),MATCH(U$2,'[7]LDAR Techs'!$A$1:$Y$1,0))</f>
        <v>1950</v>
      </c>
      <c r="V514" s="11">
        <f>INDEX('[7]LDAR Techs'!$A$1:$Y$42,MATCH($Z514,'[7]LDAR Techs'!$Y$1:$Y$42,0),MATCH(V$2,'[7]LDAR Techs'!$A$1:$Y$1,0))</f>
        <v>1950</v>
      </c>
      <c r="W514" s="11">
        <f>INDEX('[7]LDAR Techs'!$A$1:$Y$42,MATCH($Z514,'[7]LDAR Techs'!$Y$1:$Y$42,0),MATCH(W$2,'[7]LDAR Techs'!$A$1:$Y$1,0))</f>
        <v>1950</v>
      </c>
      <c r="X514" s="11">
        <f>INDEX('[7]LDAR Techs'!$A$1:$Y$42,MATCH($Z514,'[7]LDAR Techs'!$Y$1:$Y$42,0),MATCH(X$2,'[7]LDAR Techs'!$A$1:$Y$1,0))</f>
        <v>1950</v>
      </c>
      <c r="Y514" s="4"/>
      <c r="Z514" t="str">
        <f t="shared" si="81"/>
        <v>CIMS.CAN.BC.Natural Gas Production.Natural Gas Supply.FugitiveBCFugitiveNo LDARAvailable</v>
      </c>
      <c r="AA514" s="6"/>
    </row>
    <row r="515" spans="1:27" s="5" customFormat="1" x14ac:dyDescent="0.35">
      <c r="A515" s="1" t="s">
        <v>173</v>
      </c>
      <c r="B515" s="1" t="s">
        <v>5</v>
      </c>
      <c r="C515" s="1" t="s">
        <v>143</v>
      </c>
      <c r="D515" s="1" t="s">
        <v>1</v>
      </c>
      <c r="E515" s="1" t="s">
        <v>37</v>
      </c>
      <c r="F515" s="1" t="s">
        <v>106</v>
      </c>
      <c r="G515" s="1" t="s">
        <v>25</v>
      </c>
      <c r="H515" s="2"/>
      <c r="I515" s="1"/>
      <c r="J515" s="1"/>
      <c r="K515" s="33" t="s">
        <v>130</v>
      </c>
      <c r="L515" s="1" t="s">
        <v>136</v>
      </c>
      <c r="M515" s="1" t="s">
        <v>24</v>
      </c>
      <c r="N515" s="11">
        <f>INDEX('[7]LDAR Techs'!$A$1:$Y$42,MATCH($Z515,'[7]LDAR Techs'!$Y$1:$Y$42,0),MATCH(N$2,'[7]LDAR Techs'!$A$1:$Y$1,0))</f>
        <v>2101</v>
      </c>
      <c r="O515" s="11">
        <f>INDEX('[7]LDAR Techs'!$A$1:$Y$42,MATCH($Z515,'[7]LDAR Techs'!$Y$1:$Y$42,0),MATCH(O$2,'[7]LDAR Techs'!$A$1:$Y$1,0))</f>
        <v>2101</v>
      </c>
      <c r="P515" s="11">
        <f>INDEX('[7]LDAR Techs'!$A$1:$Y$42,MATCH($Z515,'[7]LDAR Techs'!$Y$1:$Y$42,0),MATCH(P$2,'[7]LDAR Techs'!$A$1:$Y$1,0))</f>
        <v>2101</v>
      </c>
      <c r="Q515" s="11">
        <f>INDEX('[7]LDAR Techs'!$A$1:$Y$42,MATCH($Z515,'[7]LDAR Techs'!$Y$1:$Y$42,0),MATCH(Q$2,'[7]LDAR Techs'!$A$1:$Y$1,0))</f>
        <v>2101</v>
      </c>
      <c r="R515" s="11">
        <f>INDEX('[7]LDAR Techs'!$A$1:$Y$42,MATCH($Z515,'[7]LDAR Techs'!$Y$1:$Y$42,0),MATCH(R$2,'[7]LDAR Techs'!$A$1:$Y$1,0))</f>
        <v>2101</v>
      </c>
      <c r="S515" s="11">
        <f>INDEX('[7]LDAR Techs'!$A$1:$Y$42,MATCH($Z515,'[7]LDAR Techs'!$Y$1:$Y$42,0),MATCH(S$2,'[7]LDAR Techs'!$A$1:$Y$1,0))</f>
        <v>2101</v>
      </c>
      <c r="T515" s="11">
        <f>INDEX('[7]LDAR Techs'!$A$1:$Y$42,MATCH($Z515,'[7]LDAR Techs'!$Y$1:$Y$42,0),MATCH(T$2,'[7]LDAR Techs'!$A$1:$Y$1,0))</f>
        <v>2101</v>
      </c>
      <c r="U515" s="11">
        <f>INDEX('[7]LDAR Techs'!$A$1:$Y$42,MATCH($Z515,'[7]LDAR Techs'!$Y$1:$Y$42,0),MATCH(U$2,'[7]LDAR Techs'!$A$1:$Y$1,0))</f>
        <v>2101</v>
      </c>
      <c r="V515" s="11">
        <f>INDEX('[7]LDAR Techs'!$A$1:$Y$42,MATCH($Z515,'[7]LDAR Techs'!$Y$1:$Y$42,0),MATCH(V$2,'[7]LDAR Techs'!$A$1:$Y$1,0))</f>
        <v>2101</v>
      </c>
      <c r="W515" s="11">
        <f>INDEX('[7]LDAR Techs'!$A$1:$Y$42,MATCH($Z515,'[7]LDAR Techs'!$Y$1:$Y$42,0),MATCH(W$2,'[7]LDAR Techs'!$A$1:$Y$1,0))</f>
        <v>2101</v>
      </c>
      <c r="X515" s="11">
        <f>INDEX('[7]LDAR Techs'!$A$1:$Y$42,MATCH($Z515,'[7]LDAR Techs'!$Y$1:$Y$42,0),MATCH(X$2,'[7]LDAR Techs'!$A$1:$Y$1,0))</f>
        <v>2101</v>
      </c>
      <c r="Y515" s="4"/>
      <c r="Z515" t="str">
        <f t="shared" si="81"/>
        <v>CIMS.CAN.BC.Natural Gas Production.Natural Gas Supply.FugitiveBCFugitiveNo LDARUnavailable</v>
      </c>
      <c r="AA515" s="6"/>
    </row>
    <row r="516" spans="1:27" s="5" customFormat="1" x14ac:dyDescent="0.35">
      <c r="A516" s="1" t="s">
        <v>173</v>
      </c>
      <c r="B516" s="1" t="s">
        <v>5</v>
      </c>
      <c r="C516" s="1" t="s">
        <v>143</v>
      </c>
      <c r="D516" s="1" t="s">
        <v>1</v>
      </c>
      <c r="E516" s="1" t="s">
        <v>37</v>
      </c>
      <c r="F516" s="1" t="s">
        <v>106</v>
      </c>
      <c r="G516" s="7" t="s">
        <v>26</v>
      </c>
      <c r="H516" s="2"/>
      <c r="I516" s="7"/>
      <c r="J516" s="1"/>
      <c r="K516" s="33" t="s">
        <v>130</v>
      </c>
      <c r="L516" s="1" t="s">
        <v>136</v>
      </c>
      <c r="M516" s="1" t="s">
        <v>27</v>
      </c>
      <c r="N516" s="42">
        <f>INDEX('[7]LDAR Techs'!$A$1:$Y$42,MATCH($Z516,'[7]LDAR Techs'!$Y$1:$Y$42,0),MATCH(N$2,'[7]LDAR Techs'!$A$1:$Y$1,0))</f>
        <v>1</v>
      </c>
      <c r="O516" s="42">
        <f>INDEX('[7]LDAR Techs'!$A$1:$Y$42,MATCH($Z516,'[7]LDAR Techs'!$Y$1:$Y$42,0),MATCH(O$2,'[7]LDAR Techs'!$A$1:$Y$1,0))</f>
        <v>1</v>
      </c>
      <c r="P516" s="42">
        <f>INDEX('[7]LDAR Techs'!$A$1:$Y$42,MATCH($Z516,'[7]LDAR Techs'!$Y$1:$Y$42,0),MATCH(P$2,'[7]LDAR Techs'!$A$1:$Y$1,0))</f>
        <v>1</v>
      </c>
      <c r="Q516" s="42">
        <f>INDEX('[7]LDAR Techs'!$A$1:$Y$42,MATCH($Z516,'[7]LDAR Techs'!$Y$1:$Y$42,0),MATCH(Q$2,'[7]LDAR Techs'!$A$1:$Y$1,0))</f>
        <v>1</v>
      </c>
      <c r="R516" s="42">
        <f>INDEX('[7]LDAR Techs'!$A$1:$Y$42,MATCH($Z516,'[7]LDAR Techs'!$Y$1:$Y$42,0),MATCH(R$2,'[7]LDAR Techs'!$A$1:$Y$1,0))</f>
        <v>1</v>
      </c>
      <c r="S516" s="42">
        <f>INDEX('[7]LDAR Techs'!$A$1:$Y$42,MATCH($Z516,'[7]LDAR Techs'!$Y$1:$Y$42,0),MATCH(S$2,'[7]LDAR Techs'!$A$1:$Y$1,0))</f>
        <v>1</v>
      </c>
      <c r="T516" s="42">
        <f>INDEX('[7]LDAR Techs'!$A$1:$Y$42,MATCH($Z516,'[7]LDAR Techs'!$Y$1:$Y$42,0),MATCH(T$2,'[7]LDAR Techs'!$A$1:$Y$1,0))</f>
        <v>1</v>
      </c>
      <c r="U516" s="42">
        <f>INDEX('[7]LDAR Techs'!$A$1:$Y$42,MATCH($Z516,'[7]LDAR Techs'!$Y$1:$Y$42,0),MATCH(U$2,'[7]LDAR Techs'!$A$1:$Y$1,0))</f>
        <v>1</v>
      </c>
      <c r="V516" s="42">
        <f>INDEX('[7]LDAR Techs'!$A$1:$Y$42,MATCH($Z516,'[7]LDAR Techs'!$Y$1:$Y$42,0),MATCH(V$2,'[7]LDAR Techs'!$A$1:$Y$1,0))</f>
        <v>1</v>
      </c>
      <c r="W516" s="42">
        <f>INDEX('[7]LDAR Techs'!$A$1:$Y$42,MATCH($Z516,'[7]LDAR Techs'!$Y$1:$Y$42,0),MATCH(W$2,'[7]LDAR Techs'!$A$1:$Y$1,0))</f>
        <v>1</v>
      </c>
      <c r="X516" s="42">
        <f>INDEX('[7]LDAR Techs'!$A$1:$Y$42,MATCH($Z516,'[7]LDAR Techs'!$Y$1:$Y$42,0),MATCH(X$2,'[7]LDAR Techs'!$A$1:$Y$1,0))</f>
        <v>1</v>
      </c>
      <c r="Y516" s="4"/>
      <c r="Z516" t="str">
        <f t="shared" si="81"/>
        <v>CIMS.CAN.BC.Natural Gas Production.Natural Gas Supply.FugitiveBCFugitiveNo LDARLifetime</v>
      </c>
      <c r="AA516" s="6"/>
    </row>
    <row r="517" spans="1:27" s="5" customFormat="1" x14ac:dyDescent="0.35">
      <c r="A517" s="1" t="s">
        <v>173</v>
      </c>
      <c r="B517" s="1" t="s">
        <v>5</v>
      </c>
      <c r="C517" s="1" t="s">
        <v>143</v>
      </c>
      <c r="D517" s="1" t="s">
        <v>1</v>
      </c>
      <c r="E517" s="1" t="s">
        <v>37</v>
      </c>
      <c r="F517" s="1" t="s">
        <v>106</v>
      </c>
      <c r="G517" s="7" t="s">
        <v>28</v>
      </c>
      <c r="H517" s="2"/>
      <c r="I517" s="7"/>
      <c r="J517" s="1"/>
      <c r="K517" s="33" t="s">
        <v>130</v>
      </c>
      <c r="L517" s="1" t="s">
        <v>136</v>
      </c>
      <c r="M517" s="1" t="s">
        <v>19</v>
      </c>
      <c r="N517" s="35">
        <f>INDEX('[7]LDAR Techs'!$A$1:$Y$42,MATCH($Z517,'[7]LDAR Techs'!$Y$1:$Y$42,0),MATCH(N$2,'[7]LDAR Techs'!$A$1:$Y$1,0))</f>
        <v>1</v>
      </c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"/>
      <c r="Z517" t="str">
        <f t="shared" si="81"/>
        <v>CIMS.CAN.BC.Natural Gas Production.Natural Gas Supply.FugitiveBCFugitiveNo LDARMarket share</v>
      </c>
      <c r="AA517" s="6"/>
    </row>
    <row r="518" spans="1:27" s="5" customFormat="1" x14ac:dyDescent="0.35">
      <c r="A518" s="1" t="s">
        <v>173</v>
      </c>
      <c r="B518" s="1" t="s">
        <v>5</v>
      </c>
      <c r="C518" s="1" t="s">
        <v>143</v>
      </c>
      <c r="D518" s="1" t="s">
        <v>1</v>
      </c>
      <c r="E518" s="1" t="s">
        <v>37</v>
      </c>
      <c r="F518" s="1" t="s">
        <v>106</v>
      </c>
      <c r="G518" s="7" t="s">
        <v>29</v>
      </c>
      <c r="H518" s="2"/>
      <c r="I518" s="7"/>
      <c r="J518" s="1"/>
      <c r="K518" s="33" t="s">
        <v>130</v>
      </c>
      <c r="L518" s="1" t="s">
        <v>136</v>
      </c>
      <c r="M518" s="1" t="s">
        <v>32</v>
      </c>
      <c r="N518" s="42">
        <f>INDEX('[7]LDAR Techs'!$A$1:$Y$42,MATCH($Z518,'[7]LDAR Techs'!$Y$1:$Y$42,0),MATCH(N$2,'[7]LDAR Techs'!$A$1:$Y$1,0))</f>
        <v>1</v>
      </c>
      <c r="O518" s="42">
        <f>INDEX('[7]LDAR Techs'!$A$1:$Y$42,MATCH($Z518,'[7]LDAR Techs'!$Y$1:$Y$42,0),MATCH(O$2,'[7]LDAR Techs'!$A$1:$Y$1,0))</f>
        <v>1</v>
      </c>
      <c r="P518" s="42">
        <f>INDEX('[7]LDAR Techs'!$A$1:$Y$42,MATCH($Z518,'[7]LDAR Techs'!$Y$1:$Y$42,0),MATCH(P$2,'[7]LDAR Techs'!$A$1:$Y$1,0))</f>
        <v>1</v>
      </c>
      <c r="Q518" s="42">
        <f>INDEX('[7]LDAR Techs'!$A$1:$Y$42,MATCH($Z518,'[7]LDAR Techs'!$Y$1:$Y$42,0),MATCH(Q$2,'[7]LDAR Techs'!$A$1:$Y$1,0))</f>
        <v>1</v>
      </c>
      <c r="R518" s="42">
        <f>INDEX('[7]LDAR Techs'!$A$1:$Y$42,MATCH($Z518,'[7]LDAR Techs'!$Y$1:$Y$42,0),MATCH(R$2,'[7]LDAR Techs'!$A$1:$Y$1,0))</f>
        <v>1</v>
      </c>
      <c r="S518" s="42">
        <f>INDEX('[7]LDAR Techs'!$A$1:$Y$42,MATCH($Z518,'[7]LDAR Techs'!$Y$1:$Y$42,0),MATCH(S$2,'[7]LDAR Techs'!$A$1:$Y$1,0))</f>
        <v>1</v>
      </c>
      <c r="T518" s="42">
        <f>INDEX('[7]LDAR Techs'!$A$1:$Y$42,MATCH($Z518,'[7]LDAR Techs'!$Y$1:$Y$42,0),MATCH(T$2,'[7]LDAR Techs'!$A$1:$Y$1,0))</f>
        <v>1</v>
      </c>
      <c r="U518" s="42">
        <f>INDEX('[7]LDAR Techs'!$A$1:$Y$42,MATCH($Z518,'[7]LDAR Techs'!$Y$1:$Y$42,0),MATCH(U$2,'[7]LDAR Techs'!$A$1:$Y$1,0))</f>
        <v>1</v>
      </c>
      <c r="V518" s="42">
        <f>INDEX('[7]LDAR Techs'!$A$1:$Y$42,MATCH($Z518,'[7]LDAR Techs'!$Y$1:$Y$42,0),MATCH(V$2,'[7]LDAR Techs'!$A$1:$Y$1,0))</f>
        <v>1</v>
      </c>
      <c r="W518" s="42">
        <f>INDEX('[7]LDAR Techs'!$A$1:$Y$42,MATCH($Z518,'[7]LDAR Techs'!$Y$1:$Y$42,0),MATCH(W$2,'[7]LDAR Techs'!$A$1:$Y$1,0))</f>
        <v>1</v>
      </c>
      <c r="X518" s="42">
        <f>INDEX('[7]LDAR Techs'!$A$1:$Y$42,MATCH($Z518,'[7]LDAR Techs'!$Y$1:$Y$42,0),MATCH(X$2,'[7]LDAR Techs'!$A$1:$Y$1,0))</f>
        <v>1</v>
      </c>
      <c r="Y518" s="4"/>
      <c r="Z518" t="str">
        <f t="shared" si="81"/>
        <v>CIMS.CAN.BC.Natural Gas Production.Natural Gas Supply.FugitiveBCFugitiveNo LDAROutput</v>
      </c>
      <c r="AA518" s="6"/>
    </row>
    <row r="519" spans="1:27" s="5" customFormat="1" x14ac:dyDescent="0.35">
      <c r="A519" s="1" t="s">
        <v>173</v>
      </c>
      <c r="B519" s="1" t="s">
        <v>5</v>
      </c>
      <c r="C519" s="1" t="s">
        <v>143</v>
      </c>
      <c r="D519" s="1" t="s">
        <v>1</v>
      </c>
      <c r="E519" s="1" t="s">
        <v>37</v>
      </c>
      <c r="F519" s="1" t="s">
        <v>106</v>
      </c>
      <c r="G519" s="7" t="s">
        <v>11</v>
      </c>
      <c r="H519" s="2" t="s">
        <v>101</v>
      </c>
      <c r="I519" s="7" t="s">
        <v>93</v>
      </c>
      <c r="J519" s="1"/>
      <c r="K519" s="33" t="s">
        <v>130</v>
      </c>
      <c r="L519" s="1" t="s">
        <v>136</v>
      </c>
      <c r="M519" s="1" t="s">
        <v>107</v>
      </c>
      <c r="N519" s="42">
        <f>INDEX('[7]LDAR Techs'!$A$1:$Y$42,MATCH($Z519,'[7]LDAR Techs'!$Y$1:$Y$42,0),MATCH(N$2,'[7]LDAR Techs'!$A$1:$Y$1,0))</f>
        <v>3.5714285714285712E-2</v>
      </c>
      <c r="O519" s="42">
        <f>INDEX('[7]LDAR Techs'!$A$1:$Y$42,MATCH($Z519,'[7]LDAR Techs'!$Y$1:$Y$42,0),MATCH(O$2,'[7]LDAR Techs'!$A$1:$Y$1,0))</f>
        <v>3.5714285714285712E-2</v>
      </c>
      <c r="P519" s="42">
        <f>INDEX('[7]LDAR Techs'!$A$1:$Y$42,MATCH($Z519,'[7]LDAR Techs'!$Y$1:$Y$42,0),MATCH(P$2,'[7]LDAR Techs'!$A$1:$Y$1,0))</f>
        <v>3.5714285714285712E-2</v>
      </c>
      <c r="Q519" s="42">
        <f>INDEX('[7]LDAR Techs'!$A$1:$Y$42,MATCH($Z519,'[7]LDAR Techs'!$Y$1:$Y$42,0),MATCH(Q$2,'[7]LDAR Techs'!$A$1:$Y$1,0))</f>
        <v>3.5714285714285712E-2</v>
      </c>
      <c r="R519" s="42">
        <f>INDEX('[7]LDAR Techs'!$A$1:$Y$42,MATCH($Z519,'[7]LDAR Techs'!$Y$1:$Y$42,0),MATCH(R$2,'[7]LDAR Techs'!$A$1:$Y$1,0))</f>
        <v>3.5714285714285712E-2</v>
      </c>
      <c r="S519" s="42">
        <f>INDEX('[7]LDAR Techs'!$A$1:$Y$42,MATCH($Z519,'[7]LDAR Techs'!$Y$1:$Y$42,0),MATCH(S$2,'[7]LDAR Techs'!$A$1:$Y$1,0))</f>
        <v>3.5714285714285712E-2</v>
      </c>
      <c r="T519" s="42">
        <f>INDEX('[7]LDAR Techs'!$A$1:$Y$42,MATCH($Z519,'[7]LDAR Techs'!$Y$1:$Y$42,0),MATCH(T$2,'[7]LDAR Techs'!$A$1:$Y$1,0))</f>
        <v>3.5714285714285712E-2</v>
      </c>
      <c r="U519" s="42">
        <f>INDEX('[7]LDAR Techs'!$A$1:$Y$42,MATCH($Z519,'[7]LDAR Techs'!$Y$1:$Y$42,0),MATCH(U$2,'[7]LDAR Techs'!$A$1:$Y$1,0))</f>
        <v>3.5714285714285712E-2</v>
      </c>
      <c r="V519" s="42">
        <f>INDEX('[7]LDAR Techs'!$A$1:$Y$42,MATCH($Z519,'[7]LDAR Techs'!$Y$1:$Y$42,0),MATCH(V$2,'[7]LDAR Techs'!$A$1:$Y$1,0))</f>
        <v>3.5714285714285712E-2</v>
      </c>
      <c r="W519" s="42">
        <f>INDEX('[7]LDAR Techs'!$A$1:$Y$42,MATCH($Z519,'[7]LDAR Techs'!$Y$1:$Y$42,0),MATCH(W$2,'[7]LDAR Techs'!$A$1:$Y$1,0))</f>
        <v>3.5714285714285712E-2</v>
      </c>
      <c r="X519" s="42">
        <f>INDEX('[7]LDAR Techs'!$A$1:$Y$42,MATCH($Z519,'[7]LDAR Techs'!$Y$1:$Y$42,0),MATCH(X$2,'[7]LDAR Techs'!$A$1:$Y$1,0))</f>
        <v>3.5714285714285712E-2</v>
      </c>
      <c r="Y519" s="4"/>
      <c r="Z519" t="str">
        <f t="shared" si="81"/>
        <v>CIMS.CAN.BC.Natural Gas Production.Natural Gas Supply.FugitiveBCFugitiveNo LDAREmissionsCH4</v>
      </c>
      <c r="AA519" s="6"/>
    </row>
    <row r="520" spans="1:27" s="5" customFormat="1" x14ac:dyDescent="0.35">
      <c r="A520" s="1" t="s">
        <v>173</v>
      </c>
      <c r="B520" s="1" t="s">
        <v>5</v>
      </c>
      <c r="C520" s="1" t="s">
        <v>143</v>
      </c>
      <c r="D520" s="1" t="s">
        <v>1</v>
      </c>
      <c r="E520" s="1" t="s">
        <v>37</v>
      </c>
      <c r="F520" s="1" t="s">
        <v>106</v>
      </c>
      <c r="G520" s="7" t="s">
        <v>11</v>
      </c>
      <c r="H520" s="2" t="s">
        <v>12</v>
      </c>
      <c r="I520" s="7" t="s">
        <v>93</v>
      </c>
      <c r="J520" s="1"/>
      <c r="K520" s="33" t="s">
        <v>130</v>
      </c>
      <c r="L520" s="1" t="s">
        <v>136</v>
      </c>
      <c r="M520" s="1" t="s">
        <v>13</v>
      </c>
      <c r="N520" s="42">
        <f>INDEX('[7]LDAR Techs'!$A$1:$Y$42,MATCH($Z520,'[7]LDAR Techs'!$Y$1:$Y$42,0),MATCH(N$2,'[7]LDAR Techs'!$A$1:$Y$1,0))</f>
        <v>1</v>
      </c>
      <c r="O520" s="42">
        <f>INDEX('[7]LDAR Techs'!$A$1:$Y$42,MATCH($Z520,'[7]LDAR Techs'!$Y$1:$Y$42,0),MATCH(O$2,'[7]LDAR Techs'!$A$1:$Y$1,0))</f>
        <v>1</v>
      </c>
      <c r="P520" s="42">
        <f>INDEX('[7]LDAR Techs'!$A$1:$Y$42,MATCH($Z520,'[7]LDAR Techs'!$Y$1:$Y$42,0),MATCH(P$2,'[7]LDAR Techs'!$A$1:$Y$1,0))</f>
        <v>1</v>
      </c>
      <c r="Q520" s="42">
        <f>INDEX('[7]LDAR Techs'!$A$1:$Y$42,MATCH($Z520,'[7]LDAR Techs'!$Y$1:$Y$42,0),MATCH(Q$2,'[7]LDAR Techs'!$A$1:$Y$1,0))</f>
        <v>1</v>
      </c>
      <c r="R520" s="42">
        <f>INDEX('[7]LDAR Techs'!$A$1:$Y$42,MATCH($Z520,'[7]LDAR Techs'!$Y$1:$Y$42,0),MATCH(R$2,'[7]LDAR Techs'!$A$1:$Y$1,0))</f>
        <v>1</v>
      </c>
      <c r="S520" s="42">
        <f>INDEX('[7]LDAR Techs'!$A$1:$Y$42,MATCH($Z520,'[7]LDAR Techs'!$Y$1:$Y$42,0),MATCH(S$2,'[7]LDAR Techs'!$A$1:$Y$1,0))</f>
        <v>1</v>
      </c>
      <c r="T520" s="42">
        <f>INDEX('[7]LDAR Techs'!$A$1:$Y$42,MATCH($Z520,'[7]LDAR Techs'!$Y$1:$Y$42,0),MATCH(T$2,'[7]LDAR Techs'!$A$1:$Y$1,0))</f>
        <v>1</v>
      </c>
      <c r="U520" s="42">
        <f>INDEX('[7]LDAR Techs'!$A$1:$Y$42,MATCH($Z520,'[7]LDAR Techs'!$Y$1:$Y$42,0),MATCH(U$2,'[7]LDAR Techs'!$A$1:$Y$1,0))</f>
        <v>1</v>
      </c>
      <c r="V520" s="42">
        <f>INDEX('[7]LDAR Techs'!$A$1:$Y$42,MATCH($Z520,'[7]LDAR Techs'!$Y$1:$Y$42,0),MATCH(V$2,'[7]LDAR Techs'!$A$1:$Y$1,0))</f>
        <v>1</v>
      </c>
      <c r="W520" s="42">
        <f>INDEX('[7]LDAR Techs'!$A$1:$Y$42,MATCH($Z520,'[7]LDAR Techs'!$Y$1:$Y$42,0),MATCH(W$2,'[7]LDAR Techs'!$A$1:$Y$1,0))</f>
        <v>1</v>
      </c>
      <c r="X520" s="42">
        <f>INDEX('[7]LDAR Techs'!$A$1:$Y$42,MATCH($Z520,'[7]LDAR Techs'!$Y$1:$Y$42,0),MATCH(X$2,'[7]LDAR Techs'!$A$1:$Y$1,0))</f>
        <v>1</v>
      </c>
      <c r="Y520" s="4"/>
      <c r="Z520" t="str">
        <f t="shared" si="81"/>
        <v>CIMS.CAN.BC.Natural Gas Production.Natural Gas Supply.FugitiveBCFugitiveNo LDAREmissionsCO2</v>
      </c>
      <c r="AA520" s="6"/>
    </row>
    <row r="521" spans="1:27" s="47" customFormat="1" x14ac:dyDescent="0.35">
      <c r="A521" s="43" t="s">
        <v>173</v>
      </c>
      <c r="B521" s="43" t="s">
        <v>5</v>
      </c>
      <c r="C521" s="43" t="s">
        <v>143</v>
      </c>
      <c r="D521" s="43" t="s">
        <v>1</v>
      </c>
      <c r="E521" s="43" t="s">
        <v>37</v>
      </c>
      <c r="F521" s="43" t="s">
        <v>108</v>
      </c>
      <c r="G521" s="44" t="s">
        <v>22</v>
      </c>
      <c r="H521" s="45" t="s">
        <v>108</v>
      </c>
      <c r="I521" s="44"/>
      <c r="J521" s="43"/>
      <c r="K521" s="33" t="s">
        <v>130</v>
      </c>
      <c r="L521" s="43"/>
      <c r="M521" s="43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5"/>
      <c r="Z521" t="str">
        <f t="shared" si="81"/>
        <v>CIMS.CAN.BC.Natural Gas Production.Natural Gas Supply.FugitiveBCFugitiveLow LDARTechnologyLow LDAR</v>
      </c>
    </row>
    <row r="522" spans="1:27" s="52" customFormat="1" x14ac:dyDescent="0.35">
      <c r="A522" s="48" t="s">
        <v>173</v>
      </c>
      <c r="B522" s="48" t="s">
        <v>5</v>
      </c>
      <c r="C522" s="48" t="s">
        <v>143</v>
      </c>
      <c r="D522" s="48" t="s">
        <v>1</v>
      </c>
      <c r="E522" s="48" t="s">
        <v>37</v>
      </c>
      <c r="F522" s="48" t="s">
        <v>108</v>
      </c>
      <c r="G522" s="49" t="s">
        <v>23</v>
      </c>
      <c r="H522" s="50"/>
      <c r="I522" s="49"/>
      <c r="J522" s="48"/>
      <c r="K522" s="33" t="s">
        <v>130</v>
      </c>
      <c r="L522" s="1" t="s">
        <v>136</v>
      </c>
      <c r="M522" s="48" t="s">
        <v>24</v>
      </c>
      <c r="N522" s="51">
        <f>INDEX('[7]LDAR Techs'!$A$1:$Y$42,MATCH($Z522,'[7]LDAR Techs'!$Y$1:$Y$42,0),MATCH(N$2,'[7]LDAR Techs'!$A$1:$Y$1,0))</f>
        <v>2010</v>
      </c>
      <c r="O522" s="51">
        <f>INDEX('[7]LDAR Techs'!$A$1:$Y$42,MATCH($Z522,'[7]LDAR Techs'!$Y$1:$Y$42,0),MATCH(O$2,'[7]LDAR Techs'!$A$1:$Y$1,0))</f>
        <v>2010</v>
      </c>
      <c r="P522" s="51">
        <f>INDEX('[7]LDAR Techs'!$A$1:$Y$42,MATCH($Z522,'[7]LDAR Techs'!$Y$1:$Y$42,0),MATCH(P$2,'[7]LDAR Techs'!$A$1:$Y$1,0))</f>
        <v>2010</v>
      </c>
      <c r="Q522" s="51">
        <f>INDEX('[7]LDAR Techs'!$A$1:$Y$42,MATCH($Z522,'[7]LDAR Techs'!$Y$1:$Y$42,0),MATCH(Q$2,'[7]LDAR Techs'!$A$1:$Y$1,0))</f>
        <v>2010</v>
      </c>
      <c r="R522" s="51">
        <f>INDEX('[7]LDAR Techs'!$A$1:$Y$42,MATCH($Z522,'[7]LDAR Techs'!$Y$1:$Y$42,0),MATCH(R$2,'[7]LDAR Techs'!$A$1:$Y$1,0))</f>
        <v>2010</v>
      </c>
      <c r="S522" s="51">
        <f>INDEX('[7]LDAR Techs'!$A$1:$Y$42,MATCH($Z522,'[7]LDAR Techs'!$Y$1:$Y$42,0),MATCH(S$2,'[7]LDAR Techs'!$A$1:$Y$1,0))</f>
        <v>2010</v>
      </c>
      <c r="T522" s="51">
        <f>INDEX('[7]LDAR Techs'!$A$1:$Y$42,MATCH($Z522,'[7]LDAR Techs'!$Y$1:$Y$42,0),MATCH(T$2,'[7]LDAR Techs'!$A$1:$Y$1,0))</f>
        <v>2010</v>
      </c>
      <c r="U522" s="51">
        <f>INDEX('[7]LDAR Techs'!$A$1:$Y$42,MATCH($Z522,'[7]LDAR Techs'!$Y$1:$Y$42,0),MATCH(U$2,'[7]LDAR Techs'!$A$1:$Y$1,0))</f>
        <v>2010</v>
      </c>
      <c r="V522" s="51">
        <f>INDEX('[7]LDAR Techs'!$A$1:$Y$42,MATCH($Z522,'[7]LDAR Techs'!$Y$1:$Y$42,0),MATCH(V$2,'[7]LDAR Techs'!$A$1:$Y$1,0))</f>
        <v>2010</v>
      </c>
      <c r="W522" s="51">
        <f>INDEX('[7]LDAR Techs'!$A$1:$Y$42,MATCH($Z522,'[7]LDAR Techs'!$Y$1:$Y$42,0),MATCH(W$2,'[7]LDAR Techs'!$A$1:$Y$1,0))</f>
        <v>2010</v>
      </c>
      <c r="X522" s="51">
        <f>INDEX('[7]LDAR Techs'!$A$1:$Y$42,MATCH($Z522,'[7]LDAR Techs'!$Y$1:$Y$42,0),MATCH(X$2,'[7]LDAR Techs'!$A$1:$Y$1,0))</f>
        <v>2010</v>
      </c>
      <c r="Y522" s="50"/>
      <c r="Z522" t="str">
        <f t="shared" si="81"/>
        <v>CIMS.CAN.BC.Natural Gas Production.Natural Gas Supply.FugitiveBCFugitiveLow LDARAvailable</v>
      </c>
    </row>
    <row r="523" spans="1:27" s="52" customFormat="1" x14ac:dyDescent="0.35">
      <c r="A523" s="48" t="s">
        <v>173</v>
      </c>
      <c r="B523" s="48" t="s">
        <v>5</v>
      </c>
      <c r="C523" s="48" t="s">
        <v>143</v>
      </c>
      <c r="D523" s="48" t="s">
        <v>1</v>
      </c>
      <c r="E523" s="48" t="s">
        <v>37</v>
      </c>
      <c r="F523" s="48" t="s">
        <v>108</v>
      </c>
      <c r="G523" s="49" t="s">
        <v>25</v>
      </c>
      <c r="H523" s="50"/>
      <c r="I523" s="49"/>
      <c r="J523" s="48"/>
      <c r="K523" s="33" t="s">
        <v>130</v>
      </c>
      <c r="L523" s="1" t="s">
        <v>136</v>
      </c>
      <c r="M523" s="48" t="s">
        <v>24</v>
      </c>
      <c r="N523" s="51">
        <f>INDEX('[7]LDAR Techs'!$A$1:$Y$42,MATCH($Z523,'[7]LDAR Techs'!$Y$1:$Y$42,0),MATCH(N$2,'[7]LDAR Techs'!$A$1:$Y$1,0))</f>
        <v>2101</v>
      </c>
      <c r="O523" s="51">
        <f>INDEX('[7]LDAR Techs'!$A$1:$Y$42,MATCH($Z523,'[7]LDAR Techs'!$Y$1:$Y$42,0),MATCH(O$2,'[7]LDAR Techs'!$A$1:$Y$1,0))</f>
        <v>2101</v>
      </c>
      <c r="P523" s="51">
        <f>INDEX('[7]LDAR Techs'!$A$1:$Y$42,MATCH($Z523,'[7]LDAR Techs'!$Y$1:$Y$42,0),MATCH(P$2,'[7]LDAR Techs'!$A$1:$Y$1,0))</f>
        <v>2101</v>
      </c>
      <c r="Q523" s="51">
        <f>INDEX('[7]LDAR Techs'!$A$1:$Y$42,MATCH($Z523,'[7]LDAR Techs'!$Y$1:$Y$42,0),MATCH(Q$2,'[7]LDAR Techs'!$A$1:$Y$1,0))</f>
        <v>2101</v>
      </c>
      <c r="R523" s="51">
        <f>INDEX('[7]LDAR Techs'!$A$1:$Y$42,MATCH($Z523,'[7]LDAR Techs'!$Y$1:$Y$42,0),MATCH(R$2,'[7]LDAR Techs'!$A$1:$Y$1,0))</f>
        <v>2101</v>
      </c>
      <c r="S523" s="51">
        <f>INDEX('[7]LDAR Techs'!$A$1:$Y$42,MATCH($Z523,'[7]LDAR Techs'!$Y$1:$Y$42,0),MATCH(S$2,'[7]LDAR Techs'!$A$1:$Y$1,0))</f>
        <v>2101</v>
      </c>
      <c r="T523" s="51">
        <f>INDEX('[7]LDAR Techs'!$A$1:$Y$42,MATCH($Z523,'[7]LDAR Techs'!$Y$1:$Y$42,0),MATCH(T$2,'[7]LDAR Techs'!$A$1:$Y$1,0))</f>
        <v>2101</v>
      </c>
      <c r="U523" s="51">
        <f>INDEX('[7]LDAR Techs'!$A$1:$Y$42,MATCH($Z523,'[7]LDAR Techs'!$Y$1:$Y$42,0),MATCH(U$2,'[7]LDAR Techs'!$A$1:$Y$1,0))</f>
        <v>2101</v>
      </c>
      <c r="V523" s="51">
        <f>INDEX('[7]LDAR Techs'!$A$1:$Y$42,MATCH($Z523,'[7]LDAR Techs'!$Y$1:$Y$42,0),MATCH(V$2,'[7]LDAR Techs'!$A$1:$Y$1,0))</f>
        <v>2101</v>
      </c>
      <c r="W523" s="51">
        <f>INDEX('[7]LDAR Techs'!$A$1:$Y$42,MATCH($Z523,'[7]LDAR Techs'!$Y$1:$Y$42,0),MATCH(W$2,'[7]LDAR Techs'!$A$1:$Y$1,0))</f>
        <v>2101</v>
      </c>
      <c r="X523" s="51">
        <f>INDEX('[7]LDAR Techs'!$A$1:$Y$42,MATCH($Z523,'[7]LDAR Techs'!$Y$1:$Y$42,0),MATCH(X$2,'[7]LDAR Techs'!$A$1:$Y$1,0))</f>
        <v>2101</v>
      </c>
      <c r="Y523" s="50"/>
      <c r="Z523" t="str">
        <f t="shared" si="81"/>
        <v>CIMS.CAN.BC.Natural Gas Production.Natural Gas Supply.FugitiveBCFugitiveLow LDARUnavailable</v>
      </c>
    </row>
    <row r="524" spans="1:27" s="52" customFormat="1" x14ac:dyDescent="0.35">
      <c r="A524" s="48" t="s">
        <v>173</v>
      </c>
      <c r="B524" s="48" t="s">
        <v>5</v>
      </c>
      <c r="C524" s="48" t="s">
        <v>143</v>
      </c>
      <c r="D524" s="48" t="s">
        <v>1</v>
      </c>
      <c r="E524" s="48" t="s">
        <v>37</v>
      </c>
      <c r="F524" s="48" t="s">
        <v>108</v>
      </c>
      <c r="G524" s="48" t="s">
        <v>26</v>
      </c>
      <c r="H524" s="50"/>
      <c r="I524" s="48"/>
      <c r="J524" s="48"/>
      <c r="K524" s="33" t="s">
        <v>130</v>
      </c>
      <c r="L524" s="1" t="s">
        <v>136</v>
      </c>
      <c r="M524" s="48" t="s">
        <v>27</v>
      </c>
      <c r="N524" s="53">
        <f>INDEX('[7]LDAR Techs'!$A$1:$Y$42,MATCH($Z524,'[7]LDAR Techs'!$Y$1:$Y$42,0),MATCH(N$2,'[7]LDAR Techs'!$A$1:$Y$1,0))</f>
        <v>1</v>
      </c>
      <c r="O524" s="53">
        <f>INDEX('[7]LDAR Techs'!$A$1:$Y$42,MATCH($Z524,'[7]LDAR Techs'!$Y$1:$Y$42,0),MATCH(O$2,'[7]LDAR Techs'!$A$1:$Y$1,0))</f>
        <v>1</v>
      </c>
      <c r="P524" s="53">
        <f>INDEX('[7]LDAR Techs'!$A$1:$Y$42,MATCH($Z524,'[7]LDAR Techs'!$Y$1:$Y$42,0),MATCH(P$2,'[7]LDAR Techs'!$A$1:$Y$1,0))</f>
        <v>1</v>
      </c>
      <c r="Q524" s="53">
        <f>INDEX('[7]LDAR Techs'!$A$1:$Y$42,MATCH($Z524,'[7]LDAR Techs'!$Y$1:$Y$42,0),MATCH(Q$2,'[7]LDAR Techs'!$A$1:$Y$1,0))</f>
        <v>1</v>
      </c>
      <c r="R524" s="53">
        <f>INDEX('[7]LDAR Techs'!$A$1:$Y$42,MATCH($Z524,'[7]LDAR Techs'!$Y$1:$Y$42,0),MATCH(R$2,'[7]LDAR Techs'!$A$1:$Y$1,0))</f>
        <v>1</v>
      </c>
      <c r="S524" s="53">
        <f>INDEX('[7]LDAR Techs'!$A$1:$Y$42,MATCH($Z524,'[7]LDAR Techs'!$Y$1:$Y$42,0),MATCH(S$2,'[7]LDAR Techs'!$A$1:$Y$1,0))</f>
        <v>1</v>
      </c>
      <c r="T524" s="53">
        <f>INDEX('[7]LDAR Techs'!$A$1:$Y$42,MATCH($Z524,'[7]LDAR Techs'!$Y$1:$Y$42,0),MATCH(T$2,'[7]LDAR Techs'!$A$1:$Y$1,0))</f>
        <v>1</v>
      </c>
      <c r="U524" s="53">
        <f>INDEX('[7]LDAR Techs'!$A$1:$Y$42,MATCH($Z524,'[7]LDAR Techs'!$Y$1:$Y$42,0),MATCH(U$2,'[7]LDAR Techs'!$A$1:$Y$1,0))</f>
        <v>1</v>
      </c>
      <c r="V524" s="53">
        <f>INDEX('[7]LDAR Techs'!$A$1:$Y$42,MATCH($Z524,'[7]LDAR Techs'!$Y$1:$Y$42,0),MATCH(V$2,'[7]LDAR Techs'!$A$1:$Y$1,0))</f>
        <v>1</v>
      </c>
      <c r="W524" s="53">
        <f>INDEX('[7]LDAR Techs'!$A$1:$Y$42,MATCH($Z524,'[7]LDAR Techs'!$Y$1:$Y$42,0),MATCH(W$2,'[7]LDAR Techs'!$A$1:$Y$1,0))</f>
        <v>1</v>
      </c>
      <c r="X524" s="53">
        <f>INDEX('[7]LDAR Techs'!$A$1:$Y$42,MATCH($Z524,'[7]LDAR Techs'!$Y$1:$Y$42,0),MATCH(X$2,'[7]LDAR Techs'!$A$1:$Y$1,0))</f>
        <v>1</v>
      </c>
      <c r="Y524" s="50"/>
      <c r="Z524" t="str">
        <f>A524&amp;C524&amp;E524&amp;F524&amp;G524&amp;H524&amp;J524</f>
        <v>CIMS.CAN.BC.Natural Gas Production.Natural Gas Supply.FugitiveBCFugitiveLow LDARLifetime</v>
      </c>
    </row>
    <row r="525" spans="1:27" s="52" customFormat="1" x14ac:dyDescent="0.35">
      <c r="A525" s="48" t="s">
        <v>173</v>
      </c>
      <c r="B525" s="48" t="s">
        <v>5</v>
      </c>
      <c r="C525" s="48" t="s">
        <v>143</v>
      </c>
      <c r="D525" s="48" t="s">
        <v>1</v>
      </c>
      <c r="E525" s="48" t="s">
        <v>37</v>
      </c>
      <c r="F525" s="48" t="s">
        <v>108</v>
      </c>
      <c r="G525" s="49" t="s">
        <v>28</v>
      </c>
      <c r="H525" s="50"/>
      <c r="I525" s="48"/>
      <c r="J525" s="48"/>
      <c r="K525" s="33" t="s">
        <v>130</v>
      </c>
      <c r="L525" s="1" t="s">
        <v>136</v>
      </c>
      <c r="M525" s="48" t="s">
        <v>19</v>
      </c>
      <c r="N525" s="70">
        <v>0</v>
      </c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0"/>
      <c r="Z525" t="str">
        <f t="shared" si="81"/>
        <v>CIMS.CAN.BC.Natural Gas Production.Natural Gas Supply.FugitiveBCFugitiveLow LDARMarket share</v>
      </c>
    </row>
    <row r="526" spans="1:27" s="52" customFormat="1" x14ac:dyDescent="0.35">
      <c r="A526" s="48" t="s">
        <v>173</v>
      </c>
      <c r="B526" s="48" t="s">
        <v>5</v>
      </c>
      <c r="C526" s="48" t="s">
        <v>143</v>
      </c>
      <c r="D526" s="48" t="s">
        <v>1</v>
      </c>
      <c r="E526" s="48" t="s">
        <v>37</v>
      </c>
      <c r="F526" s="48" t="s">
        <v>108</v>
      </c>
      <c r="G526" s="48" t="s">
        <v>29</v>
      </c>
      <c r="H526" s="50"/>
      <c r="I526" s="48"/>
      <c r="J526" s="48"/>
      <c r="K526" s="33" t="s">
        <v>130</v>
      </c>
      <c r="L526" s="1" t="s">
        <v>136</v>
      </c>
      <c r="M526" s="48" t="s">
        <v>32</v>
      </c>
      <c r="N526" s="53">
        <f>INDEX('[7]LDAR Techs'!$A$1:$Y$42,MATCH($Z526,'[7]LDAR Techs'!$Y$1:$Y$42,0),MATCH(N$2,'[7]LDAR Techs'!$A$1:$Y$1,0))</f>
        <v>1</v>
      </c>
      <c r="O526" s="53">
        <f>INDEX('[7]LDAR Techs'!$A$1:$Y$42,MATCH($Z526,'[7]LDAR Techs'!$Y$1:$Y$42,0),MATCH(O$2,'[7]LDAR Techs'!$A$1:$Y$1,0))</f>
        <v>1</v>
      </c>
      <c r="P526" s="53">
        <f>INDEX('[7]LDAR Techs'!$A$1:$Y$42,MATCH($Z526,'[7]LDAR Techs'!$Y$1:$Y$42,0),MATCH(P$2,'[7]LDAR Techs'!$A$1:$Y$1,0))</f>
        <v>1</v>
      </c>
      <c r="Q526" s="53">
        <f>INDEX('[7]LDAR Techs'!$A$1:$Y$42,MATCH($Z526,'[7]LDAR Techs'!$Y$1:$Y$42,0),MATCH(Q$2,'[7]LDAR Techs'!$A$1:$Y$1,0))</f>
        <v>1</v>
      </c>
      <c r="R526" s="53">
        <f>INDEX('[7]LDAR Techs'!$A$1:$Y$42,MATCH($Z526,'[7]LDAR Techs'!$Y$1:$Y$42,0),MATCH(R$2,'[7]LDAR Techs'!$A$1:$Y$1,0))</f>
        <v>1</v>
      </c>
      <c r="S526" s="53">
        <f>INDEX('[7]LDAR Techs'!$A$1:$Y$42,MATCH($Z526,'[7]LDAR Techs'!$Y$1:$Y$42,0),MATCH(S$2,'[7]LDAR Techs'!$A$1:$Y$1,0))</f>
        <v>1</v>
      </c>
      <c r="T526" s="53">
        <f>INDEX('[7]LDAR Techs'!$A$1:$Y$42,MATCH($Z526,'[7]LDAR Techs'!$Y$1:$Y$42,0),MATCH(T$2,'[7]LDAR Techs'!$A$1:$Y$1,0))</f>
        <v>1</v>
      </c>
      <c r="U526" s="53">
        <f>INDEX('[7]LDAR Techs'!$A$1:$Y$42,MATCH($Z526,'[7]LDAR Techs'!$Y$1:$Y$42,0),MATCH(U$2,'[7]LDAR Techs'!$A$1:$Y$1,0))</f>
        <v>1</v>
      </c>
      <c r="V526" s="53">
        <f>INDEX('[7]LDAR Techs'!$A$1:$Y$42,MATCH($Z526,'[7]LDAR Techs'!$Y$1:$Y$42,0),MATCH(V$2,'[7]LDAR Techs'!$A$1:$Y$1,0))</f>
        <v>1</v>
      </c>
      <c r="W526" s="53">
        <f>INDEX('[7]LDAR Techs'!$A$1:$Y$42,MATCH($Z526,'[7]LDAR Techs'!$Y$1:$Y$42,0),MATCH(W$2,'[7]LDAR Techs'!$A$1:$Y$1,0))</f>
        <v>1</v>
      </c>
      <c r="X526" s="53">
        <f>INDEX('[7]LDAR Techs'!$A$1:$Y$42,MATCH($Z526,'[7]LDAR Techs'!$Y$1:$Y$42,0),MATCH(X$2,'[7]LDAR Techs'!$A$1:$Y$1,0))</f>
        <v>1</v>
      </c>
      <c r="Y526" s="50"/>
      <c r="Z526" t="str">
        <f t="shared" si="81"/>
        <v>CIMS.CAN.BC.Natural Gas Production.Natural Gas Supply.FugitiveBCFugitiveLow LDAROutput</v>
      </c>
    </row>
    <row r="527" spans="1:27" s="52" customFormat="1" x14ac:dyDescent="0.35">
      <c r="A527" s="48" t="s">
        <v>173</v>
      </c>
      <c r="B527" s="48" t="s">
        <v>5</v>
      </c>
      <c r="C527" s="48" t="s">
        <v>143</v>
      </c>
      <c r="D527" s="48" t="s">
        <v>1</v>
      </c>
      <c r="E527" s="48" t="s">
        <v>37</v>
      </c>
      <c r="F527" s="48" t="s">
        <v>108</v>
      </c>
      <c r="G527" s="48" t="s">
        <v>31</v>
      </c>
      <c r="H527"/>
      <c r="I527"/>
      <c r="J527"/>
      <c r="K527" s="33" t="s">
        <v>130</v>
      </c>
      <c r="L527" s="1" t="s">
        <v>136</v>
      </c>
      <c r="M527" s="48" t="s">
        <v>38</v>
      </c>
      <c r="N527" s="53">
        <f>INDEX('[7]LDAR Techs'!$A$1:$Y$42,MATCH($Z527,'[7]LDAR Techs'!$Y$1:$Y$42,0),MATCH(N$2,'[7]LDAR Techs'!$A$1:$Y$1,0))</f>
        <v>10.490995566242569</v>
      </c>
      <c r="O527" s="53">
        <f>INDEX('[7]LDAR Techs'!$A$1:$Y$42,MATCH($Z527,'[7]LDAR Techs'!$Y$1:$Y$42,0),MATCH(O$2,'[7]LDAR Techs'!$A$1:$Y$1,0))</f>
        <v>10.490995566242569</v>
      </c>
      <c r="P527" s="53">
        <f>INDEX('[7]LDAR Techs'!$A$1:$Y$42,MATCH($Z527,'[7]LDAR Techs'!$Y$1:$Y$42,0),MATCH(P$2,'[7]LDAR Techs'!$A$1:$Y$1,0))</f>
        <v>10.490995566242569</v>
      </c>
      <c r="Q527" s="53">
        <f>INDEX('[7]LDAR Techs'!$A$1:$Y$42,MATCH($Z527,'[7]LDAR Techs'!$Y$1:$Y$42,0),MATCH(Q$2,'[7]LDAR Techs'!$A$1:$Y$1,0))</f>
        <v>10.490995566242569</v>
      </c>
      <c r="R527" s="53">
        <f>INDEX('[7]LDAR Techs'!$A$1:$Y$42,MATCH($Z527,'[7]LDAR Techs'!$Y$1:$Y$42,0),MATCH(R$2,'[7]LDAR Techs'!$A$1:$Y$1,0))</f>
        <v>10.490995566242569</v>
      </c>
      <c r="S527" s="53">
        <f>INDEX('[7]LDAR Techs'!$A$1:$Y$42,MATCH($Z527,'[7]LDAR Techs'!$Y$1:$Y$42,0),MATCH(S$2,'[7]LDAR Techs'!$A$1:$Y$1,0))</f>
        <v>10.490995566242569</v>
      </c>
      <c r="T527" s="53">
        <f>INDEX('[7]LDAR Techs'!$A$1:$Y$42,MATCH($Z527,'[7]LDAR Techs'!$Y$1:$Y$42,0),MATCH(T$2,'[7]LDAR Techs'!$A$1:$Y$1,0))</f>
        <v>10.490995566242569</v>
      </c>
      <c r="U527" s="53">
        <f>INDEX('[7]LDAR Techs'!$A$1:$Y$42,MATCH($Z527,'[7]LDAR Techs'!$Y$1:$Y$42,0),MATCH(U$2,'[7]LDAR Techs'!$A$1:$Y$1,0))</f>
        <v>10.490995566242569</v>
      </c>
      <c r="V527" s="53">
        <f>INDEX('[7]LDAR Techs'!$A$1:$Y$42,MATCH($Z527,'[7]LDAR Techs'!$Y$1:$Y$42,0),MATCH(V$2,'[7]LDAR Techs'!$A$1:$Y$1,0))</f>
        <v>10.490995566242569</v>
      </c>
      <c r="W527" s="53">
        <f>INDEX('[7]LDAR Techs'!$A$1:$Y$42,MATCH($Z527,'[7]LDAR Techs'!$Y$1:$Y$42,0),MATCH(W$2,'[7]LDAR Techs'!$A$1:$Y$1,0))</f>
        <v>10.490995566242569</v>
      </c>
      <c r="X527" s="53">
        <f>INDEX('[7]LDAR Techs'!$A$1:$Y$42,MATCH($Z527,'[7]LDAR Techs'!$Y$1:$Y$42,0),MATCH(X$2,'[7]LDAR Techs'!$A$1:$Y$1,0))</f>
        <v>10.490995566242569</v>
      </c>
      <c r="Y527" s="50"/>
      <c r="Z527" t="str">
        <f t="shared" si="81"/>
        <v>CIMS.CAN.BC.Natural Gas Production.Natural Gas Supply.FugitiveBCFugitiveLow LDARFOM</v>
      </c>
    </row>
    <row r="528" spans="1:27" s="52" customFormat="1" x14ac:dyDescent="0.35">
      <c r="A528" s="48" t="s">
        <v>173</v>
      </c>
      <c r="B528" s="48" t="s">
        <v>5</v>
      </c>
      <c r="C528" s="48" t="s">
        <v>143</v>
      </c>
      <c r="D528" s="48" t="s">
        <v>1</v>
      </c>
      <c r="E528" s="48" t="s">
        <v>37</v>
      </c>
      <c r="F528" s="48" t="s">
        <v>108</v>
      </c>
      <c r="G528" s="48" t="s">
        <v>132</v>
      </c>
      <c r="H528" s="50" t="s">
        <v>4</v>
      </c>
      <c r="I528" s="48"/>
      <c r="J528" s="48" t="s">
        <v>144</v>
      </c>
      <c r="K528" s="33" t="s">
        <v>130</v>
      </c>
      <c r="L528" s="1" t="s">
        <v>136</v>
      </c>
      <c r="M528" s="48" t="s">
        <v>36</v>
      </c>
      <c r="N528" s="53">
        <f>INDEX('[7]LDAR Techs'!$A$1:$Y$42,MATCH($Z528,'[7]LDAR Techs'!$Y$1:$Y$42,0),MATCH(N$2,'[7]LDAR Techs'!$A$1:$Y$1,0))</f>
        <v>-1.2269996219621864</v>
      </c>
      <c r="O528" s="53">
        <f>INDEX('[7]LDAR Techs'!$A$1:$Y$42,MATCH($Z528,'[7]LDAR Techs'!$Y$1:$Y$42,0),MATCH(O$2,'[7]LDAR Techs'!$A$1:$Y$1,0))</f>
        <v>-1.2269996219621864</v>
      </c>
      <c r="P528" s="53">
        <f>INDEX('[7]LDAR Techs'!$A$1:$Y$42,MATCH($Z528,'[7]LDAR Techs'!$Y$1:$Y$42,0),MATCH(P$2,'[7]LDAR Techs'!$A$1:$Y$1,0))</f>
        <v>-1.2269996219621864</v>
      </c>
      <c r="Q528" s="53">
        <f>INDEX('[7]LDAR Techs'!$A$1:$Y$42,MATCH($Z528,'[7]LDAR Techs'!$Y$1:$Y$42,0),MATCH(Q$2,'[7]LDAR Techs'!$A$1:$Y$1,0))</f>
        <v>-1.2269996219621864</v>
      </c>
      <c r="R528" s="53">
        <f>INDEX('[7]LDAR Techs'!$A$1:$Y$42,MATCH($Z528,'[7]LDAR Techs'!$Y$1:$Y$42,0),MATCH(R$2,'[7]LDAR Techs'!$A$1:$Y$1,0))</f>
        <v>-1.2269996219621864</v>
      </c>
      <c r="S528" s="53">
        <f>INDEX('[7]LDAR Techs'!$A$1:$Y$42,MATCH($Z528,'[7]LDAR Techs'!$Y$1:$Y$42,0),MATCH(S$2,'[7]LDAR Techs'!$A$1:$Y$1,0))</f>
        <v>-1.2269996219621864</v>
      </c>
      <c r="T528" s="53">
        <f>INDEX('[7]LDAR Techs'!$A$1:$Y$42,MATCH($Z528,'[7]LDAR Techs'!$Y$1:$Y$42,0),MATCH(T$2,'[7]LDAR Techs'!$A$1:$Y$1,0))</f>
        <v>-1.2269996219621864</v>
      </c>
      <c r="U528" s="53">
        <f>INDEX('[7]LDAR Techs'!$A$1:$Y$42,MATCH($Z528,'[7]LDAR Techs'!$Y$1:$Y$42,0),MATCH(U$2,'[7]LDAR Techs'!$A$1:$Y$1,0))</f>
        <v>-1.2269996219621864</v>
      </c>
      <c r="V528" s="53">
        <f>INDEX('[7]LDAR Techs'!$A$1:$Y$42,MATCH($Z528,'[7]LDAR Techs'!$Y$1:$Y$42,0),MATCH(V$2,'[7]LDAR Techs'!$A$1:$Y$1,0))</f>
        <v>-1.2269996219621864</v>
      </c>
      <c r="W528" s="53">
        <f>INDEX('[7]LDAR Techs'!$A$1:$Y$42,MATCH($Z528,'[7]LDAR Techs'!$Y$1:$Y$42,0),MATCH(W$2,'[7]LDAR Techs'!$A$1:$Y$1,0))</f>
        <v>-1.2269996219621864</v>
      </c>
      <c r="X528" s="53">
        <f>INDEX('[7]LDAR Techs'!$A$1:$Y$42,MATCH($Z528,'[7]LDAR Techs'!$Y$1:$Y$42,0),MATCH(X$2,'[7]LDAR Techs'!$A$1:$Y$1,0))</f>
        <v>-1.2269996219621864</v>
      </c>
      <c r="Y528" s="50"/>
      <c r="Z528" t="str">
        <f t="shared" si="81"/>
        <v>CIMS.CAN.BC.Natural Gas Production.Natural Gas Supply.FugitiveBCFugitiveLow LDARService requestedNatural GasCIMS.CAN.BC.Natural Gas Production.Natural Gas</v>
      </c>
    </row>
    <row r="529" spans="1:26" s="52" customFormat="1" x14ac:dyDescent="0.35">
      <c r="A529" s="48" t="s">
        <v>173</v>
      </c>
      <c r="B529" s="48" t="s">
        <v>5</v>
      </c>
      <c r="C529" s="48" t="s">
        <v>143</v>
      </c>
      <c r="D529" s="48" t="s">
        <v>1</v>
      </c>
      <c r="E529" s="48" t="s">
        <v>37</v>
      </c>
      <c r="F529" s="48" t="s">
        <v>108</v>
      </c>
      <c r="G529" s="49" t="s">
        <v>11</v>
      </c>
      <c r="H529" s="50" t="s">
        <v>101</v>
      </c>
      <c r="I529" s="49" t="s">
        <v>93</v>
      </c>
      <c r="J529" s="48"/>
      <c r="K529" s="33" t="s">
        <v>130</v>
      </c>
      <c r="L529" s="1" t="s">
        <v>136</v>
      </c>
      <c r="M529" s="48" t="s">
        <v>107</v>
      </c>
      <c r="N529" s="53">
        <f>INDEX('[7]LDAR Techs'!$A$1:$Y$42,MATCH($Z529,'[7]LDAR Techs'!$Y$1:$Y$42,0),MATCH(N$2,'[7]LDAR Techs'!$A$1:$Y$1,0))</f>
        <v>1.7857142857142856E-2</v>
      </c>
      <c r="O529" s="53">
        <f>INDEX('[7]LDAR Techs'!$A$1:$Y$42,MATCH($Z529,'[7]LDAR Techs'!$Y$1:$Y$42,0),MATCH(O$2,'[7]LDAR Techs'!$A$1:$Y$1,0))</f>
        <v>1.7857142857142856E-2</v>
      </c>
      <c r="P529" s="53">
        <f>INDEX('[7]LDAR Techs'!$A$1:$Y$42,MATCH($Z529,'[7]LDAR Techs'!$Y$1:$Y$42,0),MATCH(P$2,'[7]LDAR Techs'!$A$1:$Y$1,0))</f>
        <v>1.7857142857142856E-2</v>
      </c>
      <c r="Q529" s="53">
        <f>INDEX('[7]LDAR Techs'!$A$1:$Y$42,MATCH($Z529,'[7]LDAR Techs'!$Y$1:$Y$42,0),MATCH(Q$2,'[7]LDAR Techs'!$A$1:$Y$1,0))</f>
        <v>1.7857142857142856E-2</v>
      </c>
      <c r="R529" s="53">
        <f>INDEX('[7]LDAR Techs'!$A$1:$Y$42,MATCH($Z529,'[7]LDAR Techs'!$Y$1:$Y$42,0),MATCH(R$2,'[7]LDAR Techs'!$A$1:$Y$1,0))</f>
        <v>1.7857142857142856E-2</v>
      </c>
      <c r="S529" s="53">
        <f>INDEX('[7]LDAR Techs'!$A$1:$Y$42,MATCH($Z529,'[7]LDAR Techs'!$Y$1:$Y$42,0),MATCH(S$2,'[7]LDAR Techs'!$A$1:$Y$1,0))</f>
        <v>1.7857142857142856E-2</v>
      </c>
      <c r="T529" s="53">
        <f>INDEX('[7]LDAR Techs'!$A$1:$Y$42,MATCH($Z529,'[7]LDAR Techs'!$Y$1:$Y$42,0),MATCH(T$2,'[7]LDAR Techs'!$A$1:$Y$1,0))</f>
        <v>1.7857142857142856E-2</v>
      </c>
      <c r="U529" s="53">
        <f>INDEX('[7]LDAR Techs'!$A$1:$Y$42,MATCH($Z529,'[7]LDAR Techs'!$Y$1:$Y$42,0),MATCH(U$2,'[7]LDAR Techs'!$A$1:$Y$1,0))</f>
        <v>1.7857142857142856E-2</v>
      </c>
      <c r="V529" s="53">
        <f>INDEX('[7]LDAR Techs'!$A$1:$Y$42,MATCH($Z529,'[7]LDAR Techs'!$Y$1:$Y$42,0),MATCH(V$2,'[7]LDAR Techs'!$A$1:$Y$1,0))</f>
        <v>1.7857142857142856E-2</v>
      </c>
      <c r="W529" s="53">
        <f>INDEX('[7]LDAR Techs'!$A$1:$Y$42,MATCH($Z529,'[7]LDAR Techs'!$Y$1:$Y$42,0),MATCH(W$2,'[7]LDAR Techs'!$A$1:$Y$1,0))</f>
        <v>1.7857142857142856E-2</v>
      </c>
      <c r="X529" s="53">
        <f>INDEX('[7]LDAR Techs'!$A$1:$Y$42,MATCH($Z529,'[7]LDAR Techs'!$Y$1:$Y$42,0),MATCH(X$2,'[7]LDAR Techs'!$A$1:$Y$1,0))</f>
        <v>1.7857142857142856E-2</v>
      </c>
      <c r="Y529" s="50"/>
      <c r="Z529" t="str">
        <f t="shared" si="81"/>
        <v>CIMS.CAN.BC.Natural Gas Production.Natural Gas Supply.FugitiveBCFugitiveLow LDAREmissionsCH4</v>
      </c>
    </row>
    <row r="530" spans="1:26" s="52" customFormat="1" x14ac:dyDescent="0.35">
      <c r="A530" s="48" t="s">
        <v>173</v>
      </c>
      <c r="B530" s="48" t="s">
        <v>5</v>
      </c>
      <c r="C530" s="48" t="s">
        <v>143</v>
      </c>
      <c r="D530" s="48" t="s">
        <v>1</v>
      </c>
      <c r="E530" s="48" t="s">
        <v>37</v>
      </c>
      <c r="F530" s="48" t="s">
        <v>108</v>
      </c>
      <c r="G530" s="49" t="s">
        <v>11</v>
      </c>
      <c r="H530" s="50" t="s">
        <v>12</v>
      </c>
      <c r="I530" s="49" t="s">
        <v>93</v>
      </c>
      <c r="J530" s="48"/>
      <c r="K530" s="33" t="s">
        <v>130</v>
      </c>
      <c r="L530" s="1" t="s">
        <v>136</v>
      </c>
      <c r="M530" s="48" t="s">
        <v>13</v>
      </c>
      <c r="N530" s="53">
        <f>INDEX('[7]LDAR Techs'!$A$1:$Y$42,MATCH($Z530,'[7]LDAR Techs'!$Y$1:$Y$42,0),MATCH(N$2,'[7]LDAR Techs'!$A$1:$Y$1,0))</f>
        <v>0.5</v>
      </c>
      <c r="O530" s="53">
        <f>INDEX('[7]LDAR Techs'!$A$1:$Y$42,MATCH($Z530,'[7]LDAR Techs'!$Y$1:$Y$42,0),MATCH(O$2,'[7]LDAR Techs'!$A$1:$Y$1,0))</f>
        <v>0.5</v>
      </c>
      <c r="P530" s="53">
        <f>INDEX('[7]LDAR Techs'!$A$1:$Y$42,MATCH($Z530,'[7]LDAR Techs'!$Y$1:$Y$42,0),MATCH(P$2,'[7]LDAR Techs'!$A$1:$Y$1,0))</f>
        <v>0.5</v>
      </c>
      <c r="Q530" s="53">
        <f>INDEX('[7]LDAR Techs'!$A$1:$Y$42,MATCH($Z530,'[7]LDAR Techs'!$Y$1:$Y$42,0),MATCH(Q$2,'[7]LDAR Techs'!$A$1:$Y$1,0))</f>
        <v>0.5</v>
      </c>
      <c r="R530" s="53">
        <f>INDEX('[7]LDAR Techs'!$A$1:$Y$42,MATCH($Z530,'[7]LDAR Techs'!$Y$1:$Y$42,0),MATCH(R$2,'[7]LDAR Techs'!$A$1:$Y$1,0))</f>
        <v>0.5</v>
      </c>
      <c r="S530" s="53">
        <f>INDEX('[7]LDAR Techs'!$A$1:$Y$42,MATCH($Z530,'[7]LDAR Techs'!$Y$1:$Y$42,0),MATCH(S$2,'[7]LDAR Techs'!$A$1:$Y$1,0))</f>
        <v>0.5</v>
      </c>
      <c r="T530" s="53">
        <f>INDEX('[7]LDAR Techs'!$A$1:$Y$42,MATCH($Z530,'[7]LDAR Techs'!$Y$1:$Y$42,0),MATCH(T$2,'[7]LDAR Techs'!$A$1:$Y$1,0))</f>
        <v>0.5</v>
      </c>
      <c r="U530" s="53">
        <f>INDEX('[7]LDAR Techs'!$A$1:$Y$42,MATCH($Z530,'[7]LDAR Techs'!$Y$1:$Y$42,0),MATCH(U$2,'[7]LDAR Techs'!$A$1:$Y$1,0))</f>
        <v>0.5</v>
      </c>
      <c r="V530" s="53">
        <f>INDEX('[7]LDAR Techs'!$A$1:$Y$42,MATCH($Z530,'[7]LDAR Techs'!$Y$1:$Y$42,0),MATCH(V$2,'[7]LDAR Techs'!$A$1:$Y$1,0))</f>
        <v>0.5</v>
      </c>
      <c r="W530" s="53">
        <f>INDEX('[7]LDAR Techs'!$A$1:$Y$42,MATCH($Z530,'[7]LDAR Techs'!$Y$1:$Y$42,0),MATCH(W$2,'[7]LDAR Techs'!$A$1:$Y$1,0))</f>
        <v>0.5</v>
      </c>
      <c r="X530" s="53">
        <f>INDEX('[7]LDAR Techs'!$A$1:$Y$42,MATCH($Z530,'[7]LDAR Techs'!$Y$1:$Y$42,0),MATCH(X$2,'[7]LDAR Techs'!$A$1:$Y$1,0))</f>
        <v>0.5</v>
      </c>
      <c r="Y530" s="50"/>
      <c r="Z530" t="str">
        <f t="shared" si="81"/>
        <v>CIMS.CAN.BC.Natural Gas Production.Natural Gas Supply.FugitiveBCFugitiveLow LDAREmissionsCO2</v>
      </c>
    </row>
    <row r="531" spans="1:26" s="52" customFormat="1" x14ac:dyDescent="0.35">
      <c r="A531" s="48" t="s">
        <v>173</v>
      </c>
      <c r="B531" s="48" t="s">
        <v>5</v>
      </c>
      <c r="C531" s="48" t="s">
        <v>143</v>
      </c>
      <c r="D531" s="48" t="s">
        <v>1</v>
      </c>
      <c r="E531" s="48" t="s">
        <v>37</v>
      </c>
      <c r="F531" s="48" t="s">
        <v>109</v>
      </c>
      <c r="G531" s="49" t="s">
        <v>22</v>
      </c>
      <c r="H531" s="48" t="s">
        <v>109</v>
      </c>
      <c r="I531" s="49"/>
      <c r="J531" s="48"/>
      <c r="K531" s="33" t="s">
        <v>130</v>
      </c>
      <c r="L531" s="1" t="s">
        <v>136</v>
      </c>
      <c r="M531" s="48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0"/>
      <c r="Z531" t="str">
        <f t="shared" si="81"/>
        <v>CIMS.CAN.BC.Natural Gas Production.Natural Gas Supply.FugitiveBCFugitiveMed LDARTechnologyMed LDAR</v>
      </c>
    </row>
    <row r="532" spans="1:26" s="52" customFormat="1" x14ac:dyDescent="0.35">
      <c r="A532" s="48" t="s">
        <v>173</v>
      </c>
      <c r="B532" s="48" t="s">
        <v>5</v>
      </c>
      <c r="C532" s="48" t="s">
        <v>143</v>
      </c>
      <c r="D532" s="48" t="s">
        <v>1</v>
      </c>
      <c r="E532" s="48" t="s">
        <v>37</v>
      </c>
      <c r="F532" s="48" t="s">
        <v>109</v>
      </c>
      <c r="G532" s="49" t="s">
        <v>23</v>
      </c>
      <c r="H532" s="50"/>
      <c r="I532" s="49"/>
      <c r="J532" s="48"/>
      <c r="K532" s="33" t="s">
        <v>130</v>
      </c>
      <c r="L532" s="1" t="s">
        <v>136</v>
      </c>
      <c r="M532" s="48" t="s">
        <v>24</v>
      </c>
      <c r="N532" s="51">
        <f>INDEX('[7]LDAR Techs'!$A$1:$Y$42,MATCH($Z532,'[7]LDAR Techs'!$Y$1:$Y$42,0),MATCH(N$2,'[7]LDAR Techs'!$A$1:$Y$1,0))</f>
        <v>2010</v>
      </c>
      <c r="O532" s="51">
        <f>INDEX('[7]LDAR Techs'!$A$1:$Y$42,MATCH($Z532,'[7]LDAR Techs'!$Y$1:$Y$42,0),MATCH(O$2,'[7]LDAR Techs'!$A$1:$Y$1,0))</f>
        <v>2010</v>
      </c>
      <c r="P532" s="51">
        <f>INDEX('[7]LDAR Techs'!$A$1:$Y$42,MATCH($Z532,'[7]LDAR Techs'!$Y$1:$Y$42,0),MATCH(P$2,'[7]LDAR Techs'!$A$1:$Y$1,0))</f>
        <v>2010</v>
      </c>
      <c r="Q532" s="51">
        <f>INDEX('[7]LDAR Techs'!$A$1:$Y$42,MATCH($Z532,'[7]LDAR Techs'!$Y$1:$Y$42,0),MATCH(Q$2,'[7]LDAR Techs'!$A$1:$Y$1,0))</f>
        <v>2010</v>
      </c>
      <c r="R532" s="51">
        <f>INDEX('[7]LDAR Techs'!$A$1:$Y$42,MATCH($Z532,'[7]LDAR Techs'!$Y$1:$Y$42,0),MATCH(R$2,'[7]LDAR Techs'!$A$1:$Y$1,0))</f>
        <v>2010</v>
      </c>
      <c r="S532" s="51">
        <f>INDEX('[7]LDAR Techs'!$A$1:$Y$42,MATCH($Z532,'[7]LDAR Techs'!$Y$1:$Y$42,0),MATCH(S$2,'[7]LDAR Techs'!$A$1:$Y$1,0))</f>
        <v>2010</v>
      </c>
      <c r="T532" s="51">
        <f>INDEX('[7]LDAR Techs'!$A$1:$Y$42,MATCH($Z532,'[7]LDAR Techs'!$Y$1:$Y$42,0),MATCH(T$2,'[7]LDAR Techs'!$A$1:$Y$1,0))</f>
        <v>2010</v>
      </c>
      <c r="U532" s="51">
        <f>INDEX('[7]LDAR Techs'!$A$1:$Y$42,MATCH($Z532,'[7]LDAR Techs'!$Y$1:$Y$42,0),MATCH(U$2,'[7]LDAR Techs'!$A$1:$Y$1,0))</f>
        <v>2010</v>
      </c>
      <c r="V532" s="51">
        <f>INDEX('[7]LDAR Techs'!$A$1:$Y$42,MATCH($Z532,'[7]LDAR Techs'!$Y$1:$Y$42,0),MATCH(V$2,'[7]LDAR Techs'!$A$1:$Y$1,0))</f>
        <v>2010</v>
      </c>
      <c r="W532" s="51">
        <f>INDEX('[7]LDAR Techs'!$A$1:$Y$42,MATCH($Z532,'[7]LDAR Techs'!$Y$1:$Y$42,0),MATCH(W$2,'[7]LDAR Techs'!$A$1:$Y$1,0))</f>
        <v>2010</v>
      </c>
      <c r="X532" s="51">
        <f>INDEX('[7]LDAR Techs'!$A$1:$Y$42,MATCH($Z532,'[7]LDAR Techs'!$Y$1:$Y$42,0),MATCH(X$2,'[7]LDAR Techs'!$A$1:$Y$1,0))</f>
        <v>2010</v>
      </c>
      <c r="Y532" s="50"/>
      <c r="Z532" t="str">
        <f t="shared" si="81"/>
        <v>CIMS.CAN.BC.Natural Gas Production.Natural Gas Supply.FugitiveBCFugitiveMed LDARAvailable</v>
      </c>
    </row>
    <row r="533" spans="1:26" s="52" customFormat="1" x14ac:dyDescent="0.35">
      <c r="A533" s="48" t="s">
        <v>173</v>
      </c>
      <c r="B533" s="48" t="s">
        <v>5</v>
      </c>
      <c r="C533" s="48" t="s">
        <v>143</v>
      </c>
      <c r="D533" s="48" t="s">
        <v>1</v>
      </c>
      <c r="E533" s="48" t="s">
        <v>37</v>
      </c>
      <c r="F533" s="48" t="s">
        <v>109</v>
      </c>
      <c r="G533" s="49" t="s">
        <v>25</v>
      </c>
      <c r="H533" s="50"/>
      <c r="I533" s="49"/>
      <c r="J533" s="48"/>
      <c r="K533" s="33" t="s">
        <v>130</v>
      </c>
      <c r="L533" s="1" t="s">
        <v>136</v>
      </c>
      <c r="M533" s="48" t="s">
        <v>24</v>
      </c>
      <c r="N533" s="51">
        <f>INDEX('[7]LDAR Techs'!$A$1:$Y$42,MATCH($Z533,'[7]LDAR Techs'!$Y$1:$Y$42,0),MATCH(N$2,'[7]LDAR Techs'!$A$1:$Y$1,0))</f>
        <v>2101</v>
      </c>
      <c r="O533" s="51">
        <f>INDEX('[7]LDAR Techs'!$A$1:$Y$42,MATCH($Z533,'[7]LDAR Techs'!$Y$1:$Y$42,0),MATCH(O$2,'[7]LDAR Techs'!$A$1:$Y$1,0))</f>
        <v>2101</v>
      </c>
      <c r="P533" s="51">
        <f>INDEX('[7]LDAR Techs'!$A$1:$Y$42,MATCH($Z533,'[7]LDAR Techs'!$Y$1:$Y$42,0),MATCH(P$2,'[7]LDAR Techs'!$A$1:$Y$1,0))</f>
        <v>2101</v>
      </c>
      <c r="Q533" s="51">
        <f>INDEX('[7]LDAR Techs'!$A$1:$Y$42,MATCH($Z533,'[7]LDAR Techs'!$Y$1:$Y$42,0),MATCH(Q$2,'[7]LDAR Techs'!$A$1:$Y$1,0))</f>
        <v>2101</v>
      </c>
      <c r="R533" s="51">
        <f>INDEX('[7]LDAR Techs'!$A$1:$Y$42,MATCH($Z533,'[7]LDAR Techs'!$Y$1:$Y$42,0),MATCH(R$2,'[7]LDAR Techs'!$A$1:$Y$1,0))</f>
        <v>2101</v>
      </c>
      <c r="S533" s="51">
        <f>INDEX('[7]LDAR Techs'!$A$1:$Y$42,MATCH($Z533,'[7]LDAR Techs'!$Y$1:$Y$42,0),MATCH(S$2,'[7]LDAR Techs'!$A$1:$Y$1,0))</f>
        <v>2101</v>
      </c>
      <c r="T533" s="51">
        <f>INDEX('[7]LDAR Techs'!$A$1:$Y$42,MATCH($Z533,'[7]LDAR Techs'!$Y$1:$Y$42,0),MATCH(T$2,'[7]LDAR Techs'!$A$1:$Y$1,0))</f>
        <v>2101</v>
      </c>
      <c r="U533" s="51">
        <f>INDEX('[7]LDAR Techs'!$A$1:$Y$42,MATCH($Z533,'[7]LDAR Techs'!$Y$1:$Y$42,0),MATCH(U$2,'[7]LDAR Techs'!$A$1:$Y$1,0))</f>
        <v>2101</v>
      </c>
      <c r="V533" s="51">
        <f>INDEX('[7]LDAR Techs'!$A$1:$Y$42,MATCH($Z533,'[7]LDAR Techs'!$Y$1:$Y$42,0),MATCH(V$2,'[7]LDAR Techs'!$A$1:$Y$1,0))</f>
        <v>2101</v>
      </c>
      <c r="W533" s="51">
        <f>INDEX('[7]LDAR Techs'!$A$1:$Y$42,MATCH($Z533,'[7]LDAR Techs'!$Y$1:$Y$42,0),MATCH(W$2,'[7]LDAR Techs'!$A$1:$Y$1,0))</f>
        <v>2101</v>
      </c>
      <c r="X533" s="51">
        <f>INDEX('[7]LDAR Techs'!$A$1:$Y$42,MATCH($Z533,'[7]LDAR Techs'!$Y$1:$Y$42,0),MATCH(X$2,'[7]LDAR Techs'!$A$1:$Y$1,0))</f>
        <v>2101</v>
      </c>
      <c r="Y533" s="50"/>
      <c r="Z533" t="str">
        <f t="shared" si="81"/>
        <v>CIMS.CAN.BC.Natural Gas Production.Natural Gas Supply.FugitiveBCFugitiveMed LDARUnavailable</v>
      </c>
    </row>
    <row r="534" spans="1:26" s="52" customFormat="1" x14ac:dyDescent="0.35">
      <c r="A534" s="48" t="s">
        <v>173</v>
      </c>
      <c r="B534" s="48" t="s">
        <v>5</v>
      </c>
      <c r="C534" s="48" t="s">
        <v>143</v>
      </c>
      <c r="D534" s="48" t="s">
        <v>1</v>
      </c>
      <c r="E534" s="48" t="s">
        <v>37</v>
      </c>
      <c r="F534" s="48" t="s">
        <v>109</v>
      </c>
      <c r="G534" s="48" t="s">
        <v>26</v>
      </c>
      <c r="H534" s="50"/>
      <c r="I534" s="48"/>
      <c r="J534" s="48"/>
      <c r="K534" s="33" t="s">
        <v>130</v>
      </c>
      <c r="L534" s="1" t="s">
        <v>136</v>
      </c>
      <c r="M534" s="48" t="s">
        <v>27</v>
      </c>
      <c r="N534" s="53">
        <f>INDEX('[7]LDAR Techs'!$A$1:$Y$42,MATCH($Z534,'[7]LDAR Techs'!$Y$1:$Y$42,0),MATCH(N$2,'[7]LDAR Techs'!$A$1:$Y$1,0))</f>
        <v>1</v>
      </c>
      <c r="O534" s="53">
        <f>INDEX('[7]LDAR Techs'!$A$1:$Y$42,MATCH($Z534,'[7]LDAR Techs'!$Y$1:$Y$42,0),MATCH(O$2,'[7]LDAR Techs'!$A$1:$Y$1,0))</f>
        <v>1</v>
      </c>
      <c r="P534" s="53">
        <f>INDEX('[7]LDAR Techs'!$A$1:$Y$42,MATCH($Z534,'[7]LDAR Techs'!$Y$1:$Y$42,0),MATCH(P$2,'[7]LDAR Techs'!$A$1:$Y$1,0))</f>
        <v>1</v>
      </c>
      <c r="Q534" s="53">
        <f>INDEX('[7]LDAR Techs'!$A$1:$Y$42,MATCH($Z534,'[7]LDAR Techs'!$Y$1:$Y$42,0),MATCH(Q$2,'[7]LDAR Techs'!$A$1:$Y$1,0))</f>
        <v>1</v>
      </c>
      <c r="R534" s="53">
        <f>INDEX('[7]LDAR Techs'!$A$1:$Y$42,MATCH($Z534,'[7]LDAR Techs'!$Y$1:$Y$42,0),MATCH(R$2,'[7]LDAR Techs'!$A$1:$Y$1,0))</f>
        <v>1</v>
      </c>
      <c r="S534" s="53">
        <f>INDEX('[7]LDAR Techs'!$A$1:$Y$42,MATCH($Z534,'[7]LDAR Techs'!$Y$1:$Y$42,0),MATCH(S$2,'[7]LDAR Techs'!$A$1:$Y$1,0))</f>
        <v>1</v>
      </c>
      <c r="T534" s="53">
        <f>INDEX('[7]LDAR Techs'!$A$1:$Y$42,MATCH($Z534,'[7]LDAR Techs'!$Y$1:$Y$42,0),MATCH(T$2,'[7]LDAR Techs'!$A$1:$Y$1,0))</f>
        <v>1</v>
      </c>
      <c r="U534" s="53">
        <f>INDEX('[7]LDAR Techs'!$A$1:$Y$42,MATCH($Z534,'[7]LDAR Techs'!$Y$1:$Y$42,0),MATCH(U$2,'[7]LDAR Techs'!$A$1:$Y$1,0))</f>
        <v>1</v>
      </c>
      <c r="V534" s="53">
        <f>INDEX('[7]LDAR Techs'!$A$1:$Y$42,MATCH($Z534,'[7]LDAR Techs'!$Y$1:$Y$42,0),MATCH(V$2,'[7]LDAR Techs'!$A$1:$Y$1,0))</f>
        <v>1</v>
      </c>
      <c r="W534" s="53">
        <f>INDEX('[7]LDAR Techs'!$A$1:$Y$42,MATCH($Z534,'[7]LDAR Techs'!$Y$1:$Y$42,0),MATCH(W$2,'[7]LDAR Techs'!$A$1:$Y$1,0))</f>
        <v>1</v>
      </c>
      <c r="X534" s="53">
        <f>INDEX('[7]LDAR Techs'!$A$1:$Y$42,MATCH($Z534,'[7]LDAR Techs'!$Y$1:$Y$42,0),MATCH(X$2,'[7]LDAR Techs'!$A$1:$Y$1,0))</f>
        <v>1</v>
      </c>
      <c r="Y534" s="50"/>
      <c r="Z534" t="str">
        <f t="shared" si="81"/>
        <v>CIMS.CAN.BC.Natural Gas Production.Natural Gas Supply.FugitiveBCFugitiveMed LDARLifetime</v>
      </c>
    </row>
    <row r="535" spans="1:26" s="52" customFormat="1" x14ac:dyDescent="0.35">
      <c r="A535" s="48" t="s">
        <v>173</v>
      </c>
      <c r="B535" s="48" t="s">
        <v>5</v>
      </c>
      <c r="C535" s="48" t="s">
        <v>143</v>
      </c>
      <c r="D535" s="48" t="s">
        <v>1</v>
      </c>
      <c r="E535" s="48" t="s">
        <v>37</v>
      </c>
      <c r="F535" s="48" t="s">
        <v>109</v>
      </c>
      <c r="G535" s="49" t="s">
        <v>28</v>
      </c>
      <c r="H535" s="50"/>
      <c r="I535" s="48"/>
      <c r="J535" s="48"/>
      <c r="K535" s="33" t="s">
        <v>130</v>
      </c>
      <c r="L535" s="1" t="s">
        <v>136</v>
      </c>
      <c r="M535" s="48" t="s">
        <v>19</v>
      </c>
      <c r="N535" s="70">
        <v>0</v>
      </c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0"/>
      <c r="Z535" t="str">
        <f t="shared" si="81"/>
        <v>CIMS.CAN.BC.Natural Gas Production.Natural Gas Supply.FugitiveBCFugitiveMed LDARMarket share</v>
      </c>
    </row>
    <row r="536" spans="1:26" s="52" customFormat="1" x14ac:dyDescent="0.35">
      <c r="A536" s="48" t="s">
        <v>173</v>
      </c>
      <c r="B536" s="48" t="s">
        <v>5</v>
      </c>
      <c r="C536" s="48" t="s">
        <v>143</v>
      </c>
      <c r="D536" s="48" t="s">
        <v>1</v>
      </c>
      <c r="E536" s="48" t="s">
        <v>37</v>
      </c>
      <c r="F536" s="48" t="s">
        <v>109</v>
      </c>
      <c r="G536" s="48" t="s">
        <v>29</v>
      </c>
      <c r="H536" s="50"/>
      <c r="I536" s="48"/>
      <c r="J536" s="48"/>
      <c r="K536" s="33" t="s">
        <v>130</v>
      </c>
      <c r="L536" s="1" t="s">
        <v>136</v>
      </c>
      <c r="M536" s="48" t="s">
        <v>32</v>
      </c>
      <c r="N536" s="53">
        <f>INDEX('[7]LDAR Techs'!$A$1:$Y$42,MATCH($Z536,'[7]LDAR Techs'!$Y$1:$Y$42,0),MATCH(N$2,'[7]LDAR Techs'!$A$1:$Y$1,0))</f>
        <v>1</v>
      </c>
      <c r="O536" s="53">
        <f>INDEX('[7]LDAR Techs'!$A$1:$Y$42,MATCH($Z536,'[7]LDAR Techs'!$Y$1:$Y$42,0),MATCH(O$2,'[7]LDAR Techs'!$A$1:$Y$1,0))</f>
        <v>1</v>
      </c>
      <c r="P536" s="53">
        <f>INDEX('[7]LDAR Techs'!$A$1:$Y$42,MATCH($Z536,'[7]LDAR Techs'!$Y$1:$Y$42,0),MATCH(P$2,'[7]LDAR Techs'!$A$1:$Y$1,0))</f>
        <v>1</v>
      </c>
      <c r="Q536" s="53">
        <f>INDEX('[7]LDAR Techs'!$A$1:$Y$42,MATCH($Z536,'[7]LDAR Techs'!$Y$1:$Y$42,0),MATCH(Q$2,'[7]LDAR Techs'!$A$1:$Y$1,0))</f>
        <v>1</v>
      </c>
      <c r="R536" s="53">
        <f>INDEX('[7]LDAR Techs'!$A$1:$Y$42,MATCH($Z536,'[7]LDAR Techs'!$Y$1:$Y$42,0),MATCH(R$2,'[7]LDAR Techs'!$A$1:$Y$1,0))</f>
        <v>1</v>
      </c>
      <c r="S536" s="53">
        <f>INDEX('[7]LDAR Techs'!$A$1:$Y$42,MATCH($Z536,'[7]LDAR Techs'!$Y$1:$Y$42,0),MATCH(S$2,'[7]LDAR Techs'!$A$1:$Y$1,0))</f>
        <v>1</v>
      </c>
      <c r="T536" s="53">
        <f>INDEX('[7]LDAR Techs'!$A$1:$Y$42,MATCH($Z536,'[7]LDAR Techs'!$Y$1:$Y$42,0),MATCH(T$2,'[7]LDAR Techs'!$A$1:$Y$1,0))</f>
        <v>1</v>
      </c>
      <c r="U536" s="53">
        <f>INDEX('[7]LDAR Techs'!$A$1:$Y$42,MATCH($Z536,'[7]LDAR Techs'!$Y$1:$Y$42,0),MATCH(U$2,'[7]LDAR Techs'!$A$1:$Y$1,0))</f>
        <v>1</v>
      </c>
      <c r="V536" s="53">
        <f>INDEX('[7]LDAR Techs'!$A$1:$Y$42,MATCH($Z536,'[7]LDAR Techs'!$Y$1:$Y$42,0),MATCH(V$2,'[7]LDAR Techs'!$A$1:$Y$1,0))</f>
        <v>1</v>
      </c>
      <c r="W536" s="53">
        <f>INDEX('[7]LDAR Techs'!$A$1:$Y$42,MATCH($Z536,'[7]LDAR Techs'!$Y$1:$Y$42,0),MATCH(W$2,'[7]LDAR Techs'!$A$1:$Y$1,0))</f>
        <v>1</v>
      </c>
      <c r="X536" s="53">
        <f>INDEX('[7]LDAR Techs'!$A$1:$Y$42,MATCH($Z536,'[7]LDAR Techs'!$Y$1:$Y$42,0),MATCH(X$2,'[7]LDAR Techs'!$A$1:$Y$1,0))</f>
        <v>1</v>
      </c>
      <c r="Y536" s="50"/>
      <c r="Z536" t="str">
        <f t="shared" si="81"/>
        <v>CIMS.CAN.BC.Natural Gas Production.Natural Gas Supply.FugitiveBCFugitiveMed LDAROutput</v>
      </c>
    </row>
    <row r="537" spans="1:26" s="52" customFormat="1" x14ac:dyDescent="0.35">
      <c r="A537" s="48" t="s">
        <v>173</v>
      </c>
      <c r="B537" s="48" t="s">
        <v>5</v>
      </c>
      <c r="C537" s="48" t="s">
        <v>143</v>
      </c>
      <c r="D537" s="48" t="s">
        <v>1</v>
      </c>
      <c r="E537" s="48" t="s">
        <v>37</v>
      </c>
      <c r="F537" s="48" t="s">
        <v>109</v>
      </c>
      <c r="G537" s="48" t="s">
        <v>31</v>
      </c>
      <c r="H537"/>
      <c r="I537"/>
      <c r="J537"/>
      <c r="K537" s="33" t="s">
        <v>130</v>
      </c>
      <c r="L537" s="1" t="s">
        <v>136</v>
      </c>
      <c r="M537" s="48" t="s">
        <v>38</v>
      </c>
      <c r="N537" s="53">
        <f>INDEX('[7]LDAR Techs'!$A$1:$Y$42,MATCH($Z537,'[7]LDAR Techs'!$Y$1:$Y$42,0),MATCH(N$2,'[7]LDAR Techs'!$A$1:$Y$1,0))</f>
        <v>49.066047983646499</v>
      </c>
      <c r="O537" s="53">
        <f>INDEX('[7]LDAR Techs'!$A$1:$Y$42,MATCH($Z537,'[7]LDAR Techs'!$Y$1:$Y$42,0),MATCH(O$2,'[7]LDAR Techs'!$A$1:$Y$1,0))</f>
        <v>49.066047983646499</v>
      </c>
      <c r="P537" s="53">
        <f>INDEX('[7]LDAR Techs'!$A$1:$Y$42,MATCH($Z537,'[7]LDAR Techs'!$Y$1:$Y$42,0),MATCH(P$2,'[7]LDAR Techs'!$A$1:$Y$1,0))</f>
        <v>49.066047983646499</v>
      </c>
      <c r="Q537" s="53">
        <f>INDEX('[7]LDAR Techs'!$A$1:$Y$42,MATCH($Z537,'[7]LDAR Techs'!$Y$1:$Y$42,0),MATCH(Q$2,'[7]LDAR Techs'!$A$1:$Y$1,0))</f>
        <v>49.066047983646499</v>
      </c>
      <c r="R537" s="53">
        <f>INDEX('[7]LDAR Techs'!$A$1:$Y$42,MATCH($Z537,'[7]LDAR Techs'!$Y$1:$Y$42,0),MATCH(R$2,'[7]LDAR Techs'!$A$1:$Y$1,0))</f>
        <v>49.066047983646499</v>
      </c>
      <c r="S537" s="53">
        <f>INDEX('[7]LDAR Techs'!$A$1:$Y$42,MATCH($Z537,'[7]LDAR Techs'!$Y$1:$Y$42,0),MATCH(S$2,'[7]LDAR Techs'!$A$1:$Y$1,0))</f>
        <v>49.066047983646499</v>
      </c>
      <c r="T537" s="53">
        <f>INDEX('[7]LDAR Techs'!$A$1:$Y$42,MATCH($Z537,'[7]LDAR Techs'!$Y$1:$Y$42,0),MATCH(T$2,'[7]LDAR Techs'!$A$1:$Y$1,0))</f>
        <v>49.066047983646499</v>
      </c>
      <c r="U537" s="53">
        <f>INDEX('[7]LDAR Techs'!$A$1:$Y$42,MATCH($Z537,'[7]LDAR Techs'!$Y$1:$Y$42,0),MATCH(U$2,'[7]LDAR Techs'!$A$1:$Y$1,0))</f>
        <v>49.066047983646499</v>
      </c>
      <c r="V537" s="53">
        <f>INDEX('[7]LDAR Techs'!$A$1:$Y$42,MATCH($Z537,'[7]LDAR Techs'!$Y$1:$Y$42,0),MATCH(V$2,'[7]LDAR Techs'!$A$1:$Y$1,0))</f>
        <v>49.066047983646499</v>
      </c>
      <c r="W537" s="53">
        <f>INDEX('[7]LDAR Techs'!$A$1:$Y$42,MATCH($Z537,'[7]LDAR Techs'!$Y$1:$Y$42,0),MATCH(W$2,'[7]LDAR Techs'!$A$1:$Y$1,0))</f>
        <v>49.066047983646499</v>
      </c>
      <c r="X537" s="53">
        <f>INDEX('[7]LDAR Techs'!$A$1:$Y$42,MATCH($Z537,'[7]LDAR Techs'!$Y$1:$Y$42,0),MATCH(X$2,'[7]LDAR Techs'!$A$1:$Y$1,0))</f>
        <v>49.066047983646499</v>
      </c>
      <c r="Y537" s="50"/>
      <c r="Z537" t="str">
        <f t="shared" si="81"/>
        <v>CIMS.CAN.BC.Natural Gas Production.Natural Gas Supply.FugitiveBCFugitiveMed LDARFOM</v>
      </c>
    </row>
    <row r="538" spans="1:26" s="52" customFormat="1" x14ac:dyDescent="0.35">
      <c r="A538" s="48" t="s">
        <v>173</v>
      </c>
      <c r="B538" s="48" t="s">
        <v>5</v>
      </c>
      <c r="C538" s="48" t="s">
        <v>143</v>
      </c>
      <c r="D538" s="48" t="s">
        <v>1</v>
      </c>
      <c r="E538" s="48" t="s">
        <v>37</v>
      </c>
      <c r="F538" s="48" t="s">
        <v>109</v>
      </c>
      <c r="G538" s="48" t="s">
        <v>132</v>
      </c>
      <c r="H538" s="50" t="s">
        <v>4</v>
      </c>
      <c r="I538" s="48"/>
      <c r="J538" s="48" t="s">
        <v>144</v>
      </c>
      <c r="K538" s="33" t="s">
        <v>130</v>
      </c>
      <c r="L538" s="1" t="s">
        <v>136</v>
      </c>
      <c r="M538" s="48" t="s">
        <v>36</v>
      </c>
      <c r="N538" s="53">
        <f>INDEX('[7]LDAR Techs'!$A$1:$Y$42,MATCH($Z538,'[7]LDAR Techs'!$Y$1:$Y$42,0),MATCH(N$2,'[7]LDAR Techs'!$A$1:$Y$1,0))</f>
        <v>-1.8404994329432802</v>
      </c>
      <c r="O538" s="53">
        <f>INDEX('[7]LDAR Techs'!$A$1:$Y$42,MATCH($Z538,'[7]LDAR Techs'!$Y$1:$Y$42,0),MATCH(O$2,'[7]LDAR Techs'!$A$1:$Y$1,0))</f>
        <v>-1.8404994329432802</v>
      </c>
      <c r="P538" s="53">
        <f>INDEX('[7]LDAR Techs'!$A$1:$Y$42,MATCH($Z538,'[7]LDAR Techs'!$Y$1:$Y$42,0),MATCH(P$2,'[7]LDAR Techs'!$A$1:$Y$1,0))</f>
        <v>-1.8404994329432802</v>
      </c>
      <c r="Q538" s="53">
        <f>INDEX('[7]LDAR Techs'!$A$1:$Y$42,MATCH($Z538,'[7]LDAR Techs'!$Y$1:$Y$42,0),MATCH(Q$2,'[7]LDAR Techs'!$A$1:$Y$1,0))</f>
        <v>-1.8404994329432802</v>
      </c>
      <c r="R538" s="53">
        <f>INDEX('[7]LDAR Techs'!$A$1:$Y$42,MATCH($Z538,'[7]LDAR Techs'!$Y$1:$Y$42,0),MATCH(R$2,'[7]LDAR Techs'!$A$1:$Y$1,0))</f>
        <v>-1.8404994329432802</v>
      </c>
      <c r="S538" s="53">
        <f>INDEX('[7]LDAR Techs'!$A$1:$Y$42,MATCH($Z538,'[7]LDAR Techs'!$Y$1:$Y$42,0),MATCH(S$2,'[7]LDAR Techs'!$A$1:$Y$1,0))</f>
        <v>-1.8404994329432802</v>
      </c>
      <c r="T538" s="53">
        <f>INDEX('[7]LDAR Techs'!$A$1:$Y$42,MATCH($Z538,'[7]LDAR Techs'!$Y$1:$Y$42,0),MATCH(T$2,'[7]LDAR Techs'!$A$1:$Y$1,0))</f>
        <v>-1.8404994329432802</v>
      </c>
      <c r="U538" s="53">
        <f>INDEX('[7]LDAR Techs'!$A$1:$Y$42,MATCH($Z538,'[7]LDAR Techs'!$Y$1:$Y$42,0),MATCH(U$2,'[7]LDAR Techs'!$A$1:$Y$1,0))</f>
        <v>-1.8404994329432802</v>
      </c>
      <c r="V538" s="53">
        <f>INDEX('[7]LDAR Techs'!$A$1:$Y$42,MATCH($Z538,'[7]LDAR Techs'!$Y$1:$Y$42,0),MATCH(V$2,'[7]LDAR Techs'!$A$1:$Y$1,0))</f>
        <v>-1.8404994329432802</v>
      </c>
      <c r="W538" s="53">
        <f>INDEX('[7]LDAR Techs'!$A$1:$Y$42,MATCH($Z538,'[7]LDAR Techs'!$Y$1:$Y$42,0),MATCH(W$2,'[7]LDAR Techs'!$A$1:$Y$1,0))</f>
        <v>-1.8404994329432802</v>
      </c>
      <c r="X538" s="53">
        <f>INDEX('[7]LDAR Techs'!$A$1:$Y$42,MATCH($Z538,'[7]LDAR Techs'!$Y$1:$Y$42,0),MATCH(X$2,'[7]LDAR Techs'!$A$1:$Y$1,0))</f>
        <v>-1.8404994329432802</v>
      </c>
      <c r="Y538" s="50"/>
      <c r="Z538" t="str">
        <f t="shared" si="81"/>
        <v>CIMS.CAN.BC.Natural Gas Production.Natural Gas Supply.FugitiveBCFugitiveMed LDARService requestedNatural GasCIMS.CAN.BC.Natural Gas Production.Natural Gas</v>
      </c>
    </row>
    <row r="539" spans="1:26" s="52" customFormat="1" x14ac:dyDescent="0.35">
      <c r="A539" s="48" t="s">
        <v>173</v>
      </c>
      <c r="B539" s="48" t="s">
        <v>5</v>
      </c>
      <c r="C539" s="48" t="s">
        <v>143</v>
      </c>
      <c r="D539" s="48" t="s">
        <v>1</v>
      </c>
      <c r="E539" s="48" t="s">
        <v>37</v>
      </c>
      <c r="F539" s="48" t="s">
        <v>109</v>
      </c>
      <c r="G539" s="49" t="s">
        <v>11</v>
      </c>
      <c r="H539" s="50" t="s">
        <v>101</v>
      </c>
      <c r="I539" s="49" t="s">
        <v>93</v>
      </c>
      <c r="J539" s="48"/>
      <c r="K539" s="33" t="s">
        <v>130</v>
      </c>
      <c r="L539" s="1" t="s">
        <v>136</v>
      </c>
      <c r="M539" s="48" t="s">
        <v>107</v>
      </c>
      <c r="N539" s="53">
        <f>INDEX('[7]LDAR Techs'!$A$1:$Y$42,MATCH($Z539,'[7]LDAR Techs'!$Y$1:$Y$42,0),MATCH(N$2,'[7]LDAR Techs'!$A$1:$Y$1,0))</f>
        <v>8.9285714285714281E-3</v>
      </c>
      <c r="O539" s="53">
        <f>INDEX('[7]LDAR Techs'!$A$1:$Y$42,MATCH($Z539,'[7]LDAR Techs'!$Y$1:$Y$42,0),MATCH(O$2,'[7]LDAR Techs'!$A$1:$Y$1,0))</f>
        <v>8.9285714285714281E-3</v>
      </c>
      <c r="P539" s="53">
        <f>INDEX('[7]LDAR Techs'!$A$1:$Y$42,MATCH($Z539,'[7]LDAR Techs'!$Y$1:$Y$42,0),MATCH(P$2,'[7]LDAR Techs'!$A$1:$Y$1,0))</f>
        <v>8.9285714285714281E-3</v>
      </c>
      <c r="Q539" s="53">
        <f>INDEX('[7]LDAR Techs'!$A$1:$Y$42,MATCH($Z539,'[7]LDAR Techs'!$Y$1:$Y$42,0),MATCH(Q$2,'[7]LDAR Techs'!$A$1:$Y$1,0))</f>
        <v>8.9285714285714281E-3</v>
      </c>
      <c r="R539" s="53">
        <f>INDEX('[7]LDAR Techs'!$A$1:$Y$42,MATCH($Z539,'[7]LDAR Techs'!$Y$1:$Y$42,0),MATCH(R$2,'[7]LDAR Techs'!$A$1:$Y$1,0))</f>
        <v>8.9285714285714281E-3</v>
      </c>
      <c r="S539" s="53">
        <f>INDEX('[7]LDAR Techs'!$A$1:$Y$42,MATCH($Z539,'[7]LDAR Techs'!$Y$1:$Y$42,0),MATCH(S$2,'[7]LDAR Techs'!$A$1:$Y$1,0))</f>
        <v>8.9285714285714281E-3</v>
      </c>
      <c r="T539" s="53">
        <f>INDEX('[7]LDAR Techs'!$A$1:$Y$42,MATCH($Z539,'[7]LDAR Techs'!$Y$1:$Y$42,0),MATCH(T$2,'[7]LDAR Techs'!$A$1:$Y$1,0))</f>
        <v>8.9285714285714281E-3</v>
      </c>
      <c r="U539" s="53">
        <f>INDEX('[7]LDAR Techs'!$A$1:$Y$42,MATCH($Z539,'[7]LDAR Techs'!$Y$1:$Y$42,0),MATCH(U$2,'[7]LDAR Techs'!$A$1:$Y$1,0))</f>
        <v>8.9285714285714281E-3</v>
      </c>
      <c r="V539" s="53">
        <f>INDEX('[7]LDAR Techs'!$A$1:$Y$42,MATCH($Z539,'[7]LDAR Techs'!$Y$1:$Y$42,0),MATCH(V$2,'[7]LDAR Techs'!$A$1:$Y$1,0))</f>
        <v>8.9285714285714281E-3</v>
      </c>
      <c r="W539" s="53">
        <f>INDEX('[7]LDAR Techs'!$A$1:$Y$42,MATCH($Z539,'[7]LDAR Techs'!$Y$1:$Y$42,0),MATCH(W$2,'[7]LDAR Techs'!$A$1:$Y$1,0))</f>
        <v>8.9285714285714281E-3</v>
      </c>
      <c r="X539" s="53">
        <f>INDEX('[7]LDAR Techs'!$A$1:$Y$42,MATCH($Z539,'[7]LDAR Techs'!$Y$1:$Y$42,0),MATCH(X$2,'[7]LDAR Techs'!$A$1:$Y$1,0))</f>
        <v>8.9285714285714281E-3</v>
      </c>
      <c r="Y539" s="50"/>
      <c r="Z539" t="str">
        <f t="shared" si="81"/>
        <v>CIMS.CAN.BC.Natural Gas Production.Natural Gas Supply.FugitiveBCFugitiveMed LDAREmissionsCH4</v>
      </c>
    </row>
    <row r="540" spans="1:26" s="52" customFormat="1" x14ac:dyDescent="0.35">
      <c r="A540" s="48" t="s">
        <v>173</v>
      </c>
      <c r="B540" s="48" t="s">
        <v>5</v>
      </c>
      <c r="C540" s="48" t="s">
        <v>143</v>
      </c>
      <c r="D540" s="48" t="s">
        <v>1</v>
      </c>
      <c r="E540" s="48" t="s">
        <v>37</v>
      </c>
      <c r="F540" s="48" t="s">
        <v>109</v>
      </c>
      <c r="G540" s="49" t="s">
        <v>11</v>
      </c>
      <c r="H540" s="50" t="s">
        <v>12</v>
      </c>
      <c r="I540" s="49" t="s">
        <v>93</v>
      </c>
      <c r="J540" s="48"/>
      <c r="K540" s="33" t="s">
        <v>130</v>
      </c>
      <c r="L540" s="1" t="s">
        <v>136</v>
      </c>
      <c r="M540" s="48" t="s">
        <v>13</v>
      </c>
      <c r="N540" s="53">
        <f>INDEX('[7]LDAR Techs'!$A$1:$Y$42,MATCH($Z540,'[7]LDAR Techs'!$Y$1:$Y$42,0),MATCH(N$2,'[7]LDAR Techs'!$A$1:$Y$1,0))</f>
        <v>0.25</v>
      </c>
      <c r="O540" s="53">
        <f>INDEX('[7]LDAR Techs'!$A$1:$Y$42,MATCH($Z540,'[7]LDAR Techs'!$Y$1:$Y$42,0),MATCH(O$2,'[7]LDAR Techs'!$A$1:$Y$1,0))</f>
        <v>0.25</v>
      </c>
      <c r="P540" s="53">
        <f>INDEX('[7]LDAR Techs'!$A$1:$Y$42,MATCH($Z540,'[7]LDAR Techs'!$Y$1:$Y$42,0),MATCH(P$2,'[7]LDAR Techs'!$A$1:$Y$1,0))</f>
        <v>0.25</v>
      </c>
      <c r="Q540" s="53">
        <f>INDEX('[7]LDAR Techs'!$A$1:$Y$42,MATCH($Z540,'[7]LDAR Techs'!$Y$1:$Y$42,0),MATCH(Q$2,'[7]LDAR Techs'!$A$1:$Y$1,0))</f>
        <v>0.25</v>
      </c>
      <c r="R540" s="53">
        <f>INDEX('[7]LDAR Techs'!$A$1:$Y$42,MATCH($Z540,'[7]LDAR Techs'!$Y$1:$Y$42,0),MATCH(R$2,'[7]LDAR Techs'!$A$1:$Y$1,0))</f>
        <v>0.25</v>
      </c>
      <c r="S540" s="53">
        <f>INDEX('[7]LDAR Techs'!$A$1:$Y$42,MATCH($Z540,'[7]LDAR Techs'!$Y$1:$Y$42,0),MATCH(S$2,'[7]LDAR Techs'!$A$1:$Y$1,0))</f>
        <v>0.25</v>
      </c>
      <c r="T540" s="53">
        <f>INDEX('[7]LDAR Techs'!$A$1:$Y$42,MATCH($Z540,'[7]LDAR Techs'!$Y$1:$Y$42,0),MATCH(T$2,'[7]LDAR Techs'!$A$1:$Y$1,0))</f>
        <v>0.25</v>
      </c>
      <c r="U540" s="53">
        <f>INDEX('[7]LDAR Techs'!$A$1:$Y$42,MATCH($Z540,'[7]LDAR Techs'!$Y$1:$Y$42,0),MATCH(U$2,'[7]LDAR Techs'!$A$1:$Y$1,0))</f>
        <v>0.25</v>
      </c>
      <c r="V540" s="53">
        <f>INDEX('[7]LDAR Techs'!$A$1:$Y$42,MATCH($Z540,'[7]LDAR Techs'!$Y$1:$Y$42,0),MATCH(V$2,'[7]LDAR Techs'!$A$1:$Y$1,0))</f>
        <v>0.25</v>
      </c>
      <c r="W540" s="53">
        <f>INDEX('[7]LDAR Techs'!$A$1:$Y$42,MATCH($Z540,'[7]LDAR Techs'!$Y$1:$Y$42,0),MATCH(W$2,'[7]LDAR Techs'!$A$1:$Y$1,0))</f>
        <v>0.25</v>
      </c>
      <c r="X540" s="53">
        <f>INDEX('[7]LDAR Techs'!$A$1:$Y$42,MATCH($Z540,'[7]LDAR Techs'!$Y$1:$Y$42,0),MATCH(X$2,'[7]LDAR Techs'!$A$1:$Y$1,0))</f>
        <v>0.25</v>
      </c>
      <c r="Y540" s="50"/>
      <c r="Z540" t="str">
        <f t="shared" si="81"/>
        <v>CIMS.CAN.BC.Natural Gas Production.Natural Gas Supply.FugitiveBCFugitiveMed LDAREmissionsCO2</v>
      </c>
    </row>
    <row r="541" spans="1:26" s="52" customFormat="1" x14ac:dyDescent="0.35">
      <c r="A541" s="48" t="s">
        <v>173</v>
      </c>
      <c r="B541" s="48" t="s">
        <v>5</v>
      </c>
      <c r="C541" s="48" t="s">
        <v>143</v>
      </c>
      <c r="D541" s="48" t="s">
        <v>1</v>
      </c>
      <c r="E541" s="48" t="s">
        <v>37</v>
      </c>
      <c r="F541" s="48" t="s">
        <v>110</v>
      </c>
      <c r="G541" s="49" t="s">
        <v>22</v>
      </c>
      <c r="H541" s="50" t="s">
        <v>110</v>
      </c>
      <c r="I541" s="49"/>
      <c r="J541" s="48"/>
      <c r="K541" s="33" t="s">
        <v>130</v>
      </c>
      <c r="L541" s="1" t="s">
        <v>136</v>
      </c>
      <c r="M541" s="48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0"/>
      <c r="Z541" t="str">
        <f t="shared" ref="Z541:Z600" si="88">A541&amp;C541&amp;E541&amp;F541&amp;G541&amp;H541&amp;J541</f>
        <v>CIMS.CAN.BC.Natural Gas Production.Natural Gas Supply.FugitiveBCFugitiveHigh LDARTechnologyHigh LDAR</v>
      </c>
    </row>
    <row r="542" spans="1:26" s="52" customFormat="1" x14ac:dyDescent="0.35">
      <c r="A542" s="48" t="s">
        <v>173</v>
      </c>
      <c r="B542" s="48" t="s">
        <v>5</v>
      </c>
      <c r="C542" s="48" t="s">
        <v>143</v>
      </c>
      <c r="D542" s="48" t="s">
        <v>1</v>
      </c>
      <c r="E542" s="48" t="s">
        <v>37</v>
      </c>
      <c r="F542" s="48" t="s">
        <v>110</v>
      </c>
      <c r="G542" s="49" t="s">
        <v>23</v>
      </c>
      <c r="H542" s="50"/>
      <c r="I542" s="49"/>
      <c r="J542" s="48"/>
      <c r="K542" s="33" t="s">
        <v>130</v>
      </c>
      <c r="L542" s="1" t="s">
        <v>136</v>
      </c>
      <c r="M542" s="48" t="s">
        <v>24</v>
      </c>
      <c r="N542" s="51">
        <f>INDEX('[7]LDAR Techs'!$A$1:$Y$42,MATCH($Z542,'[7]LDAR Techs'!$Y$1:$Y$42,0),MATCH(N$2,'[7]LDAR Techs'!$A$1:$Y$1,0))</f>
        <v>2010</v>
      </c>
      <c r="O542" s="51">
        <f>INDEX('[7]LDAR Techs'!$A$1:$Y$42,MATCH($Z542,'[7]LDAR Techs'!$Y$1:$Y$42,0),MATCH(O$2,'[7]LDAR Techs'!$A$1:$Y$1,0))</f>
        <v>2010</v>
      </c>
      <c r="P542" s="51">
        <f>INDEX('[7]LDAR Techs'!$A$1:$Y$42,MATCH($Z542,'[7]LDAR Techs'!$Y$1:$Y$42,0),MATCH(P$2,'[7]LDAR Techs'!$A$1:$Y$1,0))</f>
        <v>2010</v>
      </c>
      <c r="Q542" s="51">
        <f>INDEX('[7]LDAR Techs'!$A$1:$Y$42,MATCH($Z542,'[7]LDAR Techs'!$Y$1:$Y$42,0),MATCH(Q$2,'[7]LDAR Techs'!$A$1:$Y$1,0))</f>
        <v>2010</v>
      </c>
      <c r="R542" s="51">
        <f>INDEX('[7]LDAR Techs'!$A$1:$Y$42,MATCH($Z542,'[7]LDAR Techs'!$Y$1:$Y$42,0),MATCH(R$2,'[7]LDAR Techs'!$A$1:$Y$1,0))</f>
        <v>2010</v>
      </c>
      <c r="S542" s="51">
        <f>INDEX('[7]LDAR Techs'!$A$1:$Y$42,MATCH($Z542,'[7]LDAR Techs'!$Y$1:$Y$42,0),MATCH(S$2,'[7]LDAR Techs'!$A$1:$Y$1,0))</f>
        <v>2010</v>
      </c>
      <c r="T542" s="51">
        <f>INDEX('[7]LDAR Techs'!$A$1:$Y$42,MATCH($Z542,'[7]LDAR Techs'!$Y$1:$Y$42,0),MATCH(T$2,'[7]LDAR Techs'!$A$1:$Y$1,0))</f>
        <v>2010</v>
      </c>
      <c r="U542" s="51">
        <f>INDEX('[7]LDAR Techs'!$A$1:$Y$42,MATCH($Z542,'[7]LDAR Techs'!$Y$1:$Y$42,0),MATCH(U$2,'[7]LDAR Techs'!$A$1:$Y$1,0))</f>
        <v>2010</v>
      </c>
      <c r="V542" s="51">
        <f>INDEX('[7]LDAR Techs'!$A$1:$Y$42,MATCH($Z542,'[7]LDAR Techs'!$Y$1:$Y$42,0),MATCH(V$2,'[7]LDAR Techs'!$A$1:$Y$1,0))</f>
        <v>2010</v>
      </c>
      <c r="W542" s="51">
        <f>INDEX('[7]LDAR Techs'!$A$1:$Y$42,MATCH($Z542,'[7]LDAR Techs'!$Y$1:$Y$42,0),MATCH(W$2,'[7]LDAR Techs'!$A$1:$Y$1,0))</f>
        <v>2010</v>
      </c>
      <c r="X542" s="51">
        <f>INDEX('[7]LDAR Techs'!$A$1:$Y$42,MATCH($Z542,'[7]LDAR Techs'!$Y$1:$Y$42,0),MATCH(X$2,'[7]LDAR Techs'!$A$1:$Y$1,0))</f>
        <v>2010</v>
      </c>
      <c r="Y542" s="50"/>
      <c r="Z542" t="str">
        <f t="shared" si="88"/>
        <v>CIMS.CAN.BC.Natural Gas Production.Natural Gas Supply.FugitiveBCFugitiveHigh LDARAvailable</v>
      </c>
    </row>
    <row r="543" spans="1:26" s="52" customFormat="1" x14ac:dyDescent="0.35">
      <c r="A543" s="48" t="s">
        <v>173</v>
      </c>
      <c r="B543" s="48" t="s">
        <v>5</v>
      </c>
      <c r="C543" s="48" t="s">
        <v>143</v>
      </c>
      <c r="D543" s="48" t="s">
        <v>1</v>
      </c>
      <c r="E543" s="48" t="s">
        <v>37</v>
      </c>
      <c r="F543" s="48" t="s">
        <v>110</v>
      </c>
      <c r="G543" s="49" t="s">
        <v>25</v>
      </c>
      <c r="H543" s="50"/>
      <c r="I543" s="49"/>
      <c r="J543" s="48"/>
      <c r="K543" s="33" t="s">
        <v>130</v>
      </c>
      <c r="L543" s="1" t="s">
        <v>136</v>
      </c>
      <c r="M543" s="48" t="s">
        <v>24</v>
      </c>
      <c r="N543" s="51">
        <f>INDEX('[7]LDAR Techs'!$A$1:$Y$42,MATCH($Z543,'[7]LDAR Techs'!$Y$1:$Y$42,0),MATCH(N$2,'[7]LDAR Techs'!$A$1:$Y$1,0))</f>
        <v>2101</v>
      </c>
      <c r="O543" s="51">
        <f>INDEX('[7]LDAR Techs'!$A$1:$Y$42,MATCH($Z543,'[7]LDAR Techs'!$Y$1:$Y$42,0),MATCH(O$2,'[7]LDAR Techs'!$A$1:$Y$1,0))</f>
        <v>2101</v>
      </c>
      <c r="P543" s="51">
        <f>INDEX('[7]LDAR Techs'!$A$1:$Y$42,MATCH($Z543,'[7]LDAR Techs'!$Y$1:$Y$42,0),MATCH(P$2,'[7]LDAR Techs'!$A$1:$Y$1,0))</f>
        <v>2101</v>
      </c>
      <c r="Q543" s="51">
        <f>INDEX('[7]LDAR Techs'!$A$1:$Y$42,MATCH($Z543,'[7]LDAR Techs'!$Y$1:$Y$42,0),MATCH(Q$2,'[7]LDAR Techs'!$A$1:$Y$1,0))</f>
        <v>2101</v>
      </c>
      <c r="R543" s="51">
        <f>INDEX('[7]LDAR Techs'!$A$1:$Y$42,MATCH($Z543,'[7]LDAR Techs'!$Y$1:$Y$42,0),MATCH(R$2,'[7]LDAR Techs'!$A$1:$Y$1,0))</f>
        <v>2101</v>
      </c>
      <c r="S543" s="51">
        <f>INDEX('[7]LDAR Techs'!$A$1:$Y$42,MATCH($Z543,'[7]LDAR Techs'!$Y$1:$Y$42,0),MATCH(S$2,'[7]LDAR Techs'!$A$1:$Y$1,0))</f>
        <v>2101</v>
      </c>
      <c r="T543" s="51">
        <f>INDEX('[7]LDAR Techs'!$A$1:$Y$42,MATCH($Z543,'[7]LDAR Techs'!$Y$1:$Y$42,0),MATCH(T$2,'[7]LDAR Techs'!$A$1:$Y$1,0))</f>
        <v>2101</v>
      </c>
      <c r="U543" s="51">
        <f>INDEX('[7]LDAR Techs'!$A$1:$Y$42,MATCH($Z543,'[7]LDAR Techs'!$Y$1:$Y$42,0),MATCH(U$2,'[7]LDAR Techs'!$A$1:$Y$1,0))</f>
        <v>2101</v>
      </c>
      <c r="V543" s="51">
        <f>INDEX('[7]LDAR Techs'!$A$1:$Y$42,MATCH($Z543,'[7]LDAR Techs'!$Y$1:$Y$42,0),MATCH(V$2,'[7]LDAR Techs'!$A$1:$Y$1,0))</f>
        <v>2101</v>
      </c>
      <c r="W543" s="51">
        <f>INDEX('[7]LDAR Techs'!$A$1:$Y$42,MATCH($Z543,'[7]LDAR Techs'!$Y$1:$Y$42,0),MATCH(W$2,'[7]LDAR Techs'!$A$1:$Y$1,0))</f>
        <v>2101</v>
      </c>
      <c r="X543" s="51">
        <f>INDEX('[7]LDAR Techs'!$A$1:$Y$42,MATCH($Z543,'[7]LDAR Techs'!$Y$1:$Y$42,0),MATCH(X$2,'[7]LDAR Techs'!$A$1:$Y$1,0))</f>
        <v>2101</v>
      </c>
      <c r="Y543" s="50"/>
      <c r="Z543" t="str">
        <f t="shared" si="88"/>
        <v>CIMS.CAN.BC.Natural Gas Production.Natural Gas Supply.FugitiveBCFugitiveHigh LDARUnavailable</v>
      </c>
    </row>
    <row r="544" spans="1:26" s="52" customFormat="1" x14ac:dyDescent="0.35">
      <c r="A544" s="48" t="s">
        <v>173</v>
      </c>
      <c r="B544" s="48" t="s">
        <v>5</v>
      </c>
      <c r="C544" s="48" t="s">
        <v>143</v>
      </c>
      <c r="D544" s="48" t="s">
        <v>1</v>
      </c>
      <c r="E544" s="48" t="s">
        <v>37</v>
      </c>
      <c r="F544" s="48" t="s">
        <v>110</v>
      </c>
      <c r="G544" s="48" t="s">
        <v>26</v>
      </c>
      <c r="H544" s="50"/>
      <c r="I544" s="48"/>
      <c r="J544" s="48"/>
      <c r="K544" s="33" t="s">
        <v>130</v>
      </c>
      <c r="L544" s="1" t="s">
        <v>136</v>
      </c>
      <c r="M544" s="48" t="s">
        <v>27</v>
      </c>
      <c r="N544" s="53">
        <f>INDEX('[7]LDAR Techs'!$A$1:$Y$42,MATCH($Z544,'[7]LDAR Techs'!$Y$1:$Y$42,0),MATCH(N$2,'[7]LDAR Techs'!$A$1:$Y$1,0))</f>
        <v>1</v>
      </c>
      <c r="O544" s="53">
        <f>INDEX('[7]LDAR Techs'!$A$1:$Y$42,MATCH($Z544,'[7]LDAR Techs'!$Y$1:$Y$42,0),MATCH(O$2,'[7]LDAR Techs'!$A$1:$Y$1,0))</f>
        <v>1</v>
      </c>
      <c r="P544" s="53">
        <f>INDEX('[7]LDAR Techs'!$A$1:$Y$42,MATCH($Z544,'[7]LDAR Techs'!$Y$1:$Y$42,0),MATCH(P$2,'[7]LDAR Techs'!$A$1:$Y$1,0))</f>
        <v>1</v>
      </c>
      <c r="Q544" s="53">
        <f>INDEX('[7]LDAR Techs'!$A$1:$Y$42,MATCH($Z544,'[7]LDAR Techs'!$Y$1:$Y$42,0),MATCH(Q$2,'[7]LDAR Techs'!$A$1:$Y$1,0))</f>
        <v>1</v>
      </c>
      <c r="R544" s="53">
        <f>INDEX('[7]LDAR Techs'!$A$1:$Y$42,MATCH($Z544,'[7]LDAR Techs'!$Y$1:$Y$42,0),MATCH(R$2,'[7]LDAR Techs'!$A$1:$Y$1,0))</f>
        <v>1</v>
      </c>
      <c r="S544" s="53">
        <f>INDEX('[7]LDAR Techs'!$A$1:$Y$42,MATCH($Z544,'[7]LDAR Techs'!$Y$1:$Y$42,0),MATCH(S$2,'[7]LDAR Techs'!$A$1:$Y$1,0))</f>
        <v>1</v>
      </c>
      <c r="T544" s="53">
        <f>INDEX('[7]LDAR Techs'!$A$1:$Y$42,MATCH($Z544,'[7]LDAR Techs'!$Y$1:$Y$42,0),MATCH(T$2,'[7]LDAR Techs'!$A$1:$Y$1,0))</f>
        <v>1</v>
      </c>
      <c r="U544" s="53">
        <f>INDEX('[7]LDAR Techs'!$A$1:$Y$42,MATCH($Z544,'[7]LDAR Techs'!$Y$1:$Y$42,0),MATCH(U$2,'[7]LDAR Techs'!$A$1:$Y$1,0))</f>
        <v>1</v>
      </c>
      <c r="V544" s="53">
        <f>INDEX('[7]LDAR Techs'!$A$1:$Y$42,MATCH($Z544,'[7]LDAR Techs'!$Y$1:$Y$42,0),MATCH(V$2,'[7]LDAR Techs'!$A$1:$Y$1,0))</f>
        <v>1</v>
      </c>
      <c r="W544" s="53">
        <f>INDEX('[7]LDAR Techs'!$A$1:$Y$42,MATCH($Z544,'[7]LDAR Techs'!$Y$1:$Y$42,0),MATCH(W$2,'[7]LDAR Techs'!$A$1:$Y$1,0))</f>
        <v>1</v>
      </c>
      <c r="X544" s="53">
        <f>INDEX('[7]LDAR Techs'!$A$1:$Y$42,MATCH($Z544,'[7]LDAR Techs'!$Y$1:$Y$42,0),MATCH(X$2,'[7]LDAR Techs'!$A$1:$Y$1,0))</f>
        <v>1</v>
      </c>
      <c r="Y544" s="50"/>
      <c r="Z544" t="str">
        <f t="shared" si="88"/>
        <v>CIMS.CAN.BC.Natural Gas Production.Natural Gas Supply.FugitiveBCFugitiveHigh LDARLifetime</v>
      </c>
    </row>
    <row r="545" spans="1:27" s="52" customFormat="1" x14ac:dyDescent="0.35">
      <c r="A545" s="48" t="s">
        <v>173</v>
      </c>
      <c r="B545" s="48" t="s">
        <v>5</v>
      </c>
      <c r="C545" s="48" t="s">
        <v>143</v>
      </c>
      <c r="D545" s="48" t="s">
        <v>1</v>
      </c>
      <c r="E545" s="48" t="s">
        <v>37</v>
      </c>
      <c r="F545" s="48" t="s">
        <v>110</v>
      </c>
      <c r="G545" s="49" t="s">
        <v>28</v>
      </c>
      <c r="H545" s="50"/>
      <c r="I545" s="48"/>
      <c r="J545" s="48"/>
      <c r="K545" s="33" t="s">
        <v>130</v>
      </c>
      <c r="L545" s="1" t="s">
        <v>136</v>
      </c>
      <c r="M545" s="48" t="s">
        <v>19</v>
      </c>
      <c r="N545" s="70">
        <v>0</v>
      </c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0"/>
      <c r="Z545" t="str">
        <f>A545&amp;C545&amp;E545&amp;F545&amp;G545&amp;H545&amp;J545</f>
        <v>CIMS.CAN.BC.Natural Gas Production.Natural Gas Supply.FugitiveBCFugitiveHigh LDARMarket share</v>
      </c>
    </row>
    <row r="546" spans="1:27" s="52" customFormat="1" x14ac:dyDescent="0.35">
      <c r="A546" s="48" t="s">
        <v>173</v>
      </c>
      <c r="B546" s="48" t="s">
        <v>5</v>
      </c>
      <c r="C546" s="48" t="s">
        <v>143</v>
      </c>
      <c r="D546" s="48" t="s">
        <v>1</v>
      </c>
      <c r="E546" s="48" t="s">
        <v>37</v>
      </c>
      <c r="F546" s="48" t="s">
        <v>110</v>
      </c>
      <c r="G546" s="48" t="s">
        <v>29</v>
      </c>
      <c r="H546" s="50"/>
      <c r="I546" s="48"/>
      <c r="J546" s="48"/>
      <c r="K546" s="33" t="s">
        <v>130</v>
      </c>
      <c r="L546" s="1" t="s">
        <v>136</v>
      </c>
      <c r="M546" s="48" t="s">
        <v>32</v>
      </c>
      <c r="N546" s="53">
        <f>INDEX('[7]LDAR Techs'!$A$1:$Y$42,MATCH($Z546,'[7]LDAR Techs'!$Y$1:$Y$42,0),MATCH(N$2,'[7]LDAR Techs'!$A$1:$Y$1,0))</f>
        <v>1</v>
      </c>
      <c r="O546" s="53">
        <f>INDEX('[7]LDAR Techs'!$A$1:$Y$42,MATCH($Z546,'[7]LDAR Techs'!$Y$1:$Y$42,0),MATCH(O$2,'[7]LDAR Techs'!$A$1:$Y$1,0))</f>
        <v>1</v>
      </c>
      <c r="P546" s="53">
        <f>INDEX('[7]LDAR Techs'!$A$1:$Y$42,MATCH($Z546,'[7]LDAR Techs'!$Y$1:$Y$42,0),MATCH(P$2,'[7]LDAR Techs'!$A$1:$Y$1,0))</f>
        <v>1</v>
      </c>
      <c r="Q546" s="53">
        <f>INDEX('[7]LDAR Techs'!$A$1:$Y$42,MATCH($Z546,'[7]LDAR Techs'!$Y$1:$Y$42,0),MATCH(Q$2,'[7]LDAR Techs'!$A$1:$Y$1,0))</f>
        <v>1</v>
      </c>
      <c r="R546" s="53">
        <f>INDEX('[7]LDAR Techs'!$A$1:$Y$42,MATCH($Z546,'[7]LDAR Techs'!$Y$1:$Y$42,0),MATCH(R$2,'[7]LDAR Techs'!$A$1:$Y$1,0))</f>
        <v>1</v>
      </c>
      <c r="S546" s="53">
        <f>INDEX('[7]LDAR Techs'!$A$1:$Y$42,MATCH($Z546,'[7]LDAR Techs'!$Y$1:$Y$42,0),MATCH(S$2,'[7]LDAR Techs'!$A$1:$Y$1,0))</f>
        <v>1</v>
      </c>
      <c r="T546" s="53">
        <f>INDEX('[7]LDAR Techs'!$A$1:$Y$42,MATCH($Z546,'[7]LDAR Techs'!$Y$1:$Y$42,0),MATCH(T$2,'[7]LDAR Techs'!$A$1:$Y$1,0))</f>
        <v>1</v>
      </c>
      <c r="U546" s="53">
        <f>INDEX('[7]LDAR Techs'!$A$1:$Y$42,MATCH($Z546,'[7]LDAR Techs'!$Y$1:$Y$42,0),MATCH(U$2,'[7]LDAR Techs'!$A$1:$Y$1,0))</f>
        <v>1</v>
      </c>
      <c r="V546" s="53">
        <f>INDEX('[7]LDAR Techs'!$A$1:$Y$42,MATCH($Z546,'[7]LDAR Techs'!$Y$1:$Y$42,0),MATCH(V$2,'[7]LDAR Techs'!$A$1:$Y$1,0))</f>
        <v>1</v>
      </c>
      <c r="W546" s="53">
        <f>INDEX('[7]LDAR Techs'!$A$1:$Y$42,MATCH($Z546,'[7]LDAR Techs'!$Y$1:$Y$42,0),MATCH(W$2,'[7]LDAR Techs'!$A$1:$Y$1,0))</f>
        <v>1</v>
      </c>
      <c r="X546" s="53">
        <f>INDEX('[7]LDAR Techs'!$A$1:$Y$42,MATCH($Z546,'[7]LDAR Techs'!$Y$1:$Y$42,0),MATCH(X$2,'[7]LDAR Techs'!$A$1:$Y$1,0))</f>
        <v>1</v>
      </c>
      <c r="Y546" s="50"/>
      <c r="Z546" t="str">
        <f t="shared" si="88"/>
        <v>CIMS.CAN.BC.Natural Gas Production.Natural Gas Supply.FugitiveBCFugitiveHigh LDAROutput</v>
      </c>
    </row>
    <row r="547" spans="1:27" s="52" customFormat="1" x14ac:dyDescent="0.35">
      <c r="A547" s="48" t="s">
        <v>173</v>
      </c>
      <c r="B547" s="48" t="s">
        <v>5</v>
      </c>
      <c r="C547" s="48" t="s">
        <v>143</v>
      </c>
      <c r="D547" s="48" t="s">
        <v>1</v>
      </c>
      <c r="E547" s="48" t="s">
        <v>37</v>
      </c>
      <c r="F547" s="48" t="s">
        <v>110</v>
      </c>
      <c r="G547" s="48" t="s">
        <v>31</v>
      </c>
      <c r="H547"/>
      <c r="I547"/>
      <c r="J547"/>
      <c r="K547" s="33" t="s">
        <v>130</v>
      </c>
      <c r="L547" s="1" t="s">
        <v>136</v>
      </c>
      <c r="M547" s="48" t="s">
        <v>38</v>
      </c>
      <c r="N547" s="53">
        <f>INDEX('[7]LDAR Techs'!$A$1:$Y$42,MATCH($Z547,'[7]LDAR Techs'!$Y$1:$Y$42,0),MATCH(N$2,'[7]LDAR Techs'!$A$1:$Y$1,0))</f>
        <v>72.21107943408883</v>
      </c>
      <c r="O547" s="53">
        <f>INDEX('[7]LDAR Techs'!$A$1:$Y$42,MATCH($Z547,'[7]LDAR Techs'!$Y$1:$Y$42,0),MATCH(O$2,'[7]LDAR Techs'!$A$1:$Y$1,0))</f>
        <v>72.21107943408883</v>
      </c>
      <c r="P547" s="53">
        <f>INDEX('[7]LDAR Techs'!$A$1:$Y$42,MATCH($Z547,'[7]LDAR Techs'!$Y$1:$Y$42,0),MATCH(P$2,'[7]LDAR Techs'!$A$1:$Y$1,0))</f>
        <v>72.21107943408883</v>
      </c>
      <c r="Q547" s="53">
        <f>INDEX('[7]LDAR Techs'!$A$1:$Y$42,MATCH($Z547,'[7]LDAR Techs'!$Y$1:$Y$42,0),MATCH(Q$2,'[7]LDAR Techs'!$A$1:$Y$1,0))</f>
        <v>72.21107943408883</v>
      </c>
      <c r="R547" s="53">
        <f>INDEX('[7]LDAR Techs'!$A$1:$Y$42,MATCH($Z547,'[7]LDAR Techs'!$Y$1:$Y$42,0),MATCH(R$2,'[7]LDAR Techs'!$A$1:$Y$1,0))</f>
        <v>72.21107943408883</v>
      </c>
      <c r="S547" s="53">
        <f>INDEX('[7]LDAR Techs'!$A$1:$Y$42,MATCH($Z547,'[7]LDAR Techs'!$Y$1:$Y$42,0),MATCH(S$2,'[7]LDAR Techs'!$A$1:$Y$1,0))</f>
        <v>72.21107943408883</v>
      </c>
      <c r="T547" s="53">
        <f>INDEX('[7]LDAR Techs'!$A$1:$Y$42,MATCH($Z547,'[7]LDAR Techs'!$Y$1:$Y$42,0),MATCH(T$2,'[7]LDAR Techs'!$A$1:$Y$1,0))</f>
        <v>72.21107943408883</v>
      </c>
      <c r="U547" s="53">
        <f>INDEX('[7]LDAR Techs'!$A$1:$Y$42,MATCH($Z547,'[7]LDAR Techs'!$Y$1:$Y$42,0),MATCH(U$2,'[7]LDAR Techs'!$A$1:$Y$1,0))</f>
        <v>72.21107943408883</v>
      </c>
      <c r="V547" s="53">
        <f>INDEX('[7]LDAR Techs'!$A$1:$Y$42,MATCH($Z547,'[7]LDAR Techs'!$Y$1:$Y$42,0),MATCH(V$2,'[7]LDAR Techs'!$A$1:$Y$1,0))</f>
        <v>72.21107943408883</v>
      </c>
      <c r="W547" s="53">
        <f>INDEX('[7]LDAR Techs'!$A$1:$Y$42,MATCH($Z547,'[7]LDAR Techs'!$Y$1:$Y$42,0),MATCH(W$2,'[7]LDAR Techs'!$A$1:$Y$1,0))</f>
        <v>72.21107943408883</v>
      </c>
      <c r="X547" s="53">
        <f>INDEX('[7]LDAR Techs'!$A$1:$Y$42,MATCH($Z547,'[7]LDAR Techs'!$Y$1:$Y$42,0),MATCH(X$2,'[7]LDAR Techs'!$A$1:$Y$1,0))</f>
        <v>72.21107943408883</v>
      </c>
      <c r="Y547" s="50"/>
      <c r="Z547" t="str">
        <f t="shared" si="88"/>
        <v>CIMS.CAN.BC.Natural Gas Production.Natural Gas Supply.FugitiveBCFugitiveHigh LDARFOM</v>
      </c>
    </row>
    <row r="548" spans="1:27" s="52" customFormat="1" x14ac:dyDescent="0.35">
      <c r="A548" s="48" t="s">
        <v>173</v>
      </c>
      <c r="B548" s="48" t="s">
        <v>5</v>
      </c>
      <c r="C548" s="48" t="s">
        <v>143</v>
      </c>
      <c r="D548" s="48" t="s">
        <v>1</v>
      </c>
      <c r="E548" s="48" t="s">
        <v>37</v>
      </c>
      <c r="F548" s="48" t="s">
        <v>110</v>
      </c>
      <c r="G548" s="48" t="s">
        <v>132</v>
      </c>
      <c r="H548" s="50" t="s">
        <v>4</v>
      </c>
      <c r="I548" s="48"/>
      <c r="J548" s="48" t="s">
        <v>144</v>
      </c>
      <c r="K548" s="33" t="s">
        <v>130</v>
      </c>
      <c r="L548" s="1" t="s">
        <v>136</v>
      </c>
      <c r="M548" s="48" t="s">
        <v>36</v>
      </c>
      <c r="N548" s="53">
        <f>INDEX('[7]LDAR Techs'!$A$1:$Y$42,MATCH($Z548,'[7]LDAR Techs'!$Y$1:$Y$42,0),MATCH(N$2,'[7]LDAR Techs'!$A$1:$Y$1,0))</f>
        <v>-2.2085993195319373</v>
      </c>
      <c r="O548" s="53">
        <f>INDEX('[7]LDAR Techs'!$A$1:$Y$42,MATCH($Z548,'[7]LDAR Techs'!$Y$1:$Y$42,0),MATCH(O$2,'[7]LDAR Techs'!$A$1:$Y$1,0))</f>
        <v>0</v>
      </c>
      <c r="P548" s="53">
        <f>INDEX('[7]LDAR Techs'!$A$1:$Y$42,MATCH($Z548,'[7]LDAR Techs'!$Y$1:$Y$42,0),MATCH(P$2,'[7]LDAR Techs'!$A$1:$Y$1,0))</f>
        <v>0</v>
      </c>
      <c r="Q548" s="53">
        <f>INDEX('[7]LDAR Techs'!$A$1:$Y$42,MATCH($Z548,'[7]LDAR Techs'!$Y$1:$Y$42,0),MATCH(Q$2,'[7]LDAR Techs'!$A$1:$Y$1,0))</f>
        <v>0</v>
      </c>
      <c r="R548" s="53">
        <f>INDEX('[7]LDAR Techs'!$A$1:$Y$42,MATCH($Z548,'[7]LDAR Techs'!$Y$1:$Y$42,0),MATCH(R$2,'[7]LDAR Techs'!$A$1:$Y$1,0))</f>
        <v>0</v>
      </c>
      <c r="S548" s="53">
        <f>INDEX('[7]LDAR Techs'!$A$1:$Y$42,MATCH($Z548,'[7]LDAR Techs'!$Y$1:$Y$42,0),MATCH(S$2,'[7]LDAR Techs'!$A$1:$Y$1,0))</f>
        <v>0</v>
      </c>
      <c r="T548" s="53">
        <f>INDEX('[7]LDAR Techs'!$A$1:$Y$42,MATCH($Z548,'[7]LDAR Techs'!$Y$1:$Y$42,0),MATCH(T$2,'[7]LDAR Techs'!$A$1:$Y$1,0))</f>
        <v>0</v>
      </c>
      <c r="U548" s="53">
        <f>INDEX('[7]LDAR Techs'!$A$1:$Y$42,MATCH($Z548,'[7]LDAR Techs'!$Y$1:$Y$42,0),MATCH(U$2,'[7]LDAR Techs'!$A$1:$Y$1,0))</f>
        <v>0</v>
      </c>
      <c r="V548" s="53">
        <f>INDEX('[7]LDAR Techs'!$A$1:$Y$42,MATCH($Z548,'[7]LDAR Techs'!$Y$1:$Y$42,0),MATCH(V$2,'[7]LDAR Techs'!$A$1:$Y$1,0))</f>
        <v>0</v>
      </c>
      <c r="W548" s="53">
        <f>INDEX('[7]LDAR Techs'!$A$1:$Y$42,MATCH($Z548,'[7]LDAR Techs'!$Y$1:$Y$42,0),MATCH(W$2,'[7]LDAR Techs'!$A$1:$Y$1,0))</f>
        <v>0</v>
      </c>
      <c r="X548" s="53">
        <f>INDEX('[7]LDAR Techs'!$A$1:$Y$42,MATCH($Z548,'[7]LDAR Techs'!$Y$1:$Y$42,0),MATCH(X$2,'[7]LDAR Techs'!$A$1:$Y$1,0))</f>
        <v>0</v>
      </c>
      <c r="Y548" s="50"/>
      <c r="Z548" t="str">
        <f t="shared" si="88"/>
        <v>CIMS.CAN.BC.Natural Gas Production.Natural Gas Supply.FugitiveBCFugitiveHigh LDARService requestedNatural GasCIMS.CAN.BC.Natural Gas Production.Natural Gas</v>
      </c>
    </row>
    <row r="549" spans="1:27" s="52" customFormat="1" x14ac:dyDescent="0.35">
      <c r="A549" s="48" t="s">
        <v>173</v>
      </c>
      <c r="B549" s="48" t="s">
        <v>5</v>
      </c>
      <c r="C549" s="48" t="s">
        <v>143</v>
      </c>
      <c r="D549" s="48" t="s">
        <v>1</v>
      </c>
      <c r="E549" s="48" t="s">
        <v>37</v>
      </c>
      <c r="F549" s="48" t="s">
        <v>110</v>
      </c>
      <c r="G549" s="49" t="s">
        <v>11</v>
      </c>
      <c r="H549" s="50" t="s">
        <v>101</v>
      </c>
      <c r="I549" s="49" t="s">
        <v>93</v>
      </c>
      <c r="J549" s="48"/>
      <c r="K549" s="33" t="s">
        <v>130</v>
      </c>
      <c r="L549" s="1" t="s">
        <v>136</v>
      </c>
      <c r="M549" s="48" t="s">
        <v>107</v>
      </c>
      <c r="N549" s="53">
        <f>INDEX('[7]LDAR Techs'!$A$1:$Y$42,MATCH($Z549,'[7]LDAR Techs'!$Y$1:$Y$42,0),MATCH(N$2,'[7]LDAR Techs'!$A$1:$Y$1,0))</f>
        <v>3.5714285714285704E-3</v>
      </c>
      <c r="O549" s="53">
        <f>INDEX('[7]LDAR Techs'!$A$1:$Y$42,MATCH($Z549,'[7]LDAR Techs'!$Y$1:$Y$42,0),MATCH(O$2,'[7]LDAR Techs'!$A$1:$Y$1,0))</f>
        <v>3.5714285714285704E-3</v>
      </c>
      <c r="P549" s="53">
        <f>INDEX('[7]LDAR Techs'!$A$1:$Y$42,MATCH($Z549,'[7]LDAR Techs'!$Y$1:$Y$42,0),MATCH(P$2,'[7]LDAR Techs'!$A$1:$Y$1,0))</f>
        <v>3.5714285714285704E-3</v>
      </c>
      <c r="Q549" s="53">
        <f>INDEX('[7]LDAR Techs'!$A$1:$Y$42,MATCH($Z549,'[7]LDAR Techs'!$Y$1:$Y$42,0),MATCH(Q$2,'[7]LDAR Techs'!$A$1:$Y$1,0))</f>
        <v>3.5714285714285704E-3</v>
      </c>
      <c r="R549" s="53">
        <f>INDEX('[7]LDAR Techs'!$A$1:$Y$42,MATCH($Z549,'[7]LDAR Techs'!$Y$1:$Y$42,0),MATCH(R$2,'[7]LDAR Techs'!$A$1:$Y$1,0))</f>
        <v>3.5714285714285704E-3</v>
      </c>
      <c r="S549" s="53">
        <f>INDEX('[7]LDAR Techs'!$A$1:$Y$42,MATCH($Z549,'[7]LDAR Techs'!$Y$1:$Y$42,0),MATCH(S$2,'[7]LDAR Techs'!$A$1:$Y$1,0))</f>
        <v>3.5714285714285704E-3</v>
      </c>
      <c r="T549" s="53">
        <f>INDEX('[7]LDAR Techs'!$A$1:$Y$42,MATCH($Z549,'[7]LDAR Techs'!$Y$1:$Y$42,0),MATCH(T$2,'[7]LDAR Techs'!$A$1:$Y$1,0))</f>
        <v>3.5714285714285704E-3</v>
      </c>
      <c r="U549" s="53">
        <f>INDEX('[7]LDAR Techs'!$A$1:$Y$42,MATCH($Z549,'[7]LDAR Techs'!$Y$1:$Y$42,0),MATCH(U$2,'[7]LDAR Techs'!$A$1:$Y$1,0))</f>
        <v>3.5714285714285704E-3</v>
      </c>
      <c r="V549" s="53">
        <f>INDEX('[7]LDAR Techs'!$A$1:$Y$42,MATCH($Z549,'[7]LDAR Techs'!$Y$1:$Y$42,0),MATCH(V$2,'[7]LDAR Techs'!$A$1:$Y$1,0))</f>
        <v>3.5714285714285704E-3</v>
      </c>
      <c r="W549" s="53">
        <f>INDEX('[7]LDAR Techs'!$A$1:$Y$42,MATCH($Z549,'[7]LDAR Techs'!$Y$1:$Y$42,0),MATCH(W$2,'[7]LDAR Techs'!$A$1:$Y$1,0))</f>
        <v>3.5714285714285704E-3</v>
      </c>
      <c r="X549" s="53">
        <f>INDEX('[7]LDAR Techs'!$A$1:$Y$42,MATCH($Z549,'[7]LDAR Techs'!$Y$1:$Y$42,0),MATCH(X$2,'[7]LDAR Techs'!$A$1:$Y$1,0))</f>
        <v>3.5714285714285704E-3</v>
      </c>
      <c r="Y549" s="50"/>
      <c r="Z549" t="str">
        <f t="shared" si="88"/>
        <v>CIMS.CAN.BC.Natural Gas Production.Natural Gas Supply.FugitiveBCFugitiveHigh LDAREmissionsCH4</v>
      </c>
    </row>
    <row r="550" spans="1:27" s="58" customFormat="1" x14ac:dyDescent="0.35">
      <c r="A550" s="54" t="s">
        <v>173</v>
      </c>
      <c r="B550" s="54" t="s">
        <v>5</v>
      </c>
      <c r="C550" s="54" t="s">
        <v>143</v>
      </c>
      <c r="D550" s="54" t="s">
        <v>1</v>
      </c>
      <c r="E550" s="54" t="s">
        <v>37</v>
      </c>
      <c r="F550" s="54" t="s">
        <v>110</v>
      </c>
      <c r="G550" s="55" t="s">
        <v>11</v>
      </c>
      <c r="H550" s="56" t="s">
        <v>12</v>
      </c>
      <c r="I550" s="55" t="s">
        <v>93</v>
      </c>
      <c r="J550" s="54"/>
      <c r="K550" s="33" t="s">
        <v>130</v>
      </c>
      <c r="L550" s="1" t="s">
        <v>136</v>
      </c>
      <c r="M550" s="54" t="s">
        <v>13</v>
      </c>
      <c r="N550" s="57">
        <f>INDEX('[7]LDAR Techs'!$A$1:$Y$42,MATCH($Z550,'[7]LDAR Techs'!$Y$1:$Y$42,0),MATCH(N$2,'[7]LDAR Techs'!$A$1:$Y$1,0))</f>
        <v>9.9999999999999978E-2</v>
      </c>
      <c r="O550" s="57">
        <f>INDEX('[7]LDAR Techs'!$A$1:$Y$42,MATCH($Z550,'[7]LDAR Techs'!$Y$1:$Y$42,0),MATCH(O$2,'[7]LDAR Techs'!$A$1:$Y$1,0))</f>
        <v>9.9999999999999978E-2</v>
      </c>
      <c r="P550" s="57">
        <f>INDEX('[7]LDAR Techs'!$A$1:$Y$42,MATCH($Z550,'[7]LDAR Techs'!$Y$1:$Y$42,0),MATCH(P$2,'[7]LDAR Techs'!$A$1:$Y$1,0))</f>
        <v>9.9999999999999978E-2</v>
      </c>
      <c r="Q550" s="57">
        <f>INDEX('[7]LDAR Techs'!$A$1:$Y$42,MATCH($Z550,'[7]LDAR Techs'!$Y$1:$Y$42,0),MATCH(Q$2,'[7]LDAR Techs'!$A$1:$Y$1,0))</f>
        <v>9.9999999999999978E-2</v>
      </c>
      <c r="R550" s="57">
        <f>INDEX('[7]LDAR Techs'!$A$1:$Y$42,MATCH($Z550,'[7]LDAR Techs'!$Y$1:$Y$42,0),MATCH(R$2,'[7]LDAR Techs'!$A$1:$Y$1,0))</f>
        <v>9.9999999999999978E-2</v>
      </c>
      <c r="S550" s="57">
        <f>INDEX('[7]LDAR Techs'!$A$1:$Y$42,MATCH($Z550,'[7]LDAR Techs'!$Y$1:$Y$42,0),MATCH(S$2,'[7]LDAR Techs'!$A$1:$Y$1,0))</f>
        <v>9.9999999999999978E-2</v>
      </c>
      <c r="T550" s="57">
        <f>INDEX('[7]LDAR Techs'!$A$1:$Y$42,MATCH($Z550,'[7]LDAR Techs'!$Y$1:$Y$42,0),MATCH(T$2,'[7]LDAR Techs'!$A$1:$Y$1,0))</f>
        <v>9.9999999999999978E-2</v>
      </c>
      <c r="U550" s="57">
        <f>INDEX('[7]LDAR Techs'!$A$1:$Y$42,MATCH($Z550,'[7]LDAR Techs'!$Y$1:$Y$42,0),MATCH(U$2,'[7]LDAR Techs'!$A$1:$Y$1,0))</f>
        <v>9.9999999999999978E-2</v>
      </c>
      <c r="V550" s="57">
        <f>INDEX('[7]LDAR Techs'!$A$1:$Y$42,MATCH($Z550,'[7]LDAR Techs'!$Y$1:$Y$42,0),MATCH(V$2,'[7]LDAR Techs'!$A$1:$Y$1,0))</f>
        <v>9.9999999999999978E-2</v>
      </c>
      <c r="W550" s="57">
        <f>INDEX('[7]LDAR Techs'!$A$1:$Y$42,MATCH($Z550,'[7]LDAR Techs'!$Y$1:$Y$42,0),MATCH(W$2,'[7]LDAR Techs'!$A$1:$Y$1,0))</f>
        <v>9.9999999999999978E-2</v>
      </c>
      <c r="X550" s="57">
        <f>INDEX('[7]LDAR Techs'!$A$1:$Y$42,MATCH($Z550,'[7]LDAR Techs'!$Y$1:$Y$42,0),MATCH(X$2,'[7]LDAR Techs'!$A$1:$Y$1,0))</f>
        <v>9.9999999999999978E-2</v>
      </c>
      <c r="Y550" s="56"/>
      <c r="Z550" t="str">
        <f t="shared" si="88"/>
        <v>CIMS.CAN.BC.Natural Gas Production.Natural Gas Supply.FugitiveBCFugitiveHigh LDAREmissionsCO2</v>
      </c>
    </row>
    <row r="551" spans="1:27" s="5" customFormat="1" x14ac:dyDescent="0.35">
      <c r="A551" s="1" t="s">
        <v>174</v>
      </c>
      <c r="B551" s="1" t="s">
        <v>5</v>
      </c>
      <c r="C551" s="1" t="s">
        <v>143</v>
      </c>
      <c r="D551" s="1" t="s">
        <v>1</v>
      </c>
      <c r="E551" s="1" t="s">
        <v>111</v>
      </c>
      <c r="F551" s="1"/>
      <c r="G551" s="7" t="s">
        <v>6</v>
      </c>
      <c r="H551" s="2" t="s">
        <v>17</v>
      </c>
      <c r="I551" s="7"/>
      <c r="J551" s="1"/>
      <c r="K551" s="33" t="s">
        <v>130</v>
      </c>
      <c r="L551" s="1"/>
      <c r="M551" s="1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4"/>
      <c r="Z551" t="str">
        <f t="shared" si="88"/>
        <v>CIMS.CAN.BC.Natural Gas Production.Natural Gas Supply.CCS_Natural GasBCCCS_Natural GasCompetition typeTech Compete</v>
      </c>
      <c r="AA551" s="6"/>
    </row>
    <row r="552" spans="1:27" s="5" customFormat="1" x14ac:dyDescent="0.35">
      <c r="A552" s="1" t="s">
        <v>174</v>
      </c>
      <c r="B552" s="1" t="s">
        <v>5</v>
      </c>
      <c r="C552" s="1" t="s">
        <v>143</v>
      </c>
      <c r="D552" s="1" t="s">
        <v>1</v>
      </c>
      <c r="E552" s="1" t="s">
        <v>111</v>
      </c>
      <c r="F552" s="1"/>
      <c r="G552" s="7" t="s">
        <v>18</v>
      </c>
      <c r="H552" s="2"/>
      <c r="I552" s="7"/>
      <c r="J552" s="1"/>
      <c r="K552" s="33" t="s">
        <v>130</v>
      </c>
      <c r="L552" s="1"/>
      <c r="M552" s="1" t="s">
        <v>19</v>
      </c>
      <c r="N552" s="9">
        <v>0.2</v>
      </c>
      <c r="O552" s="9">
        <v>0.2</v>
      </c>
      <c r="P552" s="9">
        <v>0.2</v>
      </c>
      <c r="Q552" s="9">
        <v>0.2</v>
      </c>
      <c r="R552" s="9">
        <v>0.2</v>
      </c>
      <c r="S552" s="9">
        <v>0.2</v>
      </c>
      <c r="T552" s="9">
        <v>0.2</v>
      </c>
      <c r="U552" s="9">
        <v>0.2</v>
      </c>
      <c r="V552" s="9">
        <v>0.2</v>
      </c>
      <c r="W552" s="9">
        <v>0.2</v>
      </c>
      <c r="X552" s="9">
        <v>0.2</v>
      </c>
      <c r="Y552" s="4"/>
      <c r="Z552" t="str">
        <f t="shared" si="88"/>
        <v>CIMS.CAN.BC.Natural Gas Production.Natural Gas Supply.CCS_Natural GasBCCCS_Natural GasDiscount rate_financial</v>
      </c>
      <c r="AA552" s="6"/>
    </row>
    <row r="553" spans="1:27" s="5" customFormat="1" x14ac:dyDescent="0.35">
      <c r="A553" s="1" t="s">
        <v>174</v>
      </c>
      <c r="B553" s="1" t="s">
        <v>5</v>
      </c>
      <c r="C553" s="1" t="s">
        <v>143</v>
      </c>
      <c r="D553" s="1" t="s">
        <v>1</v>
      </c>
      <c r="E553" s="1" t="s">
        <v>111</v>
      </c>
      <c r="F553" s="1"/>
      <c r="G553" s="1" t="s">
        <v>20</v>
      </c>
      <c r="H553" s="2"/>
      <c r="I553" s="1"/>
      <c r="J553" s="1"/>
      <c r="K553" s="33" t="s">
        <v>130</v>
      </c>
      <c r="L553" s="1"/>
      <c r="M553" s="1"/>
      <c r="N553" s="10">
        <v>10</v>
      </c>
      <c r="O553" s="10">
        <v>10</v>
      </c>
      <c r="P553" s="10">
        <v>10</v>
      </c>
      <c r="Q553" s="10">
        <v>10</v>
      </c>
      <c r="R553" s="10">
        <v>10</v>
      </c>
      <c r="S553" s="10">
        <v>10</v>
      </c>
      <c r="T553" s="10">
        <v>10</v>
      </c>
      <c r="U553" s="10">
        <v>10</v>
      </c>
      <c r="V553" s="10">
        <v>10</v>
      </c>
      <c r="W553" s="10">
        <v>10</v>
      </c>
      <c r="X553" s="10">
        <v>10</v>
      </c>
      <c r="Y553" s="4"/>
      <c r="Z553" t="str">
        <f t="shared" si="88"/>
        <v>CIMS.CAN.BC.Natural Gas Production.Natural Gas Supply.CCS_Natural GasBCCCS_Natural GasHeterogeneity</v>
      </c>
      <c r="AA553" s="6"/>
    </row>
    <row r="554" spans="1:27" s="5" customFormat="1" x14ac:dyDescent="0.35">
      <c r="A554" s="1" t="s">
        <v>174</v>
      </c>
      <c r="B554" s="1" t="s">
        <v>5</v>
      </c>
      <c r="C554" s="1" t="s">
        <v>143</v>
      </c>
      <c r="D554" s="1" t="s">
        <v>1</v>
      </c>
      <c r="E554" s="1" t="s">
        <v>111</v>
      </c>
      <c r="F554" s="1" t="s">
        <v>98</v>
      </c>
      <c r="G554" s="7" t="s">
        <v>22</v>
      </c>
      <c r="H554" s="2" t="s">
        <v>98</v>
      </c>
      <c r="I554" s="1"/>
      <c r="J554" s="1"/>
      <c r="K554" s="33" t="s">
        <v>130</v>
      </c>
      <c r="L554" s="1"/>
      <c r="M554" s="1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4"/>
      <c r="Z554" t="str">
        <f t="shared" si="88"/>
        <v>CIMS.CAN.BC.Natural Gas Production.Natural Gas Supply.CCS_Natural GasBCCCS_Natural GasCCSTechnologyCCS</v>
      </c>
      <c r="AA554" s="6"/>
    </row>
    <row r="555" spans="1:27" s="5" customFormat="1" x14ac:dyDescent="0.35">
      <c r="A555" s="1" t="s">
        <v>174</v>
      </c>
      <c r="B555" s="1" t="s">
        <v>5</v>
      </c>
      <c r="C555" s="1" t="s">
        <v>143</v>
      </c>
      <c r="D555" s="1" t="s">
        <v>1</v>
      </c>
      <c r="E555" s="1" t="s">
        <v>111</v>
      </c>
      <c r="F555" s="1" t="s">
        <v>98</v>
      </c>
      <c r="G555" s="1" t="s">
        <v>23</v>
      </c>
      <c r="H555" s="2"/>
      <c r="I555" s="1"/>
      <c r="J555" s="1"/>
      <c r="K555" s="33" t="s">
        <v>130</v>
      </c>
      <c r="L555" s="1"/>
      <c r="M555" s="1" t="s">
        <v>24</v>
      </c>
      <c r="N555" s="11">
        <v>2000</v>
      </c>
      <c r="O555" s="11">
        <v>1950</v>
      </c>
      <c r="P555" s="11">
        <v>1950</v>
      </c>
      <c r="Q555" s="11">
        <v>1950</v>
      </c>
      <c r="R555" s="11">
        <v>1950</v>
      </c>
      <c r="S555" s="11">
        <v>1950</v>
      </c>
      <c r="T555" s="11">
        <v>1950</v>
      </c>
      <c r="U555" s="11">
        <v>1950</v>
      </c>
      <c r="V555" s="11">
        <v>1950</v>
      </c>
      <c r="W555" s="11">
        <v>1950</v>
      </c>
      <c r="X555" s="11">
        <v>1950</v>
      </c>
      <c r="Y555" s="4"/>
      <c r="Z555" t="str">
        <f t="shared" si="88"/>
        <v>CIMS.CAN.BC.Natural Gas Production.Natural Gas Supply.CCS_Natural GasBCCCS_Natural GasCCSAvailable</v>
      </c>
      <c r="AA555" s="6"/>
    </row>
    <row r="556" spans="1:27" s="5" customFormat="1" x14ac:dyDescent="0.35">
      <c r="A556" s="1" t="s">
        <v>174</v>
      </c>
      <c r="B556" s="1" t="s">
        <v>5</v>
      </c>
      <c r="C556" s="1" t="s">
        <v>143</v>
      </c>
      <c r="D556" s="1" t="s">
        <v>1</v>
      </c>
      <c r="E556" s="1" t="s">
        <v>111</v>
      </c>
      <c r="F556" s="1" t="s">
        <v>98</v>
      </c>
      <c r="G556" s="7" t="s">
        <v>25</v>
      </c>
      <c r="H556" s="2"/>
      <c r="I556" s="7"/>
      <c r="J556" s="1"/>
      <c r="K556" s="33" t="s">
        <v>130</v>
      </c>
      <c r="L556" s="1"/>
      <c r="M556" s="1" t="s">
        <v>24</v>
      </c>
      <c r="N556" s="11">
        <v>2101</v>
      </c>
      <c r="O556" s="11">
        <v>2101</v>
      </c>
      <c r="P556" s="11">
        <v>2101</v>
      </c>
      <c r="Q556" s="11">
        <v>2101</v>
      </c>
      <c r="R556" s="11">
        <v>2101</v>
      </c>
      <c r="S556" s="11">
        <v>2101</v>
      </c>
      <c r="T556" s="11">
        <v>2101</v>
      </c>
      <c r="U556" s="11">
        <v>2101</v>
      </c>
      <c r="V556" s="11">
        <v>2101</v>
      </c>
      <c r="W556" s="11">
        <v>2101</v>
      </c>
      <c r="X556" s="11">
        <v>2101</v>
      </c>
      <c r="Y556" s="4"/>
      <c r="Z556" t="str">
        <f t="shared" si="88"/>
        <v>CIMS.CAN.BC.Natural Gas Production.Natural Gas Supply.CCS_Natural GasBCCCS_Natural GasCCSUnavailable</v>
      </c>
      <c r="AA556" s="6"/>
    </row>
    <row r="557" spans="1:27" s="5" customFormat="1" x14ac:dyDescent="0.35">
      <c r="A557" s="1" t="s">
        <v>174</v>
      </c>
      <c r="B557" s="1" t="s">
        <v>5</v>
      </c>
      <c r="C557" s="1" t="s">
        <v>143</v>
      </c>
      <c r="D557" s="1" t="s">
        <v>1</v>
      </c>
      <c r="E557" s="1" t="s">
        <v>111</v>
      </c>
      <c r="F557" s="1" t="s">
        <v>98</v>
      </c>
      <c r="G557" s="7" t="s">
        <v>26</v>
      </c>
      <c r="H557" s="2"/>
      <c r="I557" s="7"/>
      <c r="J557" s="1"/>
      <c r="K557" s="33" t="s">
        <v>130</v>
      </c>
      <c r="L557" s="1"/>
      <c r="M557" s="1" t="s">
        <v>27</v>
      </c>
      <c r="N557" s="12">
        <v>30</v>
      </c>
      <c r="O557" s="12">
        <v>30</v>
      </c>
      <c r="P557" s="12">
        <v>30</v>
      </c>
      <c r="Q557" s="12">
        <v>30</v>
      </c>
      <c r="R557" s="12">
        <v>30</v>
      </c>
      <c r="S557" s="12">
        <v>30</v>
      </c>
      <c r="T557" s="12">
        <v>30</v>
      </c>
      <c r="U557" s="12">
        <v>30</v>
      </c>
      <c r="V557" s="12">
        <v>30</v>
      </c>
      <c r="W557" s="12">
        <v>30</v>
      </c>
      <c r="X557" s="12">
        <v>30</v>
      </c>
      <c r="Y557" s="4"/>
      <c r="Z557" t="str">
        <f t="shared" si="88"/>
        <v>CIMS.CAN.BC.Natural Gas Production.Natural Gas Supply.CCS_Natural GasBCCCS_Natural GasCCSLifetime</v>
      </c>
      <c r="AA557" s="6"/>
    </row>
    <row r="558" spans="1:27" s="5" customFormat="1" x14ac:dyDescent="0.35">
      <c r="A558" s="1" t="s">
        <v>174</v>
      </c>
      <c r="B558" s="1" t="s">
        <v>5</v>
      </c>
      <c r="C558" s="1" t="s">
        <v>143</v>
      </c>
      <c r="D558" s="1" t="s">
        <v>1</v>
      </c>
      <c r="E558" s="1" t="s">
        <v>111</v>
      </c>
      <c r="F558" s="1" t="s">
        <v>98</v>
      </c>
      <c r="G558" s="7" t="s">
        <v>28</v>
      </c>
      <c r="H558" s="2"/>
      <c r="I558" s="7"/>
      <c r="J558" s="1"/>
      <c r="K558" s="33" t="s">
        <v>130</v>
      </c>
      <c r="L558" s="1"/>
      <c r="M558" s="1" t="s">
        <v>19</v>
      </c>
      <c r="N558" s="9">
        <v>1</v>
      </c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4"/>
      <c r="Z558" t="str">
        <f t="shared" si="88"/>
        <v>CIMS.CAN.BC.Natural Gas Production.Natural Gas Supply.CCS_Natural GasBCCCS_Natural GasCCSMarket share</v>
      </c>
      <c r="AA558" s="6"/>
    </row>
    <row r="559" spans="1:27" s="5" customFormat="1" x14ac:dyDescent="0.35">
      <c r="A559" s="1" t="s">
        <v>174</v>
      </c>
      <c r="B559" s="1" t="s">
        <v>5</v>
      </c>
      <c r="C559" s="1" t="s">
        <v>143</v>
      </c>
      <c r="D559" s="1" t="s">
        <v>1</v>
      </c>
      <c r="E559" s="1" t="s">
        <v>111</v>
      </c>
      <c r="F559" s="1" t="s">
        <v>98</v>
      </c>
      <c r="G559" s="7" t="s">
        <v>29</v>
      </c>
      <c r="H559" s="2"/>
      <c r="I559" s="7"/>
      <c r="J559" s="1"/>
      <c r="K559" s="33" t="s">
        <v>130</v>
      </c>
      <c r="L559" s="1"/>
      <c r="M559" s="1" t="s">
        <v>38</v>
      </c>
      <c r="N559" s="12">
        <v>1</v>
      </c>
      <c r="O559" s="12">
        <v>1</v>
      </c>
      <c r="P559" s="12">
        <v>1</v>
      </c>
      <c r="Q559" s="12">
        <v>1</v>
      </c>
      <c r="R559" s="12">
        <v>1</v>
      </c>
      <c r="S559" s="12">
        <v>1</v>
      </c>
      <c r="T559" s="12">
        <v>1</v>
      </c>
      <c r="U559" s="12">
        <v>1</v>
      </c>
      <c r="V559" s="12">
        <v>1</v>
      </c>
      <c r="W559" s="12">
        <v>1</v>
      </c>
      <c r="X559" s="12">
        <v>1</v>
      </c>
      <c r="Y559" s="4"/>
      <c r="Z559" t="str">
        <f t="shared" si="88"/>
        <v>CIMS.CAN.BC.Natural Gas Production.Natural Gas Supply.CCS_Natural GasBCCCS_Natural GasCCSOutput</v>
      </c>
      <c r="AA559" s="6"/>
    </row>
    <row r="560" spans="1:27" s="5" customFormat="1" x14ac:dyDescent="0.35">
      <c r="A560" s="1" t="s">
        <v>174</v>
      </c>
      <c r="B560" s="1" t="s">
        <v>5</v>
      </c>
      <c r="C560" s="1" t="s">
        <v>143</v>
      </c>
      <c r="D560" s="1" t="s">
        <v>1</v>
      </c>
      <c r="E560" s="1" t="s">
        <v>111</v>
      </c>
      <c r="F560" s="1" t="s">
        <v>98</v>
      </c>
      <c r="G560" s="7" t="s">
        <v>40</v>
      </c>
      <c r="H560" s="2"/>
      <c r="I560" s="7"/>
      <c r="J560" s="1"/>
      <c r="K560" s="33" t="s">
        <v>130</v>
      </c>
      <c r="L560" s="1" t="s">
        <v>134</v>
      </c>
      <c r="M560" s="1" t="s">
        <v>32</v>
      </c>
      <c r="N560" s="3">
        <v>40</v>
      </c>
      <c r="O560" s="63">
        <f>N560</f>
        <v>40</v>
      </c>
      <c r="P560" s="63">
        <f t="shared" ref="P560:X560" si="89">O560</f>
        <v>40</v>
      </c>
      <c r="Q560" s="63">
        <f t="shared" si="89"/>
        <v>40</v>
      </c>
      <c r="R560" s="63">
        <f t="shared" si="89"/>
        <v>40</v>
      </c>
      <c r="S560" s="63">
        <f t="shared" si="89"/>
        <v>40</v>
      </c>
      <c r="T560" s="63">
        <f t="shared" si="89"/>
        <v>40</v>
      </c>
      <c r="U560" s="63">
        <f t="shared" si="89"/>
        <v>40</v>
      </c>
      <c r="V560" s="63">
        <f t="shared" si="89"/>
        <v>40</v>
      </c>
      <c r="W560" s="63">
        <f t="shared" si="89"/>
        <v>40</v>
      </c>
      <c r="X560" s="63">
        <f t="shared" si="89"/>
        <v>40</v>
      </c>
      <c r="Y560" s="4"/>
      <c r="Z560" t="str">
        <f t="shared" si="88"/>
        <v>CIMS.CAN.BC.Natural Gas Production.Natural Gas Supply.CCS_Natural GasBCCCS_Natural GasCCSFCC</v>
      </c>
      <c r="AA560" s="6"/>
    </row>
    <row r="561" spans="1:27" s="5" customFormat="1" x14ac:dyDescent="0.35">
      <c r="A561" s="1" t="s">
        <v>174</v>
      </c>
      <c r="B561" s="1" t="s">
        <v>5</v>
      </c>
      <c r="C561" s="1" t="s">
        <v>143</v>
      </c>
      <c r="D561" s="1" t="s">
        <v>1</v>
      </c>
      <c r="E561" s="1" t="s">
        <v>111</v>
      </c>
      <c r="F561" s="1" t="s">
        <v>98</v>
      </c>
      <c r="G561" s="7" t="s">
        <v>112</v>
      </c>
      <c r="H561" s="2" t="s">
        <v>12</v>
      </c>
      <c r="I561" s="7" t="s">
        <v>93</v>
      </c>
      <c r="J561" s="1"/>
      <c r="K561" s="33" t="s">
        <v>130</v>
      </c>
      <c r="L561" s="1"/>
      <c r="M561" s="1" t="s">
        <v>19</v>
      </c>
      <c r="N561" s="13">
        <v>0.9</v>
      </c>
      <c r="O561" s="13">
        <v>0.9</v>
      </c>
      <c r="P561" s="13">
        <v>0.9</v>
      </c>
      <c r="Q561" s="13">
        <v>0.9</v>
      </c>
      <c r="R561" s="13">
        <v>0.9</v>
      </c>
      <c r="S561" s="13">
        <v>0.9</v>
      </c>
      <c r="T561" s="13">
        <v>0.9</v>
      </c>
      <c r="U561" s="13">
        <v>0.9</v>
      </c>
      <c r="V561" s="13">
        <v>0.9</v>
      </c>
      <c r="W561" s="13">
        <v>0.9</v>
      </c>
      <c r="X561" s="13">
        <v>0.9</v>
      </c>
      <c r="Y561" s="4"/>
      <c r="Z561" t="str">
        <f t="shared" si="88"/>
        <v>CIMS.CAN.BC.Natural Gas Production.Natural Gas Supply.CCS_Natural GasBCCCS_Natural GasCCSEmissions_removalCO2</v>
      </c>
      <c r="AA561" s="6"/>
    </row>
    <row r="562" spans="1:27" s="5" customFormat="1" x14ac:dyDescent="0.35">
      <c r="A562" t="s">
        <v>183</v>
      </c>
      <c r="B562" s="1" t="s">
        <v>5</v>
      </c>
      <c r="C562" s="1" t="s">
        <v>143</v>
      </c>
      <c r="D562" s="1" t="s">
        <v>1</v>
      </c>
      <c r="E562" t="s">
        <v>184</v>
      </c>
      <c r="F562" s="1"/>
      <c r="G562" s="7" t="s">
        <v>6</v>
      </c>
      <c r="H562" s="2" t="s">
        <v>17</v>
      </c>
      <c r="I562" s="7"/>
      <c r="J562" s="1"/>
      <c r="K562" s="33" t="s">
        <v>130</v>
      </c>
      <c r="L562" s="1"/>
      <c r="M562" s="1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4"/>
      <c r="Z562" t="str">
        <f t="shared" si="88"/>
        <v>CIMS.CAN.BC.Natural Gas Production.OG Liquid Fuel Blend.Diesel BlendBCDiesel BlendCompetition typeTech Compete</v>
      </c>
      <c r="AA562" s="6"/>
    </row>
    <row r="563" spans="1:27" s="5" customFormat="1" x14ac:dyDescent="0.35">
      <c r="A563" t="s">
        <v>183</v>
      </c>
      <c r="B563" s="1" t="s">
        <v>5</v>
      </c>
      <c r="C563" s="1" t="s">
        <v>143</v>
      </c>
      <c r="D563" s="1" t="s">
        <v>1</v>
      </c>
      <c r="E563" t="s">
        <v>184</v>
      </c>
      <c r="F563" s="1"/>
      <c r="G563" s="7" t="s">
        <v>18</v>
      </c>
      <c r="H563" s="2"/>
      <c r="I563" s="7"/>
      <c r="J563" s="1"/>
      <c r="K563" s="33" t="s">
        <v>130</v>
      </c>
      <c r="L563" s="1"/>
      <c r="M563" s="1" t="s">
        <v>19</v>
      </c>
      <c r="N563" s="9">
        <v>0.2</v>
      </c>
      <c r="O563" s="9">
        <v>0.2</v>
      </c>
      <c r="P563" s="9">
        <v>0.2</v>
      </c>
      <c r="Q563" s="9">
        <v>0.2</v>
      </c>
      <c r="R563" s="9">
        <v>0.2</v>
      </c>
      <c r="S563" s="9">
        <v>0.2</v>
      </c>
      <c r="T563" s="9">
        <v>0.2</v>
      </c>
      <c r="U563" s="9">
        <v>0.2</v>
      </c>
      <c r="V563" s="9">
        <v>0.2</v>
      </c>
      <c r="W563" s="9">
        <v>0.2</v>
      </c>
      <c r="X563" s="9">
        <v>0.2</v>
      </c>
      <c r="Y563" s="4"/>
      <c r="Z563" t="str">
        <f t="shared" si="88"/>
        <v>CIMS.CAN.BC.Natural Gas Production.OG Liquid Fuel Blend.Diesel BlendBCDiesel BlendDiscount rate_financial</v>
      </c>
      <c r="AA563" s="6"/>
    </row>
    <row r="564" spans="1:27" s="5" customFormat="1" x14ac:dyDescent="0.35">
      <c r="A564" t="s">
        <v>183</v>
      </c>
      <c r="B564" s="1" t="s">
        <v>5</v>
      </c>
      <c r="C564" s="1" t="s">
        <v>143</v>
      </c>
      <c r="D564" s="1" t="s">
        <v>1</v>
      </c>
      <c r="E564" t="s">
        <v>184</v>
      </c>
      <c r="F564" s="1"/>
      <c r="G564" s="1" t="s">
        <v>20</v>
      </c>
      <c r="H564" s="2"/>
      <c r="I564" s="1"/>
      <c r="J564" s="1"/>
      <c r="K564" s="33" t="s">
        <v>130</v>
      </c>
      <c r="L564" s="1"/>
      <c r="M564" s="1"/>
      <c r="N564" s="10">
        <v>10</v>
      </c>
      <c r="O564" s="10">
        <v>10</v>
      </c>
      <c r="P564" s="10">
        <v>10</v>
      </c>
      <c r="Q564" s="10">
        <v>10</v>
      </c>
      <c r="R564" s="10">
        <v>10</v>
      </c>
      <c r="S564" s="10">
        <v>10</v>
      </c>
      <c r="T564" s="10">
        <v>10</v>
      </c>
      <c r="U564" s="10">
        <v>10</v>
      </c>
      <c r="V564" s="10">
        <v>10</v>
      </c>
      <c r="W564" s="10">
        <v>10</v>
      </c>
      <c r="X564" s="10">
        <v>10</v>
      </c>
      <c r="Y564" s="4"/>
      <c r="Z564" t="str">
        <f t="shared" si="88"/>
        <v>CIMS.CAN.BC.Natural Gas Production.OG Liquid Fuel Blend.Diesel BlendBCDiesel BlendHeterogeneity</v>
      </c>
      <c r="AA564" s="6"/>
    </row>
    <row r="565" spans="1:27" s="5" customFormat="1" x14ac:dyDescent="0.35">
      <c r="A565" t="s">
        <v>183</v>
      </c>
      <c r="B565" s="1" t="s">
        <v>5</v>
      </c>
      <c r="C565" s="1" t="s">
        <v>143</v>
      </c>
      <c r="D565" s="1" t="s">
        <v>1</v>
      </c>
      <c r="E565" t="s">
        <v>184</v>
      </c>
      <c r="F565" s="1" t="s">
        <v>3</v>
      </c>
      <c r="G565" s="7" t="s">
        <v>22</v>
      </c>
      <c r="H565" s="2" t="s">
        <v>3</v>
      </c>
      <c r="I565" s="1"/>
      <c r="J565" s="1"/>
      <c r="K565" s="33" t="s">
        <v>130</v>
      </c>
      <c r="L565" s="1"/>
      <c r="M565" s="1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4"/>
      <c r="Z565" t="str">
        <f t="shared" si="88"/>
        <v>CIMS.CAN.BC.Natural Gas Production.OG Liquid Fuel Blend.Diesel BlendBCDiesel BlendDieselTechnologyDiesel</v>
      </c>
      <c r="AA565" s="6"/>
    </row>
    <row r="566" spans="1:27" s="5" customFormat="1" x14ac:dyDescent="0.35">
      <c r="A566" t="s">
        <v>183</v>
      </c>
      <c r="B566" s="1" t="s">
        <v>5</v>
      </c>
      <c r="C566" s="1" t="s">
        <v>143</v>
      </c>
      <c r="D566" s="1" t="s">
        <v>1</v>
      </c>
      <c r="E566" t="s">
        <v>184</v>
      </c>
      <c r="F566" s="1" t="s">
        <v>3</v>
      </c>
      <c r="G566" s="1" t="s">
        <v>23</v>
      </c>
      <c r="H566" s="2"/>
      <c r="I566" s="1"/>
      <c r="J566" s="1"/>
      <c r="K566" s="33" t="s">
        <v>130</v>
      </c>
      <c r="L566" s="1"/>
      <c r="M566" s="1" t="s">
        <v>24</v>
      </c>
      <c r="N566" s="11">
        <v>1950</v>
      </c>
      <c r="O566" s="11">
        <v>1950</v>
      </c>
      <c r="P566" s="11">
        <v>1950</v>
      </c>
      <c r="Q566" s="11">
        <v>1950</v>
      </c>
      <c r="R566" s="11">
        <v>1950</v>
      </c>
      <c r="S566" s="11">
        <v>1950</v>
      </c>
      <c r="T566" s="11">
        <v>1950</v>
      </c>
      <c r="U566" s="11">
        <v>1950</v>
      </c>
      <c r="V566" s="11">
        <v>1950</v>
      </c>
      <c r="W566" s="11">
        <v>1950</v>
      </c>
      <c r="X566" s="11">
        <v>1950</v>
      </c>
      <c r="Y566" s="4"/>
      <c r="Z566" t="str">
        <f t="shared" si="88"/>
        <v>CIMS.CAN.BC.Natural Gas Production.OG Liquid Fuel Blend.Diesel BlendBCDiesel BlendDieselAvailable</v>
      </c>
      <c r="AA566" s="6"/>
    </row>
    <row r="567" spans="1:27" s="5" customFormat="1" x14ac:dyDescent="0.35">
      <c r="A567" t="s">
        <v>183</v>
      </c>
      <c r="B567" s="1" t="s">
        <v>5</v>
      </c>
      <c r="C567" s="1" t="s">
        <v>143</v>
      </c>
      <c r="D567" s="1" t="s">
        <v>1</v>
      </c>
      <c r="E567" t="s">
        <v>184</v>
      </c>
      <c r="F567" s="1" t="s">
        <v>3</v>
      </c>
      <c r="G567" s="7" t="s">
        <v>25</v>
      </c>
      <c r="H567" s="2"/>
      <c r="I567" s="7"/>
      <c r="J567" s="1"/>
      <c r="K567" s="33" t="s">
        <v>130</v>
      </c>
      <c r="L567" s="1"/>
      <c r="M567" s="1" t="s">
        <v>24</v>
      </c>
      <c r="N567" s="11">
        <v>2101</v>
      </c>
      <c r="O567" s="11">
        <v>2101</v>
      </c>
      <c r="P567" s="11">
        <v>2101</v>
      </c>
      <c r="Q567" s="11">
        <v>2101</v>
      </c>
      <c r="R567" s="11">
        <v>2101</v>
      </c>
      <c r="S567" s="11">
        <v>2101</v>
      </c>
      <c r="T567" s="11">
        <v>2101</v>
      </c>
      <c r="U567" s="11">
        <v>2101</v>
      </c>
      <c r="V567" s="11">
        <v>2101</v>
      </c>
      <c r="W567" s="11">
        <v>2101</v>
      </c>
      <c r="X567" s="11">
        <v>2101</v>
      </c>
      <c r="Y567" s="4"/>
      <c r="Z567" t="str">
        <f t="shared" si="88"/>
        <v>CIMS.CAN.BC.Natural Gas Production.OG Liquid Fuel Blend.Diesel BlendBCDiesel BlendDieselUnavailable</v>
      </c>
      <c r="AA567" s="6"/>
    </row>
    <row r="568" spans="1:27" s="5" customFormat="1" x14ac:dyDescent="0.35">
      <c r="A568" t="s">
        <v>183</v>
      </c>
      <c r="B568" s="1" t="s">
        <v>5</v>
      </c>
      <c r="C568" s="1" t="s">
        <v>143</v>
      </c>
      <c r="D568" s="1" t="s">
        <v>1</v>
      </c>
      <c r="E568" t="s">
        <v>184</v>
      </c>
      <c r="F568" s="1" t="s">
        <v>3</v>
      </c>
      <c r="G568" s="7" t="s">
        <v>28</v>
      </c>
      <c r="H568" s="2"/>
      <c r="I568" s="7"/>
      <c r="J568" s="1"/>
      <c r="K568" s="33" t="s">
        <v>130</v>
      </c>
      <c r="L568" s="1"/>
      <c r="M568" s="1" t="s">
        <v>19</v>
      </c>
      <c r="N568" s="9">
        <v>1</v>
      </c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4"/>
      <c r="Z568" t="str">
        <f t="shared" si="88"/>
        <v>CIMS.CAN.BC.Natural Gas Production.OG Liquid Fuel Blend.Diesel BlendBCDiesel BlendDieselMarket share</v>
      </c>
      <c r="AA568" s="6"/>
    </row>
    <row r="569" spans="1:27" s="5" customFormat="1" x14ac:dyDescent="0.35">
      <c r="A569" t="s">
        <v>183</v>
      </c>
      <c r="B569" s="1" t="s">
        <v>5</v>
      </c>
      <c r="C569" s="1" t="s">
        <v>143</v>
      </c>
      <c r="D569" s="1" t="s">
        <v>1</v>
      </c>
      <c r="E569" t="s">
        <v>184</v>
      </c>
      <c r="F569" s="1" t="s">
        <v>2</v>
      </c>
      <c r="G569" s="7" t="s">
        <v>22</v>
      </c>
      <c r="H569" s="2" t="s">
        <v>2</v>
      </c>
      <c r="I569" s="1"/>
      <c r="J569" s="1"/>
      <c r="K569" s="33" t="s">
        <v>130</v>
      </c>
      <c r="L569" s="1"/>
      <c r="M569" s="1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4"/>
      <c r="Z569" t="str">
        <f t="shared" si="88"/>
        <v>CIMS.CAN.BC.Natural Gas Production.OG Liquid Fuel Blend.Diesel BlendBCDiesel BlendBiodieselTechnologyBiodiesel</v>
      </c>
      <c r="AA569" s="6"/>
    </row>
    <row r="570" spans="1:27" s="5" customFormat="1" x14ac:dyDescent="0.35">
      <c r="A570" t="s">
        <v>183</v>
      </c>
      <c r="B570" s="1" t="s">
        <v>5</v>
      </c>
      <c r="C570" s="1" t="s">
        <v>143</v>
      </c>
      <c r="D570" s="1" t="s">
        <v>1</v>
      </c>
      <c r="E570" t="s">
        <v>184</v>
      </c>
      <c r="F570" s="1" t="s">
        <v>2</v>
      </c>
      <c r="G570" s="1" t="s">
        <v>23</v>
      </c>
      <c r="H570" s="2"/>
      <c r="I570" s="1"/>
      <c r="J570" s="1"/>
      <c r="K570" s="33" t="s">
        <v>130</v>
      </c>
      <c r="L570" s="1"/>
      <c r="M570" s="1" t="s">
        <v>24</v>
      </c>
      <c r="N570" s="11">
        <v>1950</v>
      </c>
      <c r="O570" s="11">
        <v>1950</v>
      </c>
      <c r="P570" s="11">
        <v>1950</v>
      </c>
      <c r="Q570" s="11">
        <v>1950</v>
      </c>
      <c r="R570" s="11">
        <v>1950</v>
      </c>
      <c r="S570" s="11">
        <v>1950</v>
      </c>
      <c r="T570" s="11">
        <v>1950</v>
      </c>
      <c r="U570" s="11">
        <v>1950</v>
      </c>
      <c r="V570" s="11">
        <v>1950</v>
      </c>
      <c r="W570" s="11">
        <v>1950</v>
      </c>
      <c r="X570" s="11">
        <v>1950</v>
      </c>
      <c r="Y570" s="4"/>
      <c r="Z570" t="str">
        <f t="shared" si="88"/>
        <v>CIMS.CAN.BC.Natural Gas Production.OG Liquid Fuel Blend.Diesel BlendBCDiesel BlendBiodieselAvailable</v>
      </c>
      <c r="AA570" s="6"/>
    </row>
    <row r="571" spans="1:27" s="5" customFormat="1" x14ac:dyDescent="0.35">
      <c r="A571" t="s">
        <v>183</v>
      </c>
      <c r="B571" s="1" t="s">
        <v>5</v>
      </c>
      <c r="C571" s="1" t="s">
        <v>143</v>
      </c>
      <c r="D571" s="1" t="s">
        <v>1</v>
      </c>
      <c r="E571" t="s">
        <v>184</v>
      </c>
      <c r="F571" s="1" t="s">
        <v>2</v>
      </c>
      <c r="G571" s="7" t="s">
        <v>25</v>
      </c>
      <c r="H571" s="2"/>
      <c r="I571" s="7"/>
      <c r="J571" s="1"/>
      <c r="K571" s="33" t="s">
        <v>130</v>
      </c>
      <c r="L571" s="1"/>
      <c r="M571" s="1" t="s">
        <v>24</v>
      </c>
      <c r="N571" s="11">
        <v>2101</v>
      </c>
      <c r="O571" s="11">
        <v>2101</v>
      </c>
      <c r="P571" s="11">
        <v>2101</v>
      </c>
      <c r="Q571" s="11">
        <v>2101</v>
      </c>
      <c r="R571" s="11">
        <v>2101</v>
      </c>
      <c r="S571" s="11">
        <v>2101</v>
      </c>
      <c r="T571" s="11">
        <v>2101</v>
      </c>
      <c r="U571" s="11">
        <v>2101</v>
      </c>
      <c r="V571" s="11">
        <v>2101</v>
      </c>
      <c r="W571" s="11">
        <v>2101</v>
      </c>
      <c r="X571" s="11">
        <v>2101</v>
      </c>
      <c r="Y571" s="4"/>
      <c r="Z571" t="str">
        <f t="shared" si="88"/>
        <v>CIMS.CAN.BC.Natural Gas Production.OG Liquid Fuel Blend.Diesel BlendBCDiesel BlendBiodieselUnavailable</v>
      </c>
      <c r="AA571" s="6"/>
    </row>
    <row r="572" spans="1:27" s="5" customFormat="1" x14ac:dyDescent="0.35">
      <c r="A572" t="s">
        <v>183</v>
      </c>
      <c r="B572" s="1" t="s">
        <v>5</v>
      </c>
      <c r="C572" s="1" t="s">
        <v>143</v>
      </c>
      <c r="D572" s="1" t="s">
        <v>1</v>
      </c>
      <c r="E572" t="s">
        <v>184</v>
      </c>
      <c r="F572" s="1" t="s">
        <v>2</v>
      </c>
      <c r="G572" s="7" t="s">
        <v>28</v>
      </c>
      <c r="H572" s="2"/>
      <c r="I572" s="7"/>
      <c r="J572" s="1"/>
      <c r="K572" s="33" t="s">
        <v>130</v>
      </c>
      <c r="L572" s="1"/>
      <c r="M572" s="1" t="s">
        <v>19</v>
      </c>
      <c r="N572" s="9">
        <v>0</v>
      </c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4"/>
      <c r="Z572" t="str">
        <f t="shared" si="88"/>
        <v>CIMS.CAN.BC.Natural Gas Production.OG Liquid Fuel Blend.Diesel BlendBCDiesel BlendBiodieselMarket share</v>
      </c>
      <c r="AA572" s="6"/>
    </row>
    <row r="573" spans="1:27" s="5" customFormat="1" x14ac:dyDescent="0.35">
      <c r="A573" t="s">
        <v>175</v>
      </c>
      <c r="B573" s="1" t="s">
        <v>5</v>
      </c>
      <c r="C573" s="1" t="s">
        <v>143</v>
      </c>
      <c r="D573" s="1" t="s">
        <v>1</v>
      </c>
      <c r="E573" t="s">
        <v>176</v>
      </c>
      <c r="F573" s="1"/>
      <c r="G573" s="7" t="s">
        <v>6</v>
      </c>
      <c r="H573" s="2" t="s">
        <v>17</v>
      </c>
      <c r="I573" s="7"/>
      <c r="J573" s="1"/>
      <c r="K573" s="33" t="s">
        <v>130</v>
      </c>
      <c r="L573" s="1"/>
      <c r="M573" s="1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4"/>
      <c r="Z573" t="str">
        <f t="shared" ref="Z573:Z583" si="90">A573&amp;C573&amp;E573&amp;F573&amp;G573&amp;H573&amp;J573</f>
        <v>CIMS.CAN.BC.Natural Gas Production.OG Liquid Fuel Blend.Gasoline BlendBCGasoline BlendCompetition typeTech Compete</v>
      </c>
      <c r="AA573" s="6"/>
    </row>
    <row r="574" spans="1:27" s="5" customFormat="1" x14ac:dyDescent="0.35">
      <c r="A574" t="s">
        <v>175</v>
      </c>
      <c r="B574" s="1" t="s">
        <v>5</v>
      </c>
      <c r="C574" s="1" t="s">
        <v>143</v>
      </c>
      <c r="D574" s="1" t="s">
        <v>1</v>
      </c>
      <c r="E574" t="s">
        <v>176</v>
      </c>
      <c r="F574" s="1"/>
      <c r="G574" s="7" t="s">
        <v>18</v>
      </c>
      <c r="H574" s="2"/>
      <c r="I574" s="7"/>
      <c r="J574" s="1"/>
      <c r="K574" s="33" t="s">
        <v>130</v>
      </c>
      <c r="L574" s="1"/>
      <c r="M574" s="1" t="s">
        <v>19</v>
      </c>
      <c r="N574" s="9">
        <v>0.2</v>
      </c>
      <c r="O574" s="9">
        <v>0.2</v>
      </c>
      <c r="P574" s="9">
        <v>0.2</v>
      </c>
      <c r="Q574" s="9">
        <v>0.2</v>
      </c>
      <c r="R574" s="9">
        <v>0.2</v>
      </c>
      <c r="S574" s="9">
        <v>0.2</v>
      </c>
      <c r="T574" s="9">
        <v>0.2</v>
      </c>
      <c r="U574" s="9">
        <v>0.2</v>
      </c>
      <c r="V574" s="9">
        <v>0.2</v>
      </c>
      <c r="W574" s="9">
        <v>0.2</v>
      </c>
      <c r="X574" s="9">
        <v>0.2</v>
      </c>
      <c r="Y574" s="4"/>
      <c r="Z574" t="str">
        <f t="shared" si="90"/>
        <v>CIMS.CAN.BC.Natural Gas Production.OG Liquid Fuel Blend.Gasoline BlendBCGasoline BlendDiscount rate_financial</v>
      </c>
      <c r="AA574" s="6"/>
    </row>
    <row r="575" spans="1:27" s="5" customFormat="1" x14ac:dyDescent="0.35">
      <c r="A575" t="s">
        <v>175</v>
      </c>
      <c r="B575" s="1" t="s">
        <v>5</v>
      </c>
      <c r="C575" s="1" t="s">
        <v>143</v>
      </c>
      <c r="D575" s="1" t="s">
        <v>1</v>
      </c>
      <c r="E575" t="s">
        <v>176</v>
      </c>
      <c r="F575" s="1"/>
      <c r="G575" s="1" t="s">
        <v>20</v>
      </c>
      <c r="H575" s="2"/>
      <c r="I575" s="1"/>
      <c r="J575" s="1"/>
      <c r="K575" s="33" t="s">
        <v>130</v>
      </c>
      <c r="L575" s="1"/>
      <c r="M575" s="1"/>
      <c r="N575" s="10">
        <v>10</v>
      </c>
      <c r="O575" s="10">
        <v>10</v>
      </c>
      <c r="P575" s="10">
        <v>10</v>
      </c>
      <c r="Q575" s="10">
        <v>10</v>
      </c>
      <c r="R575" s="10">
        <v>10</v>
      </c>
      <c r="S575" s="10">
        <v>10</v>
      </c>
      <c r="T575" s="10">
        <v>10</v>
      </c>
      <c r="U575" s="10">
        <v>10</v>
      </c>
      <c r="V575" s="10">
        <v>10</v>
      </c>
      <c r="W575" s="10">
        <v>10</v>
      </c>
      <c r="X575" s="10">
        <v>10</v>
      </c>
      <c r="Y575" s="4"/>
      <c r="Z575" t="str">
        <f t="shared" si="90"/>
        <v>CIMS.CAN.BC.Natural Gas Production.OG Liquid Fuel Blend.Gasoline BlendBCGasoline BlendHeterogeneity</v>
      </c>
      <c r="AA575" s="6"/>
    </row>
    <row r="576" spans="1:27" s="5" customFormat="1" x14ac:dyDescent="0.35">
      <c r="A576" t="s">
        <v>175</v>
      </c>
      <c r="B576" s="1" t="s">
        <v>5</v>
      </c>
      <c r="C576" s="1" t="s">
        <v>143</v>
      </c>
      <c r="D576" s="1" t="s">
        <v>1</v>
      </c>
      <c r="E576" t="s">
        <v>176</v>
      </c>
      <c r="F576" s="1" t="s">
        <v>177</v>
      </c>
      <c r="G576" s="7" t="s">
        <v>22</v>
      </c>
      <c r="H576" s="2" t="s">
        <v>177</v>
      </c>
      <c r="I576" s="1"/>
      <c r="J576" s="1"/>
      <c r="K576" s="33" t="s">
        <v>130</v>
      </c>
      <c r="L576" s="1"/>
      <c r="M576" s="1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4"/>
      <c r="Z576" t="str">
        <f t="shared" si="90"/>
        <v>CIMS.CAN.BC.Natural Gas Production.OG Liquid Fuel Blend.Gasoline BlendBCGasoline BlendGasolineTechnologyGasoline</v>
      </c>
      <c r="AA576" s="6"/>
    </row>
    <row r="577" spans="1:27" s="5" customFormat="1" x14ac:dyDescent="0.35">
      <c r="A577" t="s">
        <v>175</v>
      </c>
      <c r="B577" s="1" t="s">
        <v>5</v>
      </c>
      <c r="C577" s="1" t="s">
        <v>143</v>
      </c>
      <c r="D577" s="1" t="s">
        <v>1</v>
      </c>
      <c r="E577" t="s">
        <v>176</v>
      </c>
      <c r="F577" s="1" t="s">
        <v>177</v>
      </c>
      <c r="G577" s="1" t="s">
        <v>23</v>
      </c>
      <c r="H577" s="2"/>
      <c r="I577" s="1"/>
      <c r="J577" s="1"/>
      <c r="K577" s="33" t="s">
        <v>130</v>
      </c>
      <c r="L577" s="1"/>
      <c r="M577" s="1" t="s">
        <v>24</v>
      </c>
      <c r="N577" s="11">
        <v>1950</v>
      </c>
      <c r="O577" s="11">
        <v>1950</v>
      </c>
      <c r="P577" s="11">
        <v>1950</v>
      </c>
      <c r="Q577" s="11">
        <v>1950</v>
      </c>
      <c r="R577" s="11">
        <v>1950</v>
      </c>
      <c r="S577" s="11">
        <v>1950</v>
      </c>
      <c r="T577" s="11">
        <v>1950</v>
      </c>
      <c r="U577" s="11">
        <v>1950</v>
      </c>
      <c r="V577" s="11">
        <v>1950</v>
      </c>
      <c r="W577" s="11">
        <v>1950</v>
      </c>
      <c r="X577" s="11">
        <v>1950</v>
      </c>
      <c r="Y577" s="4"/>
      <c r="Z577" t="str">
        <f t="shared" si="90"/>
        <v>CIMS.CAN.BC.Natural Gas Production.OG Liquid Fuel Blend.Gasoline BlendBCGasoline BlendGasolineAvailable</v>
      </c>
      <c r="AA577" s="6"/>
    </row>
    <row r="578" spans="1:27" s="5" customFormat="1" x14ac:dyDescent="0.35">
      <c r="A578" t="s">
        <v>175</v>
      </c>
      <c r="B578" s="1" t="s">
        <v>5</v>
      </c>
      <c r="C578" s="1" t="s">
        <v>143</v>
      </c>
      <c r="D578" s="1" t="s">
        <v>1</v>
      </c>
      <c r="E578" t="s">
        <v>176</v>
      </c>
      <c r="F578" s="1" t="s">
        <v>177</v>
      </c>
      <c r="G578" s="7" t="s">
        <v>25</v>
      </c>
      <c r="H578" s="2"/>
      <c r="I578" s="7"/>
      <c r="J578" s="1"/>
      <c r="K578" s="33" t="s">
        <v>130</v>
      </c>
      <c r="L578" s="1"/>
      <c r="M578" s="1" t="s">
        <v>24</v>
      </c>
      <c r="N578" s="11">
        <v>2101</v>
      </c>
      <c r="O578" s="11">
        <v>2101</v>
      </c>
      <c r="P578" s="11">
        <v>2101</v>
      </c>
      <c r="Q578" s="11">
        <v>2101</v>
      </c>
      <c r="R578" s="11">
        <v>2101</v>
      </c>
      <c r="S578" s="11">
        <v>2101</v>
      </c>
      <c r="T578" s="11">
        <v>2101</v>
      </c>
      <c r="U578" s="11">
        <v>2101</v>
      </c>
      <c r="V578" s="11">
        <v>2101</v>
      </c>
      <c r="W578" s="11">
        <v>2101</v>
      </c>
      <c r="X578" s="11">
        <v>2101</v>
      </c>
      <c r="Y578" s="4"/>
      <c r="Z578" t="str">
        <f t="shared" si="90"/>
        <v>CIMS.CAN.BC.Natural Gas Production.OG Liquid Fuel Blend.Gasoline BlendBCGasoline BlendGasolineUnavailable</v>
      </c>
      <c r="AA578" s="6"/>
    </row>
    <row r="579" spans="1:27" s="5" customFormat="1" x14ac:dyDescent="0.35">
      <c r="A579" t="s">
        <v>175</v>
      </c>
      <c r="B579" s="1" t="s">
        <v>5</v>
      </c>
      <c r="C579" s="1" t="s">
        <v>143</v>
      </c>
      <c r="D579" s="1" t="s">
        <v>1</v>
      </c>
      <c r="E579" t="s">
        <v>176</v>
      </c>
      <c r="F579" s="1" t="s">
        <v>177</v>
      </c>
      <c r="G579" s="7" t="s">
        <v>28</v>
      </c>
      <c r="H579" s="2"/>
      <c r="I579" s="7"/>
      <c r="J579" s="1"/>
      <c r="K579" s="33" t="s">
        <v>130</v>
      </c>
      <c r="L579" s="1"/>
      <c r="M579" s="1" t="s">
        <v>19</v>
      </c>
      <c r="N579" s="9">
        <v>1</v>
      </c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4"/>
      <c r="Z579" t="str">
        <f t="shared" si="90"/>
        <v>CIMS.CAN.BC.Natural Gas Production.OG Liquid Fuel Blend.Gasoline BlendBCGasoline BlendGasolineMarket share</v>
      </c>
      <c r="AA579" s="6"/>
    </row>
    <row r="580" spans="1:27" s="5" customFormat="1" x14ac:dyDescent="0.35">
      <c r="A580" t="s">
        <v>175</v>
      </c>
      <c r="B580" s="1" t="s">
        <v>5</v>
      </c>
      <c r="C580" s="1" t="s">
        <v>143</v>
      </c>
      <c r="D580" s="1" t="s">
        <v>1</v>
      </c>
      <c r="E580" t="s">
        <v>176</v>
      </c>
      <c r="F580" s="1" t="s">
        <v>178</v>
      </c>
      <c r="G580" s="7" t="s">
        <v>22</v>
      </c>
      <c r="H580" s="2" t="s">
        <v>178</v>
      </c>
      <c r="I580" s="1"/>
      <c r="J580" s="1"/>
      <c r="K580" s="33" t="s">
        <v>130</v>
      </c>
      <c r="L580" s="1"/>
      <c r="M580" s="1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4"/>
      <c r="Z580" t="str">
        <f t="shared" si="90"/>
        <v>CIMS.CAN.BC.Natural Gas Production.OG Liquid Fuel Blend.Gasoline BlendBCGasoline BlendEthanolTechnologyEthanol</v>
      </c>
      <c r="AA580" s="6"/>
    </row>
    <row r="581" spans="1:27" s="5" customFormat="1" x14ac:dyDescent="0.35">
      <c r="A581" t="s">
        <v>175</v>
      </c>
      <c r="B581" s="1" t="s">
        <v>5</v>
      </c>
      <c r="C581" s="1" t="s">
        <v>143</v>
      </c>
      <c r="D581" s="1" t="s">
        <v>1</v>
      </c>
      <c r="E581" t="s">
        <v>176</v>
      </c>
      <c r="F581" s="1" t="s">
        <v>178</v>
      </c>
      <c r="G581" s="1" t="s">
        <v>23</v>
      </c>
      <c r="H581" s="2"/>
      <c r="I581" s="1"/>
      <c r="J581" s="1"/>
      <c r="K581" s="33" t="s">
        <v>130</v>
      </c>
      <c r="L581" s="1"/>
      <c r="M581" s="1" t="s">
        <v>24</v>
      </c>
      <c r="N581" s="11">
        <v>1950</v>
      </c>
      <c r="O581" s="11">
        <v>1950</v>
      </c>
      <c r="P581" s="11">
        <v>1950</v>
      </c>
      <c r="Q581" s="11">
        <v>1950</v>
      </c>
      <c r="R581" s="11">
        <v>1950</v>
      </c>
      <c r="S581" s="11">
        <v>1950</v>
      </c>
      <c r="T581" s="11">
        <v>1950</v>
      </c>
      <c r="U581" s="11">
        <v>1950</v>
      </c>
      <c r="V581" s="11">
        <v>1950</v>
      </c>
      <c r="W581" s="11">
        <v>1950</v>
      </c>
      <c r="X581" s="11">
        <v>1950</v>
      </c>
      <c r="Y581" s="4"/>
      <c r="Z581" t="str">
        <f t="shared" si="90"/>
        <v>CIMS.CAN.BC.Natural Gas Production.OG Liquid Fuel Blend.Gasoline BlendBCGasoline BlendEthanolAvailable</v>
      </c>
      <c r="AA581" s="6"/>
    </row>
    <row r="582" spans="1:27" s="5" customFormat="1" x14ac:dyDescent="0.35">
      <c r="A582" t="s">
        <v>175</v>
      </c>
      <c r="B582" s="1" t="s">
        <v>5</v>
      </c>
      <c r="C582" s="1" t="s">
        <v>143</v>
      </c>
      <c r="D582" s="1" t="s">
        <v>1</v>
      </c>
      <c r="E582" t="s">
        <v>176</v>
      </c>
      <c r="F582" s="1" t="s">
        <v>178</v>
      </c>
      <c r="G582" s="7" t="s">
        <v>25</v>
      </c>
      <c r="H582" s="2"/>
      <c r="I582" s="7"/>
      <c r="J582" s="1"/>
      <c r="K582" s="33" t="s">
        <v>130</v>
      </c>
      <c r="L582" s="1"/>
      <c r="M582" s="1" t="s">
        <v>24</v>
      </c>
      <c r="N582" s="11">
        <v>2101</v>
      </c>
      <c r="O582" s="11">
        <v>2101</v>
      </c>
      <c r="P582" s="11">
        <v>2101</v>
      </c>
      <c r="Q582" s="11">
        <v>2101</v>
      </c>
      <c r="R582" s="11">
        <v>2101</v>
      </c>
      <c r="S582" s="11">
        <v>2101</v>
      </c>
      <c r="T582" s="11">
        <v>2101</v>
      </c>
      <c r="U582" s="11">
        <v>2101</v>
      </c>
      <c r="V582" s="11">
        <v>2101</v>
      </c>
      <c r="W582" s="11">
        <v>2101</v>
      </c>
      <c r="X582" s="11">
        <v>2101</v>
      </c>
      <c r="Y582" s="4"/>
      <c r="Z582" t="str">
        <f t="shared" si="90"/>
        <v>CIMS.CAN.BC.Natural Gas Production.OG Liquid Fuel Blend.Gasoline BlendBCGasoline BlendEthanolUnavailable</v>
      </c>
      <c r="AA582" s="6"/>
    </row>
    <row r="583" spans="1:27" s="5" customFormat="1" x14ac:dyDescent="0.35">
      <c r="A583" t="s">
        <v>175</v>
      </c>
      <c r="B583" s="1" t="s">
        <v>5</v>
      </c>
      <c r="C583" s="1" t="s">
        <v>143</v>
      </c>
      <c r="D583" s="1" t="s">
        <v>1</v>
      </c>
      <c r="E583" t="s">
        <v>176</v>
      </c>
      <c r="F583" s="1" t="s">
        <v>178</v>
      </c>
      <c r="G583" s="7" t="s">
        <v>28</v>
      </c>
      <c r="H583" s="2"/>
      <c r="I583" s="7"/>
      <c r="J583" s="1"/>
      <c r="K583" s="33" t="s">
        <v>130</v>
      </c>
      <c r="L583" s="1"/>
      <c r="M583" s="1" t="s">
        <v>19</v>
      </c>
      <c r="N583" s="9">
        <v>0</v>
      </c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4"/>
      <c r="Z583" t="str">
        <f t="shared" si="90"/>
        <v>CIMS.CAN.BC.Natural Gas Production.OG Liquid Fuel Blend.Gasoline BlendBCGasoline BlendEthanolMarket share</v>
      </c>
      <c r="AA583" s="6"/>
    </row>
    <row r="584" spans="1:27" x14ac:dyDescent="0.35">
      <c r="A584" t="s">
        <v>179</v>
      </c>
      <c r="B584" t="s">
        <v>5</v>
      </c>
      <c r="C584" t="s">
        <v>143</v>
      </c>
      <c r="D584" t="s">
        <v>1</v>
      </c>
      <c r="E584" t="s">
        <v>180</v>
      </c>
      <c r="G584" t="s">
        <v>6</v>
      </c>
      <c r="H584" t="s">
        <v>17</v>
      </c>
      <c r="L584" s="62"/>
      <c r="Z584" t="str">
        <f t="shared" si="88"/>
        <v>CIMS.CAN.BC.Natural Gas Production.Natural Gas Supply.Extraction.Off road transportBCOff road transportCompetition typeTech Compete</v>
      </c>
    </row>
    <row r="585" spans="1:27" x14ac:dyDescent="0.35">
      <c r="A585" t="s">
        <v>179</v>
      </c>
      <c r="B585" t="s">
        <v>5</v>
      </c>
      <c r="C585" t="s">
        <v>143</v>
      </c>
      <c r="D585" t="s">
        <v>1</v>
      </c>
      <c r="E585" t="s">
        <v>180</v>
      </c>
      <c r="G585" t="s">
        <v>18</v>
      </c>
      <c r="L585" s="62"/>
      <c r="M585" t="s">
        <v>19</v>
      </c>
      <c r="N585" s="75">
        <v>0.2</v>
      </c>
      <c r="O585" s="75">
        <v>0.2</v>
      </c>
      <c r="P585" s="75">
        <v>0.2</v>
      </c>
      <c r="Q585" s="75">
        <v>0.2</v>
      </c>
      <c r="R585" s="75">
        <v>0.2</v>
      </c>
      <c r="S585" s="75">
        <v>0.2</v>
      </c>
      <c r="T585" s="75">
        <v>0.2</v>
      </c>
      <c r="U585" s="75">
        <v>0.2</v>
      </c>
      <c r="V585" s="75">
        <v>0.2</v>
      </c>
      <c r="W585" s="75">
        <v>0.2</v>
      </c>
      <c r="X585" s="75">
        <v>0.2</v>
      </c>
      <c r="Z585" t="str">
        <f t="shared" si="88"/>
        <v>CIMS.CAN.BC.Natural Gas Production.Natural Gas Supply.Extraction.Off road transportBCOff road transportDiscount rate_financial</v>
      </c>
    </row>
    <row r="586" spans="1:27" x14ac:dyDescent="0.35">
      <c r="A586" t="s">
        <v>179</v>
      </c>
      <c r="B586" t="s">
        <v>5</v>
      </c>
      <c r="C586" t="s">
        <v>143</v>
      </c>
      <c r="D586" t="s">
        <v>1</v>
      </c>
      <c r="E586" t="s">
        <v>180</v>
      </c>
      <c r="G586" t="s">
        <v>20</v>
      </c>
      <c r="L586" s="62"/>
      <c r="N586">
        <v>10</v>
      </c>
      <c r="O586">
        <v>10</v>
      </c>
      <c r="P586">
        <v>10</v>
      </c>
      <c r="Q586">
        <v>10</v>
      </c>
      <c r="R586">
        <v>10</v>
      </c>
      <c r="S586">
        <v>10</v>
      </c>
      <c r="T586">
        <v>10</v>
      </c>
      <c r="U586">
        <v>10</v>
      </c>
      <c r="V586">
        <v>10</v>
      </c>
      <c r="W586">
        <v>10</v>
      </c>
      <c r="X586">
        <v>10</v>
      </c>
      <c r="Z586" t="str">
        <f t="shared" si="88"/>
        <v>CIMS.CAN.BC.Natural Gas Production.Natural Gas Supply.Extraction.Off road transportBCOff road transportHeterogeneity</v>
      </c>
    </row>
    <row r="587" spans="1:27" x14ac:dyDescent="0.35">
      <c r="A587" t="s">
        <v>179</v>
      </c>
      <c r="B587" t="s">
        <v>5</v>
      </c>
      <c r="C587" t="s">
        <v>143</v>
      </c>
      <c r="D587" t="s">
        <v>1</v>
      </c>
      <c r="E587" t="s">
        <v>180</v>
      </c>
      <c r="F587" t="s">
        <v>181</v>
      </c>
      <c r="G587" t="s">
        <v>22</v>
      </c>
      <c r="H587" t="s">
        <v>181</v>
      </c>
      <c r="L587" s="62"/>
      <c r="Z587" t="str">
        <f t="shared" si="88"/>
        <v>CIMS.CAN.BC.Natural Gas Production.Natural Gas Supply.Extraction.Off road transportBCOff road transportExtraction Off road transportTechnologyExtraction Off road transport</v>
      </c>
    </row>
    <row r="588" spans="1:27" x14ac:dyDescent="0.35">
      <c r="A588" t="s">
        <v>179</v>
      </c>
      <c r="B588" t="s">
        <v>5</v>
      </c>
      <c r="C588" t="s">
        <v>143</v>
      </c>
      <c r="D588" t="s">
        <v>1</v>
      </c>
      <c r="E588" t="s">
        <v>180</v>
      </c>
      <c r="F588" t="s">
        <v>181</v>
      </c>
      <c r="G588" t="s">
        <v>23</v>
      </c>
      <c r="L588" s="62"/>
      <c r="M588" t="s">
        <v>24</v>
      </c>
      <c r="N588">
        <v>1950</v>
      </c>
      <c r="O588">
        <f>N588</f>
        <v>1950</v>
      </c>
      <c r="P588">
        <f t="shared" ref="P588:X588" si="91">O588</f>
        <v>1950</v>
      </c>
      <c r="Q588">
        <f t="shared" si="91"/>
        <v>1950</v>
      </c>
      <c r="R588">
        <f t="shared" si="91"/>
        <v>1950</v>
      </c>
      <c r="S588">
        <f t="shared" si="91"/>
        <v>1950</v>
      </c>
      <c r="T588">
        <f t="shared" si="91"/>
        <v>1950</v>
      </c>
      <c r="U588">
        <f t="shared" si="91"/>
        <v>1950</v>
      </c>
      <c r="V588">
        <f t="shared" si="91"/>
        <v>1950</v>
      </c>
      <c r="W588">
        <f t="shared" si="91"/>
        <v>1950</v>
      </c>
      <c r="X588">
        <f t="shared" si="91"/>
        <v>1950</v>
      </c>
      <c r="Z588" t="str">
        <f t="shared" si="88"/>
        <v>CIMS.CAN.BC.Natural Gas Production.Natural Gas Supply.Extraction.Off road transportBCOff road transportExtraction Off road transportAvailable</v>
      </c>
    </row>
    <row r="589" spans="1:27" x14ac:dyDescent="0.35">
      <c r="A589" t="s">
        <v>179</v>
      </c>
      <c r="B589" t="s">
        <v>5</v>
      </c>
      <c r="C589" t="s">
        <v>143</v>
      </c>
      <c r="D589" t="s">
        <v>1</v>
      </c>
      <c r="E589" t="s">
        <v>180</v>
      </c>
      <c r="F589" t="s">
        <v>181</v>
      </c>
      <c r="G589" t="s">
        <v>25</v>
      </c>
      <c r="L589" s="62" t="s">
        <v>189</v>
      </c>
      <c r="M589" s="80" t="s">
        <v>24</v>
      </c>
      <c r="N589" s="80">
        <v>2011</v>
      </c>
      <c r="O589">
        <f t="shared" ref="O589:X603" si="92">N589</f>
        <v>2011</v>
      </c>
      <c r="P589">
        <f t="shared" si="92"/>
        <v>2011</v>
      </c>
      <c r="Q589">
        <f t="shared" si="92"/>
        <v>2011</v>
      </c>
      <c r="R589">
        <f t="shared" si="92"/>
        <v>2011</v>
      </c>
      <c r="S589">
        <f t="shared" si="92"/>
        <v>2011</v>
      </c>
      <c r="T589">
        <f t="shared" si="92"/>
        <v>2011</v>
      </c>
      <c r="U589">
        <f t="shared" si="92"/>
        <v>2011</v>
      </c>
      <c r="V589">
        <f t="shared" si="92"/>
        <v>2011</v>
      </c>
      <c r="W589">
        <f t="shared" si="92"/>
        <v>2011</v>
      </c>
      <c r="X589">
        <f t="shared" si="92"/>
        <v>2011</v>
      </c>
      <c r="Z589" t="str">
        <f t="shared" si="88"/>
        <v>CIMS.CAN.BC.Natural Gas Production.Natural Gas Supply.Extraction.Off road transportBCOff road transportExtraction Off road transportUnavailable</v>
      </c>
    </row>
    <row r="590" spans="1:27" x14ac:dyDescent="0.35">
      <c r="A590" t="s">
        <v>179</v>
      </c>
      <c r="B590" t="s">
        <v>5</v>
      </c>
      <c r="C590" t="s">
        <v>143</v>
      </c>
      <c r="D590" t="s">
        <v>1</v>
      </c>
      <c r="E590" t="s">
        <v>180</v>
      </c>
      <c r="F590" t="s">
        <v>181</v>
      </c>
      <c r="G590" t="s">
        <v>26</v>
      </c>
      <c r="L590" s="62"/>
      <c r="M590" t="s">
        <v>27</v>
      </c>
      <c r="N590">
        <v>10</v>
      </c>
      <c r="O590">
        <f t="shared" si="92"/>
        <v>10</v>
      </c>
      <c r="P590">
        <f t="shared" si="92"/>
        <v>10</v>
      </c>
      <c r="Q590">
        <f t="shared" si="92"/>
        <v>10</v>
      </c>
      <c r="R590">
        <f t="shared" si="92"/>
        <v>10</v>
      </c>
      <c r="S590">
        <f t="shared" si="92"/>
        <v>10</v>
      </c>
      <c r="T590">
        <f t="shared" si="92"/>
        <v>10</v>
      </c>
      <c r="U590">
        <f t="shared" si="92"/>
        <v>10</v>
      </c>
      <c r="V590">
        <f t="shared" si="92"/>
        <v>10</v>
      </c>
      <c r="W590">
        <f t="shared" si="92"/>
        <v>10</v>
      </c>
      <c r="X590">
        <f t="shared" si="92"/>
        <v>10</v>
      </c>
      <c r="Z590" t="str">
        <f t="shared" si="88"/>
        <v>CIMS.CAN.BC.Natural Gas Production.Natural Gas Supply.Extraction.Off road transportBCOff road transportExtraction Off road transportLifetime</v>
      </c>
    </row>
    <row r="591" spans="1:27" x14ac:dyDescent="0.35">
      <c r="A591" t="s">
        <v>179</v>
      </c>
      <c r="B591" t="s">
        <v>5</v>
      </c>
      <c r="C591" t="s">
        <v>143</v>
      </c>
      <c r="D591" t="s">
        <v>1</v>
      </c>
      <c r="E591" t="s">
        <v>180</v>
      </c>
      <c r="F591" t="s">
        <v>181</v>
      </c>
      <c r="G591" t="s">
        <v>28</v>
      </c>
      <c r="L591" s="62"/>
      <c r="M591" t="s">
        <v>19</v>
      </c>
      <c r="N591" s="75">
        <v>1</v>
      </c>
      <c r="Y591" s="76"/>
      <c r="Z591" t="str">
        <f t="shared" si="88"/>
        <v>CIMS.CAN.BC.Natural Gas Production.Natural Gas Supply.Extraction.Off road transportBCOff road transportExtraction Off road transportMarket share</v>
      </c>
    </row>
    <row r="592" spans="1:27" x14ac:dyDescent="0.35">
      <c r="A592" t="s">
        <v>179</v>
      </c>
      <c r="B592" t="s">
        <v>5</v>
      </c>
      <c r="C592" t="s">
        <v>143</v>
      </c>
      <c r="D592" t="s">
        <v>1</v>
      </c>
      <c r="E592" t="s">
        <v>180</v>
      </c>
      <c r="F592" t="s">
        <v>181</v>
      </c>
      <c r="G592" t="s">
        <v>28</v>
      </c>
      <c r="L592" s="62"/>
      <c r="M592" t="s">
        <v>30</v>
      </c>
      <c r="N592">
        <v>1</v>
      </c>
      <c r="O592">
        <f t="shared" si="92"/>
        <v>1</v>
      </c>
      <c r="P592">
        <f t="shared" si="92"/>
        <v>1</v>
      </c>
      <c r="Q592">
        <f t="shared" si="92"/>
        <v>1</v>
      </c>
      <c r="R592">
        <f t="shared" si="92"/>
        <v>1</v>
      </c>
      <c r="S592">
        <f t="shared" si="92"/>
        <v>1</v>
      </c>
      <c r="T592">
        <f t="shared" si="92"/>
        <v>1</v>
      </c>
      <c r="U592">
        <f t="shared" si="92"/>
        <v>1</v>
      </c>
      <c r="V592">
        <f t="shared" si="92"/>
        <v>1</v>
      </c>
      <c r="W592">
        <f t="shared" si="92"/>
        <v>1</v>
      </c>
      <c r="X592">
        <f t="shared" si="92"/>
        <v>1</v>
      </c>
      <c r="Z592" t="str">
        <f t="shared" si="88"/>
        <v>CIMS.CAN.BC.Natural Gas Production.Natural Gas Supply.Extraction.Off road transportBCOff road transportExtraction Off road transportMarket share</v>
      </c>
    </row>
    <row r="593" spans="1:26" x14ac:dyDescent="0.35">
      <c r="A593" t="s">
        <v>179</v>
      </c>
      <c r="B593" t="s">
        <v>5</v>
      </c>
      <c r="C593" t="s">
        <v>143</v>
      </c>
      <c r="D593" t="s">
        <v>1</v>
      </c>
      <c r="E593" t="s">
        <v>180</v>
      </c>
      <c r="F593" t="s">
        <v>181</v>
      </c>
      <c r="G593" t="s">
        <v>29</v>
      </c>
      <c r="L593" s="62"/>
      <c r="N593">
        <v>1</v>
      </c>
      <c r="O593">
        <f t="shared" si="92"/>
        <v>1</v>
      </c>
      <c r="P593">
        <f t="shared" si="92"/>
        <v>1</v>
      </c>
      <c r="Q593">
        <f t="shared" si="92"/>
        <v>1</v>
      </c>
      <c r="R593">
        <f t="shared" si="92"/>
        <v>1</v>
      </c>
      <c r="S593">
        <f t="shared" si="92"/>
        <v>1</v>
      </c>
      <c r="T593">
        <f t="shared" si="92"/>
        <v>1</v>
      </c>
      <c r="U593">
        <f t="shared" si="92"/>
        <v>1</v>
      </c>
      <c r="V593">
        <f t="shared" si="92"/>
        <v>1</v>
      </c>
      <c r="W593">
        <f t="shared" si="92"/>
        <v>1</v>
      </c>
      <c r="X593">
        <f t="shared" si="92"/>
        <v>1</v>
      </c>
      <c r="Z593" t="str">
        <f t="shared" si="88"/>
        <v>CIMS.CAN.BC.Natural Gas Production.Natural Gas Supply.Extraction.Off road transportBCOff road transportExtraction Off road transportOutput</v>
      </c>
    </row>
    <row r="594" spans="1:26" x14ac:dyDescent="0.35">
      <c r="A594" t="s">
        <v>179</v>
      </c>
      <c r="B594" t="s">
        <v>5</v>
      </c>
      <c r="C594" t="s">
        <v>143</v>
      </c>
      <c r="D594" t="s">
        <v>1</v>
      </c>
      <c r="E594" t="s">
        <v>180</v>
      </c>
      <c r="F594" t="s">
        <v>181</v>
      </c>
      <c r="G594" t="s">
        <v>40</v>
      </c>
      <c r="L594" s="62"/>
      <c r="M594" t="s">
        <v>32</v>
      </c>
      <c r="N594">
        <v>100</v>
      </c>
      <c r="O594">
        <f t="shared" si="92"/>
        <v>100</v>
      </c>
      <c r="P594">
        <f t="shared" si="92"/>
        <v>100</v>
      </c>
      <c r="Q594">
        <f t="shared" si="92"/>
        <v>100</v>
      </c>
      <c r="R594">
        <f t="shared" si="92"/>
        <v>100</v>
      </c>
      <c r="S594">
        <f t="shared" si="92"/>
        <v>100</v>
      </c>
      <c r="T594">
        <f t="shared" si="92"/>
        <v>100</v>
      </c>
      <c r="U594">
        <f t="shared" si="92"/>
        <v>100</v>
      </c>
      <c r="V594">
        <f t="shared" si="92"/>
        <v>100</v>
      </c>
      <c r="W594">
        <f t="shared" si="92"/>
        <v>100</v>
      </c>
      <c r="X594">
        <f t="shared" si="92"/>
        <v>100</v>
      </c>
      <c r="Z594" t="str">
        <f t="shared" si="88"/>
        <v>CIMS.CAN.BC.Natural Gas Production.Natural Gas Supply.Extraction.Off road transportBCOff road transportExtraction Off road transportFCC</v>
      </c>
    </row>
    <row r="595" spans="1:26" x14ac:dyDescent="0.35">
      <c r="A595" t="s">
        <v>179</v>
      </c>
      <c r="B595" t="s">
        <v>5</v>
      </c>
      <c r="C595" t="s">
        <v>143</v>
      </c>
      <c r="D595" t="s">
        <v>1</v>
      </c>
      <c r="E595" t="s">
        <v>180</v>
      </c>
      <c r="F595" t="s">
        <v>181</v>
      </c>
      <c r="G595" t="s">
        <v>31</v>
      </c>
      <c r="L595" s="62"/>
      <c r="M595" t="s">
        <v>32</v>
      </c>
      <c r="N595">
        <v>13</v>
      </c>
      <c r="O595">
        <f t="shared" si="92"/>
        <v>13</v>
      </c>
      <c r="P595">
        <f t="shared" si="92"/>
        <v>13</v>
      </c>
      <c r="Q595">
        <f t="shared" si="92"/>
        <v>13</v>
      </c>
      <c r="R595">
        <f t="shared" si="92"/>
        <v>13</v>
      </c>
      <c r="S595">
        <f t="shared" si="92"/>
        <v>13</v>
      </c>
      <c r="T595">
        <f t="shared" si="92"/>
        <v>13</v>
      </c>
      <c r="U595">
        <f t="shared" si="92"/>
        <v>13</v>
      </c>
      <c r="V595">
        <f t="shared" si="92"/>
        <v>13</v>
      </c>
      <c r="W595">
        <f t="shared" si="92"/>
        <v>13</v>
      </c>
      <c r="X595">
        <f t="shared" si="92"/>
        <v>13</v>
      </c>
      <c r="Z595" t="str">
        <f t="shared" si="88"/>
        <v>CIMS.CAN.BC.Natural Gas Production.Natural Gas Supply.Extraction.Off road transportBCOff road transportExtraction Off road transportFOM</v>
      </c>
    </row>
    <row r="596" spans="1:26" x14ac:dyDescent="0.35">
      <c r="A596" t="s">
        <v>179</v>
      </c>
      <c r="B596" t="s">
        <v>5</v>
      </c>
      <c r="C596" t="s">
        <v>143</v>
      </c>
      <c r="D596" t="s">
        <v>1</v>
      </c>
      <c r="E596" t="s">
        <v>180</v>
      </c>
      <c r="F596" t="s">
        <v>182</v>
      </c>
      <c r="G596" t="s">
        <v>22</v>
      </c>
      <c r="H596" t="s">
        <v>182</v>
      </c>
      <c r="L596" s="62"/>
      <c r="M596" t="s">
        <v>187</v>
      </c>
      <c r="N596">
        <v>1</v>
      </c>
      <c r="O596">
        <f t="shared" si="92"/>
        <v>1</v>
      </c>
      <c r="P596">
        <f t="shared" si="92"/>
        <v>1</v>
      </c>
      <c r="Q596">
        <f t="shared" si="92"/>
        <v>1</v>
      </c>
      <c r="R596">
        <f t="shared" si="92"/>
        <v>1</v>
      </c>
      <c r="S596">
        <f t="shared" si="92"/>
        <v>1</v>
      </c>
      <c r="T596">
        <f t="shared" si="92"/>
        <v>1</v>
      </c>
      <c r="U596">
        <f t="shared" si="92"/>
        <v>1</v>
      </c>
      <c r="V596">
        <f t="shared" si="92"/>
        <v>1</v>
      </c>
      <c r="W596">
        <f t="shared" si="92"/>
        <v>1</v>
      </c>
      <c r="X596">
        <f t="shared" si="92"/>
        <v>1</v>
      </c>
      <c r="Z596" t="str">
        <f t="shared" si="88"/>
        <v>CIMS.CAN.BC.Natural Gas Production.Natural Gas Supply.Extraction.Off road transportBCOff road transportExtraction Off road transport EffTechnologyExtraction Off road transport Eff</v>
      </c>
    </row>
    <row r="597" spans="1:26" x14ac:dyDescent="0.35">
      <c r="A597" t="s">
        <v>179</v>
      </c>
      <c r="B597" t="s">
        <v>5</v>
      </c>
      <c r="C597" t="s">
        <v>143</v>
      </c>
      <c r="D597" t="s">
        <v>1</v>
      </c>
      <c r="E597" t="s">
        <v>180</v>
      </c>
      <c r="F597" t="s">
        <v>182</v>
      </c>
      <c r="G597" t="s">
        <v>23</v>
      </c>
      <c r="L597" s="62" t="s">
        <v>189</v>
      </c>
      <c r="M597" s="80" t="s">
        <v>24</v>
      </c>
      <c r="N597" s="80">
        <v>2010</v>
      </c>
      <c r="O597">
        <f t="shared" si="92"/>
        <v>2010</v>
      </c>
      <c r="P597">
        <f t="shared" si="92"/>
        <v>2010</v>
      </c>
      <c r="Q597">
        <f t="shared" si="92"/>
        <v>2010</v>
      </c>
      <c r="R597">
        <f t="shared" si="92"/>
        <v>2010</v>
      </c>
      <c r="S597">
        <f t="shared" si="92"/>
        <v>2010</v>
      </c>
      <c r="T597">
        <f t="shared" si="92"/>
        <v>2010</v>
      </c>
      <c r="U597">
        <f t="shared" si="92"/>
        <v>2010</v>
      </c>
      <c r="V597">
        <f t="shared" si="92"/>
        <v>2010</v>
      </c>
      <c r="W597">
        <f t="shared" si="92"/>
        <v>2010</v>
      </c>
      <c r="X597">
        <f t="shared" si="92"/>
        <v>2010</v>
      </c>
      <c r="Z597" t="str">
        <f t="shared" si="88"/>
        <v>CIMS.CAN.BC.Natural Gas Production.Natural Gas Supply.Extraction.Off road transportBCOff road transportExtraction Off road transport EffAvailable</v>
      </c>
    </row>
    <row r="598" spans="1:26" x14ac:dyDescent="0.35">
      <c r="A598" t="s">
        <v>179</v>
      </c>
      <c r="B598" t="s">
        <v>5</v>
      </c>
      <c r="C598" t="s">
        <v>143</v>
      </c>
      <c r="D598" t="s">
        <v>1</v>
      </c>
      <c r="E598" t="s">
        <v>180</v>
      </c>
      <c r="F598" t="s">
        <v>182</v>
      </c>
      <c r="G598" t="s">
        <v>25</v>
      </c>
      <c r="L598" s="62"/>
      <c r="M598" t="s">
        <v>24</v>
      </c>
      <c r="N598">
        <v>2101</v>
      </c>
      <c r="O598">
        <f t="shared" si="92"/>
        <v>2101</v>
      </c>
      <c r="P598">
        <f t="shared" si="92"/>
        <v>2101</v>
      </c>
      <c r="Q598">
        <f t="shared" si="92"/>
        <v>2101</v>
      </c>
      <c r="R598">
        <f t="shared" si="92"/>
        <v>2101</v>
      </c>
      <c r="S598">
        <f t="shared" si="92"/>
        <v>2101</v>
      </c>
      <c r="T598">
        <f t="shared" si="92"/>
        <v>2101</v>
      </c>
      <c r="U598">
        <f t="shared" si="92"/>
        <v>2101</v>
      </c>
      <c r="V598">
        <f t="shared" si="92"/>
        <v>2101</v>
      </c>
      <c r="W598">
        <f t="shared" si="92"/>
        <v>2101</v>
      </c>
      <c r="X598">
        <f t="shared" si="92"/>
        <v>2101</v>
      </c>
      <c r="Z598" t="str">
        <f t="shared" si="88"/>
        <v>CIMS.CAN.BC.Natural Gas Production.Natural Gas Supply.Extraction.Off road transportBCOff road transportExtraction Off road transport EffUnavailable</v>
      </c>
    </row>
    <row r="599" spans="1:26" x14ac:dyDescent="0.35">
      <c r="A599" t="s">
        <v>179</v>
      </c>
      <c r="B599" t="s">
        <v>5</v>
      </c>
      <c r="C599" t="s">
        <v>143</v>
      </c>
      <c r="D599" t="s">
        <v>1</v>
      </c>
      <c r="E599" t="s">
        <v>180</v>
      </c>
      <c r="F599" t="s">
        <v>182</v>
      </c>
      <c r="G599" t="s">
        <v>26</v>
      </c>
      <c r="L599" s="62"/>
      <c r="M599" t="s">
        <v>27</v>
      </c>
      <c r="N599">
        <v>13</v>
      </c>
      <c r="O599">
        <f t="shared" si="92"/>
        <v>13</v>
      </c>
      <c r="P599">
        <f t="shared" si="92"/>
        <v>13</v>
      </c>
      <c r="Q599">
        <f t="shared" si="92"/>
        <v>13</v>
      </c>
      <c r="R599">
        <f t="shared" si="92"/>
        <v>13</v>
      </c>
      <c r="S599">
        <f t="shared" si="92"/>
        <v>13</v>
      </c>
      <c r="T599">
        <f t="shared" si="92"/>
        <v>13</v>
      </c>
      <c r="U599">
        <f t="shared" si="92"/>
        <v>13</v>
      </c>
      <c r="V599">
        <f t="shared" si="92"/>
        <v>13</v>
      </c>
      <c r="W599">
        <f t="shared" si="92"/>
        <v>13</v>
      </c>
      <c r="X599">
        <f t="shared" si="92"/>
        <v>13</v>
      </c>
      <c r="Z599" t="str">
        <f t="shared" si="88"/>
        <v>CIMS.CAN.BC.Natural Gas Production.Natural Gas Supply.Extraction.Off road transportBCOff road transportExtraction Off road transport EffLifetime</v>
      </c>
    </row>
    <row r="600" spans="1:26" x14ac:dyDescent="0.35">
      <c r="A600" t="s">
        <v>179</v>
      </c>
      <c r="B600" t="s">
        <v>5</v>
      </c>
      <c r="C600" t="s">
        <v>143</v>
      </c>
      <c r="D600" t="s">
        <v>1</v>
      </c>
      <c r="E600" t="s">
        <v>180</v>
      </c>
      <c r="F600" t="s">
        <v>182</v>
      </c>
      <c r="G600" t="s">
        <v>28</v>
      </c>
      <c r="L600" s="62"/>
      <c r="M600" t="s">
        <v>19</v>
      </c>
      <c r="N600" s="75">
        <v>0</v>
      </c>
      <c r="Y600" s="76"/>
      <c r="Z600" t="str">
        <f t="shared" si="88"/>
        <v>CIMS.CAN.BC.Natural Gas Production.Natural Gas Supply.Extraction.Off road transportBCOff road transportExtraction Off road transport EffMarket share</v>
      </c>
    </row>
    <row r="601" spans="1:26" x14ac:dyDescent="0.35">
      <c r="A601" t="s">
        <v>179</v>
      </c>
      <c r="B601" t="s">
        <v>5</v>
      </c>
      <c r="C601" t="s">
        <v>143</v>
      </c>
      <c r="D601" t="s">
        <v>1</v>
      </c>
      <c r="E601" t="s">
        <v>180</v>
      </c>
      <c r="F601" t="s">
        <v>182</v>
      </c>
      <c r="G601" t="s">
        <v>29</v>
      </c>
      <c r="L601" s="62"/>
      <c r="M601" t="s">
        <v>187</v>
      </c>
      <c r="N601">
        <v>1</v>
      </c>
      <c r="O601">
        <f t="shared" si="92"/>
        <v>1</v>
      </c>
      <c r="P601">
        <f t="shared" si="92"/>
        <v>1</v>
      </c>
      <c r="Q601">
        <f t="shared" si="92"/>
        <v>1</v>
      </c>
      <c r="R601">
        <f t="shared" si="92"/>
        <v>1</v>
      </c>
      <c r="S601">
        <f t="shared" si="92"/>
        <v>1</v>
      </c>
      <c r="T601">
        <f t="shared" si="92"/>
        <v>1</v>
      </c>
      <c r="U601">
        <f t="shared" si="92"/>
        <v>1</v>
      </c>
      <c r="V601">
        <f t="shared" si="92"/>
        <v>1</v>
      </c>
      <c r="W601">
        <f t="shared" si="92"/>
        <v>1</v>
      </c>
      <c r="X601">
        <f t="shared" si="92"/>
        <v>1</v>
      </c>
      <c r="Z601" t="str">
        <f>A601&amp;C601&amp;E601&amp;F601&amp;G601&amp;H601&amp;J601</f>
        <v>CIMS.CAN.BC.Natural Gas Production.Natural Gas Supply.Extraction.Off road transportBCOff road transportExtraction Off road transport EffOutput</v>
      </c>
    </row>
    <row r="602" spans="1:26" x14ac:dyDescent="0.35">
      <c r="A602" t="s">
        <v>179</v>
      </c>
      <c r="B602" t="s">
        <v>5</v>
      </c>
      <c r="C602" t="s">
        <v>143</v>
      </c>
      <c r="D602" t="s">
        <v>1</v>
      </c>
      <c r="E602" t="s">
        <v>180</v>
      </c>
      <c r="F602" t="s">
        <v>182</v>
      </c>
      <c r="G602" t="s">
        <v>40</v>
      </c>
      <c r="L602" s="62"/>
      <c r="M602" t="s">
        <v>32</v>
      </c>
      <c r="N602">
        <v>140</v>
      </c>
      <c r="O602">
        <f t="shared" si="92"/>
        <v>140</v>
      </c>
      <c r="P602">
        <f t="shared" si="92"/>
        <v>140</v>
      </c>
      <c r="Q602">
        <f t="shared" si="92"/>
        <v>140</v>
      </c>
      <c r="R602">
        <f t="shared" si="92"/>
        <v>140</v>
      </c>
      <c r="S602">
        <f t="shared" si="92"/>
        <v>140</v>
      </c>
      <c r="T602">
        <f t="shared" si="92"/>
        <v>140</v>
      </c>
      <c r="U602">
        <f t="shared" si="92"/>
        <v>140</v>
      </c>
      <c r="V602">
        <f t="shared" si="92"/>
        <v>140</v>
      </c>
      <c r="W602">
        <f t="shared" si="92"/>
        <v>140</v>
      </c>
      <c r="X602">
        <f t="shared" si="92"/>
        <v>140</v>
      </c>
      <c r="Z602" t="str">
        <f>A602&amp;C602&amp;E602&amp;F602&amp;G602&amp;H602&amp;J602</f>
        <v>CIMS.CAN.BC.Natural Gas Production.Natural Gas Supply.Extraction.Off road transportBCOff road transportExtraction Off road transport EffFCC</v>
      </c>
    </row>
    <row r="603" spans="1:26" x14ac:dyDescent="0.35">
      <c r="A603" t="s">
        <v>179</v>
      </c>
      <c r="B603" t="s">
        <v>5</v>
      </c>
      <c r="C603" t="s">
        <v>143</v>
      </c>
      <c r="D603" t="s">
        <v>1</v>
      </c>
      <c r="E603" t="s">
        <v>180</v>
      </c>
      <c r="F603" t="s">
        <v>182</v>
      </c>
      <c r="G603" t="s">
        <v>31</v>
      </c>
      <c r="L603" s="62"/>
      <c r="M603" t="s">
        <v>32</v>
      </c>
      <c r="N603">
        <v>5</v>
      </c>
      <c r="O603">
        <f t="shared" si="92"/>
        <v>5</v>
      </c>
      <c r="P603">
        <f t="shared" si="92"/>
        <v>5</v>
      </c>
      <c r="Q603">
        <f t="shared" si="92"/>
        <v>5</v>
      </c>
      <c r="R603">
        <f t="shared" si="92"/>
        <v>5</v>
      </c>
      <c r="S603">
        <f t="shared" si="92"/>
        <v>5</v>
      </c>
      <c r="T603">
        <f t="shared" si="92"/>
        <v>5</v>
      </c>
      <c r="U603">
        <f t="shared" si="92"/>
        <v>5</v>
      </c>
      <c r="V603">
        <f t="shared" si="92"/>
        <v>5</v>
      </c>
      <c r="W603">
        <f t="shared" si="92"/>
        <v>5</v>
      </c>
      <c r="X603">
        <f t="shared" si="92"/>
        <v>5</v>
      </c>
      <c r="Z603" t="str">
        <f>A603&amp;C603&amp;E603&amp;F603&amp;G603&amp;H603&amp;J603</f>
        <v>CIMS.CAN.BC.Natural Gas Production.Natural Gas Supply.Extraction.Off road transportBCOff road transportExtraction Off road transport EffFOM</v>
      </c>
    </row>
    <row r="604" spans="1:26" s="83" customFormat="1" x14ac:dyDescent="0.35">
      <c r="A604" s="83" t="s">
        <v>194</v>
      </c>
      <c r="B604" s="83" t="s">
        <v>5</v>
      </c>
      <c r="C604" s="83" t="s">
        <v>143</v>
      </c>
      <c r="D604" s="83" t="s">
        <v>1</v>
      </c>
      <c r="E604" s="83" t="s">
        <v>190</v>
      </c>
      <c r="G604" s="83" t="s">
        <v>191</v>
      </c>
      <c r="K604" s="84"/>
      <c r="L604" s="83" t="s">
        <v>30</v>
      </c>
      <c r="Z604" t="str">
        <f t="shared" ref="Z604:Z605" si="93">A604&amp;C604&amp;E604&amp;F604&amp;G604&amp;H604&amp;J604</f>
        <v>CIMS.CAN.BC.Natural Gas Production.Natural Gas Supply.LNG CompressionBCLNG CompressionService provided</v>
      </c>
    </row>
    <row r="605" spans="1:26" s="83" customFormat="1" x14ac:dyDescent="0.35">
      <c r="A605" s="83" t="s">
        <v>194</v>
      </c>
      <c r="B605" s="83" t="s">
        <v>5</v>
      </c>
      <c r="C605" s="83" t="s">
        <v>143</v>
      </c>
      <c r="D605" s="83" t="s">
        <v>1</v>
      </c>
      <c r="E605" s="83" t="s">
        <v>190</v>
      </c>
      <c r="G605" s="83" t="s">
        <v>6</v>
      </c>
      <c r="H605" s="83" t="s">
        <v>17</v>
      </c>
      <c r="K605" s="84"/>
      <c r="Z605" t="str">
        <f t="shared" si="93"/>
        <v>CIMS.CAN.BC.Natural Gas Production.Natural Gas Supply.LNG CompressionBCLNG CompressionCompetition typeTech Compete</v>
      </c>
    </row>
    <row r="606" spans="1:26" s="83" customFormat="1" x14ac:dyDescent="0.35">
      <c r="A606" s="83" t="s">
        <v>194</v>
      </c>
      <c r="B606" s="83" t="s">
        <v>5</v>
      </c>
      <c r="C606" s="83" t="s">
        <v>143</v>
      </c>
      <c r="D606" s="83" t="s">
        <v>1</v>
      </c>
      <c r="E606" s="83" t="s">
        <v>190</v>
      </c>
      <c r="G606" s="83" t="s">
        <v>18</v>
      </c>
      <c r="K606" s="84"/>
      <c r="L606" s="83" t="s">
        <v>19</v>
      </c>
      <c r="N606" s="83">
        <v>0.35</v>
      </c>
      <c r="O606" s="83">
        <v>0.35</v>
      </c>
      <c r="P606" s="83">
        <v>0.35</v>
      </c>
      <c r="Q606" s="83">
        <v>0.35</v>
      </c>
      <c r="R606" s="83">
        <v>0.35</v>
      </c>
      <c r="S606" s="83">
        <v>0.35</v>
      </c>
      <c r="T606" s="83">
        <v>0.35</v>
      </c>
      <c r="U606" s="83">
        <v>0.35</v>
      </c>
      <c r="V606" s="83">
        <v>0.35</v>
      </c>
      <c r="W606" s="83">
        <v>0.35</v>
      </c>
      <c r="X606" s="83">
        <v>0.35</v>
      </c>
      <c r="Z606" t="str">
        <f>A606&amp;C606&amp;E606&amp;F606&amp;G606&amp;H606&amp;J606</f>
        <v>CIMS.CAN.BC.Natural Gas Production.Natural Gas Supply.LNG CompressionBCLNG CompressionDiscount rate_financial</v>
      </c>
    </row>
    <row r="607" spans="1:26" s="83" customFormat="1" x14ac:dyDescent="0.35">
      <c r="A607" s="83" t="s">
        <v>194</v>
      </c>
      <c r="B607" s="83" t="s">
        <v>5</v>
      </c>
      <c r="C607" s="83" t="s">
        <v>143</v>
      </c>
      <c r="D607" s="83" t="s">
        <v>1</v>
      </c>
      <c r="E607" s="83" t="s">
        <v>190</v>
      </c>
      <c r="G607" s="83" t="s">
        <v>20</v>
      </c>
      <c r="K607" s="84"/>
      <c r="N607" s="83">
        <v>10</v>
      </c>
      <c r="O607" s="83">
        <v>10</v>
      </c>
      <c r="P607" s="83">
        <v>10</v>
      </c>
      <c r="Q607" s="83">
        <v>10</v>
      </c>
      <c r="R607" s="83">
        <v>10</v>
      </c>
      <c r="S607" s="83">
        <v>10</v>
      </c>
      <c r="T607" s="83">
        <v>10</v>
      </c>
      <c r="U607" s="83">
        <v>10</v>
      </c>
      <c r="V607" s="83">
        <v>10</v>
      </c>
      <c r="W607" s="83">
        <v>10</v>
      </c>
      <c r="X607" s="83">
        <v>10</v>
      </c>
      <c r="Z607" t="str">
        <f>A607&amp;C607&amp;E607&amp;F607&amp;G607&amp;H607&amp;J607</f>
        <v>CIMS.CAN.BC.Natural Gas Production.Natural Gas Supply.LNG CompressionBCLNG CompressionHeterogeneity</v>
      </c>
    </row>
    <row r="608" spans="1:26" s="83" customFormat="1" x14ac:dyDescent="0.35">
      <c r="A608" s="83" t="s">
        <v>194</v>
      </c>
      <c r="B608" s="83" t="s">
        <v>5</v>
      </c>
      <c r="C608" s="83" t="s">
        <v>143</v>
      </c>
      <c r="D608" s="83" t="s">
        <v>1</v>
      </c>
      <c r="E608" s="83" t="s">
        <v>190</v>
      </c>
      <c r="F608" s="83" t="s">
        <v>192</v>
      </c>
      <c r="G608" s="83" t="s">
        <v>22</v>
      </c>
      <c r="K608" s="84"/>
      <c r="Z608" t="str">
        <f>A608&amp;C608&amp;E608&amp;F608&amp;G608&amp;H608&amp;J608</f>
        <v>CIMS.CAN.BC.Natural Gas Production.Natural Gas Supply.LNG CompressionBCLNG CompressionLNG Compression ElecTechnology</v>
      </c>
    </row>
    <row r="609" spans="1:26" s="83" customFormat="1" x14ac:dyDescent="0.35">
      <c r="A609" s="83" t="s">
        <v>194</v>
      </c>
      <c r="B609" s="83" t="s">
        <v>5</v>
      </c>
      <c r="C609" s="83" t="s">
        <v>143</v>
      </c>
      <c r="D609" s="83" t="s">
        <v>1</v>
      </c>
      <c r="E609" s="83" t="s">
        <v>190</v>
      </c>
      <c r="F609" s="83" t="s">
        <v>192</v>
      </c>
      <c r="G609" s="83" t="s">
        <v>23</v>
      </c>
      <c r="K609" s="84"/>
      <c r="L609" s="83" t="s">
        <v>24</v>
      </c>
      <c r="N609" s="83">
        <v>2000</v>
      </c>
      <c r="O609" s="83">
        <v>2000</v>
      </c>
      <c r="P609" s="83">
        <v>2000</v>
      </c>
      <c r="Q609" s="83">
        <v>2000</v>
      </c>
      <c r="R609" s="83">
        <v>2000</v>
      </c>
      <c r="S609" s="83">
        <v>2000</v>
      </c>
      <c r="T609" s="83">
        <v>2000</v>
      </c>
      <c r="U609" s="83">
        <v>2000</v>
      </c>
      <c r="V609" s="83">
        <v>2000</v>
      </c>
      <c r="W609" s="83">
        <v>2000</v>
      </c>
      <c r="X609" s="83">
        <v>2000</v>
      </c>
      <c r="Z609" t="str">
        <f>A609&amp;C609&amp;E609&amp;F609&amp;G609&amp;H609&amp;J609</f>
        <v>CIMS.CAN.BC.Natural Gas Production.Natural Gas Supply.LNG CompressionBCLNG CompressionLNG Compression ElecAvailable</v>
      </c>
    </row>
    <row r="610" spans="1:26" s="83" customFormat="1" x14ac:dyDescent="0.35">
      <c r="A610" s="83" t="s">
        <v>194</v>
      </c>
      <c r="B610" s="83" t="s">
        <v>5</v>
      </c>
      <c r="C610" s="83" t="s">
        <v>143</v>
      </c>
      <c r="D610" s="83" t="s">
        <v>1</v>
      </c>
      <c r="E610" s="83" t="s">
        <v>190</v>
      </c>
      <c r="F610" s="83" t="s">
        <v>192</v>
      </c>
      <c r="G610" s="83" t="s">
        <v>25</v>
      </c>
      <c r="K610" s="84"/>
      <c r="L610" s="83" t="s">
        <v>24</v>
      </c>
      <c r="N610" s="83">
        <v>2101</v>
      </c>
      <c r="O610" s="83">
        <v>2101</v>
      </c>
      <c r="P610" s="83">
        <v>2101</v>
      </c>
      <c r="Q610" s="83">
        <v>2101</v>
      </c>
      <c r="R610" s="83">
        <v>2101</v>
      </c>
      <c r="S610" s="83">
        <v>2101</v>
      </c>
      <c r="T610" s="83">
        <v>2101</v>
      </c>
      <c r="U610" s="83">
        <v>2101</v>
      </c>
      <c r="V610" s="83">
        <v>2101</v>
      </c>
      <c r="W610" s="83">
        <v>2101</v>
      </c>
      <c r="X610" s="83">
        <v>2101</v>
      </c>
      <c r="Z610" t="str">
        <f>A610&amp;C610&amp;E610&amp;F610&amp;G610&amp;H610&amp;J610</f>
        <v>CIMS.CAN.BC.Natural Gas Production.Natural Gas Supply.LNG CompressionBCLNG CompressionLNG Compression ElecUnavailable</v>
      </c>
    </row>
    <row r="611" spans="1:26" s="83" customFormat="1" x14ac:dyDescent="0.35">
      <c r="A611" s="83" t="s">
        <v>194</v>
      </c>
      <c r="B611" s="83" t="s">
        <v>5</v>
      </c>
      <c r="C611" s="83" t="s">
        <v>143</v>
      </c>
      <c r="D611" s="83" t="s">
        <v>1</v>
      </c>
      <c r="E611" s="83" t="s">
        <v>190</v>
      </c>
      <c r="F611" s="83" t="s">
        <v>192</v>
      </c>
      <c r="G611" s="83" t="s">
        <v>26</v>
      </c>
      <c r="K611" s="84"/>
      <c r="L611" s="83" t="s">
        <v>27</v>
      </c>
      <c r="N611" s="83">
        <v>20</v>
      </c>
      <c r="O611" s="83">
        <v>20</v>
      </c>
      <c r="P611" s="83">
        <v>20</v>
      </c>
      <c r="Q611" s="83">
        <v>20</v>
      </c>
      <c r="R611" s="83">
        <v>20</v>
      </c>
      <c r="S611" s="83">
        <v>20</v>
      </c>
      <c r="T611" s="83">
        <v>20</v>
      </c>
      <c r="U611" s="83">
        <v>20</v>
      </c>
      <c r="V611" s="83">
        <v>20</v>
      </c>
      <c r="W611" s="83">
        <v>20</v>
      </c>
      <c r="X611" s="83">
        <v>20</v>
      </c>
      <c r="Z611" t="str">
        <f>A611&amp;C611&amp;E611&amp;F611&amp;G611&amp;H611&amp;J611</f>
        <v>CIMS.CAN.BC.Natural Gas Production.Natural Gas Supply.LNG CompressionBCLNG CompressionLNG Compression ElecLifetime</v>
      </c>
    </row>
    <row r="612" spans="1:26" s="83" customFormat="1" x14ac:dyDescent="0.35">
      <c r="A612" s="83" t="s">
        <v>194</v>
      </c>
      <c r="B612" s="83" t="s">
        <v>5</v>
      </c>
      <c r="C612" s="83" t="s">
        <v>143</v>
      </c>
      <c r="D612" s="83" t="s">
        <v>1</v>
      </c>
      <c r="E612" s="83" t="s">
        <v>190</v>
      </c>
      <c r="F612" s="83" t="s">
        <v>192</v>
      </c>
      <c r="G612" s="83" t="s">
        <v>28</v>
      </c>
      <c r="K612" s="84"/>
      <c r="L612" s="83" t="s">
        <v>19</v>
      </c>
      <c r="N612" s="83">
        <v>1</v>
      </c>
      <c r="Z612" t="str">
        <f>A612&amp;C612&amp;E612&amp;F612&amp;G612&amp;H612&amp;J612</f>
        <v>CIMS.CAN.BC.Natural Gas Production.Natural Gas Supply.LNG CompressionBCLNG CompressionLNG Compression ElecMarket share</v>
      </c>
    </row>
    <row r="613" spans="1:26" s="83" customFormat="1" x14ac:dyDescent="0.35">
      <c r="A613" s="83" t="s">
        <v>194</v>
      </c>
      <c r="B613" s="83" t="s">
        <v>5</v>
      </c>
      <c r="C613" s="83" t="s">
        <v>143</v>
      </c>
      <c r="D613" s="83" t="s">
        <v>1</v>
      </c>
      <c r="E613" s="83" t="s">
        <v>190</v>
      </c>
      <c r="F613" s="83" t="s">
        <v>192</v>
      </c>
      <c r="G613" s="83" t="s">
        <v>29</v>
      </c>
      <c r="K613" s="84"/>
      <c r="L613" s="83" t="s">
        <v>30</v>
      </c>
      <c r="N613" s="83">
        <v>1</v>
      </c>
      <c r="O613" s="83">
        <v>1</v>
      </c>
      <c r="P613" s="83">
        <v>1</v>
      </c>
      <c r="Q613" s="83">
        <v>1</v>
      </c>
      <c r="R613" s="83">
        <v>1</v>
      </c>
      <c r="S613" s="83">
        <v>1</v>
      </c>
      <c r="T613" s="83">
        <v>1</v>
      </c>
      <c r="U613" s="83">
        <v>1</v>
      </c>
      <c r="V613" s="83">
        <v>1</v>
      </c>
      <c r="W613" s="83">
        <v>1</v>
      </c>
      <c r="X613" s="83">
        <v>1</v>
      </c>
      <c r="Z613" t="str">
        <f>A613&amp;C613&amp;E613&amp;F613&amp;G613&amp;H613&amp;J613</f>
        <v>CIMS.CAN.BC.Natural Gas Production.Natural Gas Supply.LNG CompressionBCLNG CompressionLNG Compression ElecOutput</v>
      </c>
    </row>
    <row r="614" spans="1:26" s="83" customFormat="1" x14ac:dyDescent="0.35">
      <c r="A614" s="83" t="s">
        <v>194</v>
      </c>
      <c r="B614" s="83" t="s">
        <v>5</v>
      </c>
      <c r="C614" s="83" t="s">
        <v>143</v>
      </c>
      <c r="D614" s="83" t="s">
        <v>1</v>
      </c>
      <c r="E614" s="83" t="s">
        <v>190</v>
      </c>
      <c r="F614" s="83" t="s">
        <v>192</v>
      </c>
      <c r="G614" s="83" t="s">
        <v>132</v>
      </c>
      <c r="J614" s="83" t="s">
        <v>193</v>
      </c>
      <c r="K614" s="84"/>
      <c r="L614" s="83" t="s">
        <v>36</v>
      </c>
      <c r="N614" s="83">
        <v>7.4637653299999996E-7</v>
      </c>
      <c r="O614" s="83">
        <v>7.4637653299999996E-7</v>
      </c>
      <c r="P614" s="83">
        <v>7.4637653299999996E-7</v>
      </c>
      <c r="Q614" s="83">
        <v>7.4637653299999996E-7</v>
      </c>
      <c r="R614" s="83">
        <v>7.4637653299999996E-7</v>
      </c>
      <c r="S614" s="83">
        <v>7.4637653299999996E-7</v>
      </c>
      <c r="T614" s="83">
        <v>7.4637653299999996E-7</v>
      </c>
      <c r="U614" s="83">
        <v>7.4637653299999996E-7</v>
      </c>
      <c r="V614" s="83">
        <v>7.4637653299999996E-7</v>
      </c>
      <c r="W614" s="83">
        <v>7.4637653299999996E-7</v>
      </c>
      <c r="X614" s="83">
        <v>7.4637653299999996E-7</v>
      </c>
      <c r="Z614" t="str">
        <f>A614&amp;C614&amp;E614&amp;F614&amp;G614&amp;H614&amp;J614</f>
        <v>CIMS.CAN.BC.Natural Gas Production.Natural Gas Supply.LNG CompressionBCLNG CompressionLNG Compression ElecService requestedCIMS.CAN.BC.Electricity</v>
      </c>
    </row>
  </sheetData>
  <autoFilter ref="A2:AA603" xr:uid="{B0A39730-9890-406A-B72E-EB631BDE20CE}"/>
  <phoneticPr fontId="10" type="noConversion"/>
  <conditionalFormatting sqref="A3:A34 A72:A468 I499:I500 A510:A527 A529:A537 A539:A547 A549:A561 A36:A52 A54:A70">
    <cfRule type="expression" dxfId="284" priority="401">
      <formula>_xlfn.FORMULATEXT(A3)="="&amp;ADDRESS(ROW(#REF!),COLUMN(#REF!),4)</formula>
    </cfRule>
  </conditionalFormatting>
  <conditionalFormatting sqref="A3:A34 A72:A468 I499:I500 A510:A527 A529:A537 A539:A547 B551:K561 F562:K583 B562:D583 A549:A561">
    <cfRule type="expression" dxfId="283" priority="400">
      <formula>AND($G3="Service provided", $B3="Service")</formula>
    </cfRule>
  </conditionalFormatting>
  <conditionalFormatting sqref="A72:A468 A510:A527 A529:A537 A539:A547 A3:A34 I499:I500">
    <cfRule type="expression" dxfId="282" priority="399">
      <formula>AND($G3="Service provided", $B3="Sector")</formula>
    </cfRule>
  </conditionalFormatting>
  <conditionalFormatting sqref="A528:E528 G528:I528">
    <cfRule type="expression" dxfId="281" priority="300">
      <formula>AND($G528="Service provided", $B528="Sector")</formula>
    </cfRule>
    <cfRule type="expression" dxfId="280" priority="301">
      <formula>AND($G528="Service provided", $B528="Service")</formula>
    </cfRule>
    <cfRule type="expression" dxfId="279" priority="302">
      <formula>_xlfn.FORMULATEXT(A528)="="&amp;ADDRESS(ROW(XFD528),COLUMN(XFD528),4)</formula>
    </cfRule>
  </conditionalFormatting>
  <conditionalFormatting sqref="A538:E538 G538:I538">
    <cfRule type="expression" dxfId="278" priority="312">
      <formula>AND($G538="Service provided", $B538="Sector")</formula>
    </cfRule>
    <cfRule type="expression" dxfId="277" priority="313">
      <formula>AND($G538="Service provided", $B538="Service")</formula>
    </cfRule>
    <cfRule type="expression" dxfId="276" priority="314">
      <formula>_xlfn.FORMULATEXT(A538)="="&amp;ADDRESS(ROW(XFD538),COLUMN(XFD538),4)</formula>
    </cfRule>
  </conditionalFormatting>
  <conditionalFormatting sqref="A548:E548 G548:I548">
    <cfRule type="expression" dxfId="275" priority="324">
      <formula>AND($G548="Service provided", $B548="Sector")</formula>
    </cfRule>
    <cfRule type="expression" dxfId="274" priority="325">
      <formula>AND($G548="Service provided", $B548="Service")</formula>
    </cfRule>
    <cfRule type="expression" dxfId="273" priority="326">
      <formula>_xlfn.FORMULATEXT(A548)="="&amp;ADDRESS(ROW(XFD548),COLUMN(XFD548),4)</formula>
    </cfRule>
  </conditionalFormatting>
  <conditionalFormatting sqref="A3:J14 M5:Y10 A551:Y561 B562:D583 F562:Y583">
    <cfRule type="expression" dxfId="272" priority="338">
      <formula>AND($G3="Service provided", OR($B3="Region",$B3="Root"))</formula>
    </cfRule>
  </conditionalFormatting>
  <conditionalFormatting sqref="A15:Y35 K38:L38">
    <cfRule type="expression" dxfId="271" priority="383">
      <formula>AND($G15="Service provided", OR($B15="Region",$B15="Root"))</formula>
    </cfRule>
  </conditionalFormatting>
  <conditionalFormatting sqref="A35:Y35 K38:L38 L550:Y583">
    <cfRule type="expression" dxfId="270" priority="384">
      <formula>AND($G35="Service provided", $B35="Sector")</formula>
    </cfRule>
    <cfRule type="expression" dxfId="269" priority="385">
      <formula>AND($G35="Service provided", $B35="Service")</formula>
    </cfRule>
  </conditionalFormatting>
  <conditionalFormatting sqref="A53:Y53 K60:L60">
    <cfRule type="expression" dxfId="268" priority="377">
      <formula>AND($G53="Service provided", OR($B53="Region",$B53="Root"))</formula>
    </cfRule>
    <cfRule type="expression" dxfId="267" priority="378">
      <formula>AND($G53="Service provided", $B53="Sector")</formula>
    </cfRule>
    <cfRule type="expression" dxfId="266" priority="379">
      <formula>AND($G53="Service provided", $B53="Service")</formula>
    </cfRule>
  </conditionalFormatting>
  <conditionalFormatting sqref="A71:Y71">
    <cfRule type="expression" dxfId="265" priority="373">
      <formula>AND($G71="Service provided", $B71="Sector")</formula>
    </cfRule>
    <cfRule type="expression" dxfId="264" priority="374">
      <formula>AND($G71="Service provided", $B71="Service")</formula>
    </cfRule>
  </conditionalFormatting>
  <conditionalFormatting sqref="A71:Y102 F100:F106">
    <cfRule type="expression" dxfId="263" priority="372">
      <formula>AND($G71="Service provided", OR($B71="Region",$B71="Root"))</formula>
    </cfRule>
  </conditionalFormatting>
  <conditionalFormatting sqref="B3:J14 M5:Y10">
    <cfRule type="expression" dxfId="262" priority="339">
      <formula>AND($G3="Service provided", $B3="Sector")</formula>
    </cfRule>
    <cfRule type="expression" dxfId="261" priority="340">
      <formula>AND($G3="Service provided", $B3="Service")</formula>
    </cfRule>
    <cfRule type="expression" dxfId="260" priority="341">
      <formula>_xlfn.FORMULATEXT(B3)="="&amp;ADDRESS(ROW(A3),COLUMN(A3),4)</formula>
    </cfRule>
  </conditionalFormatting>
  <conditionalFormatting sqref="F501:J509">
    <cfRule type="expression" dxfId="259" priority="269">
      <formula>AND($G501="Service provided", OR($B501="Region",$B501="Root"))</formula>
    </cfRule>
    <cfRule type="expression" dxfId="258" priority="270">
      <formula>AND($G501="Service provided", $B501="Sector")</formula>
    </cfRule>
    <cfRule type="expression" dxfId="257" priority="271">
      <formula>AND($G501="Service provided", $B501="Service")</formula>
    </cfRule>
  </conditionalFormatting>
  <conditionalFormatting sqref="F3:Y102 F100:F106 F103:K114 F115:Y138 G139:Y143 F139:F145 G144:K144 G145:J145 K145:K151 F146:Y151 F147:F153 F152:K153 F154:Y185 G186:Y190 F186:F192 G191:K191 G192:J192 K192:K198 F193:Y198 F194:F200 F199:K200 F201:Y471 E469:E509 F472:J474 K472:Y482 G475:J476 F475:F479 G477:G479 I477:J479 F480:J482 F483:Y483 G484:Y484 F484:F490 G485:J487 K485:K554 G488:G490 I488:J490 L103:Y103 Y104:Y106 L104:L108 N105:N108 O107:Y109 M108 L109:M109 L110:Y112 M113:Y114 Y144:Y145 M152:N153 Y152:Y153 Y191:Y192 M199:N200 Y199:Y200 L485:Y490 L485:L520 M548 F551:Y583">
    <cfRule type="expression" dxfId="256" priority="392">
      <formula>$G3="Technology"</formula>
    </cfRule>
  </conditionalFormatting>
  <conditionalFormatting sqref="G528:I528 A528:E529">
    <cfRule type="expression" dxfId="255" priority="299">
      <formula>AND($G528="Service provided", OR($B528="Region",$B528="Root"))</formula>
    </cfRule>
  </conditionalFormatting>
  <conditionalFormatting sqref="G528:I528">
    <cfRule type="expression" dxfId="254" priority="298">
      <formula>$G528="Technology"</formula>
    </cfRule>
  </conditionalFormatting>
  <conditionalFormatting sqref="G538:I538 A538:E539">
    <cfRule type="expression" dxfId="253" priority="311">
      <formula>AND($G538="Service provided", OR($B538="Region",$B538="Root"))</formula>
    </cfRule>
  </conditionalFormatting>
  <conditionalFormatting sqref="G538:I538">
    <cfRule type="expression" dxfId="252" priority="310">
      <formula>$G538="Technology"</formula>
    </cfRule>
  </conditionalFormatting>
  <conditionalFormatting sqref="G548:I548 A546:E549">
    <cfRule type="expression" dxfId="251" priority="323">
      <formula>AND($G546="Service provided", OR($B546="Region",$B546="Root"))</formula>
    </cfRule>
  </conditionalFormatting>
  <conditionalFormatting sqref="G548:I548">
    <cfRule type="expression" dxfId="250" priority="322">
      <formula>$G548="Technology"</formula>
    </cfRule>
  </conditionalFormatting>
  <conditionalFormatting sqref="H477 F491:J497 F498:H498 H499 F499:G500 B551:K561 F562:K583 A549:A561 B562:D583 J498:J500">
    <cfRule type="expression" dxfId="249" priority="363">
      <formula>AND($G477="Service provided", $B477="Sector")</formula>
    </cfRule>
  </conditionalFormatting>
  <conditionalFormatting sqref="H477 F491:J497 F498:H498 H499 F499:G500">
    <cfRule type="expression" dxfId="248" priority="362">
      <formula>AND($G477="Service provided", OR($B477="Region",$B477="Root"))</formula>
    </cfRule>
  </conditionalFormatting>
  <conditionalFormatting sqref="H477 F491:J497 F498:H498 J498:J500 H499 F499:G500 F501:J507 F508:H509 J508:J509">
    <cfRule type="expression" dxfId="247" priority="365">
      <formula>_xlfn.FORMULATEXT(F477)="="&amp;ADDRESS(ROW(E477),COLUMN(E477),4)</formula>
    </cfRule>
    <cfRule type="expression" dxfId="246" priority="366">
      <formula>$G477="Technology"</formula>
    </cfRule>
  </conditionalFormatting>
  <conditionalFormatting sqref="H477 F491:J497 F498:H498 J498:J500 H499 F499:G500">
    <cfRule type="expression" dxfId="245" priority="364">
      <formula>AND($G477="Service provided", $B477="Service")</formula>
    </cfRule>
  </conditionalFormatting>
  <conditionalFormatting sqref="H478:H479">
    <cfRule type="expression" dxfId="244" priority="367">
      <formula>AND($G477="Service provided", OR($B477="Region",$B477="Root"))</formula>
    </cfRule>
    <cfRule type="expression" dxfId="243" priority="368">
      <formula>AND($G477="Service provided", $B477="Sector")</formula>
    </cfRule>
    <cfRule type="expression" dxfId="242" priority="369">
      <formula>AND($G477="Service provided", $B477="Service")</formula>
    </cfRule>
    <cfRule type="expression" dxfId="241" priority="370">
      <formula>_xlfn.FORMULATEXT(H478)="="&amp;ADDRESS(ROW(G477),COLUMN(G477),4)</formula>
    </cfRule>
    <cfRule type="expression" dxfId="240" priority="371">
      <formula>$G477="Technology"</formula>
    </cfRule>
  </conditionalFormatting>
  <conditionalFormatting sqref="H488:H489">
    <cfRule type="expression" dxfId="239" priority="351">
      <formula>AND($G488="Service provided", OR($B488="Region",$B488="Root"))</formula>
    </cfRule>
    <cfRule type="expression" dxfId="238" priority="352">
      <formula>AND($G488="Service provided", $B488="Sector")</formula>
    </cfRule>
    <cfRule type="expression" dxfId="237" priority="353">
      <formula>AND($G488="Service provided", $B488="Service")</formula>
    </cfRule>
    <cfRule type="expression" dxfId="236" priority="354">
      <formula>_xlfn.FORMULATEXT(H488)="="&amp;ADDRESS(ROW(G488),COLUMN(G488),4)</formula>
    </cfRule>
    <cfRule type="expression" dxfId="235" priority="355">
      <formula>$G488="Technology"</formula>
    </cfRule>
  </conditionalFormatting>
  <conditionalFormatting sqref="H490">
    <cfRule type="expression" dxfId="234" priority="278">
      <formula>AND($G478="Service provided", OR($B478="Region",$B478="Root"))</formula>
    </cfRule>
    <cfRule type="expression" dxfId="233" priority="279">
      <formula>AND($G478="Service provided", $B478="Sector")</formula>
    </cfRule>
    <cfRule type="expression" dxfId="232" priority="280">
      <formula>AND($G478="Service provided", $B478="Service")</formula>
    </cfRule>
    <cfRule type="expression" dxfId="231" priority="281">
      <formula>_xlfn.FORMULATEXT(H490)="="&amp;ADDRESS(ROW(G478),COLUMN(G478),4)</formula>
    </cfRule>
    <cfRule type="expression" dxfId="230" priority="282">
      <formula>$G478="Technology"</formula>
    </cfRule>
  </conditionalFormatting>
  <conditionalFormatting sqref="H500">
    <cfRule type="expression" dxfId="229" priority="543">
      <formula>AND($G488="Service provided", OR($B488="Region",$B488="Root"))</formula>
    </cfRule>
    <cfRule type="expression" dxfId="228" priority="544">
      <formula>AND($G488="Service provided", $B488="Sector")</formula>
    </cfRule>
    <cfRule type="expression" dxfId="227" priority="545">
      <formula>AND($G488="Service provided", $B488="Service")</formula>
    </cfRule>
    <cfRule type="expression" dxfId="226" priority="546">
      <formula>_xlfn.FORMULATEXT(H500)="="&amp;ADDRESS(ROW(G488),COLUMN(G488),4)</formula>
    </cfRule>
    <cfRule type="expression" dxfId="225" priority="547">
      <formula>$G488="Technology"</formula>
    </cfRule>
  </conditionalFormatting>
  <conditionalFormatting sqref="I498">
    <cfRule type="expression" dxfId="224" priority="284">
      <formula>AND($G498="Service provided", $B498="Sector")</formula>
    </cfRule>
    <cfRule type="expression" dxfId="223" priority="285">
      <formula>AND($G498="Service provided", $B498="Service")</formula>
    </cfRule>
    <cfRule type="expression" dxfId="222" priority="286">
      <formula>_xlfn.FORMULATEXT(I498)="="&amp;ADDRESS(ROW(H498),COLUMN(H498),4)</formula>
    </cfRule>
  </conditionalFormatting>
  <conditionalFormatting sqref="I498:I500">
    <cfRule type="expression" dxfId="221" priority="287">
      <formula>$G498="Technology"</formula>
    </cfRule>
  </conditionalFormatting>
  <conditionalFormatting sqref="I508">
    <cfRule type="expression" dxfId="220" priority="272">
      <formula>_xlfn.FORMULATEXT(I508)="="&amp;ADDRESS(ROW(H508),COLUMN(H508),4)</formula>
    </cfRule>
    <cfRule type="expression" dxfId="219" priority="273">
      <formula>$G508="Technology"</formula>
    </cfRule>
  </conditionalFormatting>
  <conditionalFormatting sqref="I509">
    <cfRule type="expression" dxfId="218" priority="277">
      <formula>_xlfn.FORMULATEXT(I509)="="&amp;ADDRESS(ROW(#REF!),COLUMN(#REF!),4)</formula>
    </cfRule>
  </conditionalFormatting>
  <conditionalFormatting sqref="I498:J500">
    <cfRule type="expression" dxfId="217" priority="283">
      <formula>AND($G498="Service provided", OR($B498="Region",$B498="Root"))</formula>
    </cfRule>
  </conditionalFormatting>
  <conditionalFormatting sqref="J35:K35 K38 L550:Y583">
    <cfRule type="expression" dxfId="216" priority="386">
      <formula>_xlfn.FORMULATEXT(J35)="="&amp;ADDRESS(ROW(H35),COLUMN(H35),4)</formula>
    </cfRule>
  </conditionalFormatting>
  <conditionalFormatting sqref="J53:K53 K60">
    <cfRule type="expression" dxfId="215" priority="380">
      <formula>_xlfn.FORMULATEXT(J53)="="&amp;ADDRESS(ROW(H53),COLUMN(H53),4)</formula>
    </cfRule>
  </conditionalFormatting>
  <conditionalFormatting sqref="J71:K71">
    <cfRule type="expression" dxfId="214" priority="375">
      <formula>_xlfn.FORMULATEXT(J71)="="&amp;ADDRESS(ROW(H71),COLUMN(H71),4)</formula>
    </cfRule>
  </conditionalFormatting>
  <conditionalFormatting sqref="K3">
    <cfRule type="expression" dxfId="213" priority="192">
      <formula>AND($G3="Service provided", $B3="Sector")</formula>
    </cfRule>
    <cfRule type="expression" dxfId="212" priority="193">
      <formula>AND($G3="Service provided", $B3="Service")</formula>
    </cfRule>
    <cfRule type="expression" dxfId="211" priority="194">
      <formula>_xlfn.FORMULATEXT(K3)="="&amp;ADDRESS(ROW(I3),COLUMN(I3),4)</formula>
    </cfRule>
  </conditionalFormatting>
  <conditionalFormatting sqref="K4:K14 B15:K34 K34:K40 A36:K52 K53:K61 A54:K70 K71:K79 B72:K80 B81:J87 B88:K138 G139:K144 B139:F145 G145:J145 K145:K151 B146:K185 G186:K191 B186:F192 G192:J192 K192:K198 B193:K468 K466:K482 F469:K471 A469:E509 F472:J474 G475:J476 F475:F479 G477:G479 I477:J479 F480:J482 F483:K483 G484:K484 F484:F490 G485:J487 K485:K550 G488:G490 I488:J490 B510:J525 G526:J526 B526:F527 G527 N528:Y528 F528:F529 B529:E529 G529:J529 B530:J536 B537:G537 N538:Y538 F538:F539 B539:E539 G539:J539 B540:J545 G546:J546 B546:E547 F546:F549 G547 N548:Y549 B549:E549 G549:J549 B550:J550">
    <cfRule type="expression" dxfId="210" priority="390">
      <formula>AND($G4="Service provided", $B4="Service")</formula>
    </cfRule>
  </conditionalFormatting>
  <conditionalFormatting sqref="K4:K14 B15:K34 K34:K40 A36:K52 K53:K61 A54:K70 K71:K79 B72:K80 B88:K138 G139:K144 B139:F145 G145:J145 K145:K151 B146:K185 G186:K191 B186:F192 G192:J192 K192:K198 B193:K468 K466:K482 F469:K471 A469:E509 F472:J474 G475:J476 F475:F479 G477:G479 I477:J479 F480:J482 F483:K483 G484:K484 F484:F490 G485:J487 K485:K550 G488:G490 I488:J490 B510:J525 G526:J526 B526:F527 G527 N528:Y528 F528:F529 G529:J529 B530:J536 B537:G537 N538:Y538 F538:F539 G539:J539 B540:J545 G546:J546 F546:F549 G547 N548:Y549 G549:J549 B550:J550 B81:J87 B546:E547 B549:E549 B539:E539 B529:E529">
    <cfRule type="expression" dxfId="209" priority="389">
      <formula>AND($G4="Service provided", $B4="Sector")</formula>
    </cfRule>
  </conditionalFormatting>
  <conditionalFormatting sqref="K4:K14 B15:K34 K34:K40 B36:K52 K53:K61 B54:K70 K71:K79 B72:K80 B81:J87 B88:K138 G139:K144 B139:F145 G145:J145 K145:K151 B146:K185 G186:K191 B186:F192 G192:J192 K192:K198 B193:K468 K466:K482 F469:K471 A469:E509 F472:J474 G475:J476 F475:F479 G477:G479 I477:J479 F480:J482 F483:K483 G484:K484 F484:F490 G485:J487 K485:K550 G488:G490 I488:J490 B510:J525 G526:J526 B526:F527 G527 Y528 F528:F529 B529:E529 G529:J529 B530:J536 B537:G537 Y538 F538:F539 B539:E539 G539:J539 B540:J545 G546:J546 B546:E547 F546:F549 G547 Y548 B549:E549 G549:J549 B550:J550 A35:I35 A53:I53 A71:I71 B551:K561 B562:D583 F562:K583">
    <cfRule type="expression" dxfId="208" priority="391">
      <formula>_xlfn.FORMULATEXT(A4)="="&amp;ADDRESS(ROW(XFD4),COLUMN(XFD4),4)</formula>
    </cfRule>
  </conditionalFormatting>
  <conditionalFormatting sqref="K4:K1048576 L584:L603">
    <cfRule type="containsText" dxfId="207" priority="343" operator="containsText" text="Revisit">
      <formula>NOT(ISERROR(SEARCH("Revisit",K4)))</formula>
    </cfRule>
    <cfRule type="containsText" dxfId="206" priority="344" operator="containsText" text="N">
      <formula>NOT(ISERROR(SEARCH("N",K4)))</formula>
    </cfRule>
    <cfRule type="containsText" dxfId="205" priority="345" operator="containsText" text="y">
      <formula>NOT(ISERROR(SEARCH("y",K4)))</formula>
    </cfRule>
  </conditionalFormatting>
  <conditionalFormatting sqref="K81:K87">
    <cfRule type="expression" dxfId="204" priority="335">
      <formula>AND($G81="Service provided", $B81="Sector")</formula>
    </cfRule>
    <cfRule type="expression" dxfId="203" priority="336">
      <formula>AND($G81="Service provided", $B81="Service")</formula>
    </cfRule>
    <cfRule type="expression" dxfId="202" priority="337">
      <formula>_xlfn.FORMULATEXT(K81)="="&amp;ADDRESS(ROW(J81),COLUMN(J81),4)</formula>
    </cfRule>
  </conditionalFormatting>
  <conditionalFormatting sqref="K89:K98">
    <cfRule type="expression" dxfId="201" priority="332">
      <formula>AND($G89="Service provided", $B89="Sector")</formula>
    </cfRule>
    <cfRule type="expression" dxfId="200" priority="333">
      <formula>AND($G89="Service provided", $B89="Service")</formula>
    </cfRule>
    <cfRule type="expression" dxfId="199" priority="334">
      <formula>_xlfn.FORMULATEXT(K89)="="&amp;ADDRESS(ROW(J89),COLUMN(J89),4)</formula>
    </cfRule>
  </conditionalFormatting>
  <conditionalFormatting sqref="K144:K145">
    <cfRule type="expression" dxfId="198" priority="551">
      <formula>AND($G104="Service provided", $B104="Sector")</formula>
    </cfRule>
    <cfRule type="expression" dxfId="197" priority="552">
      <formula>AND($G104="Service provided", $B104="Service")</formula>
    </cfRule>
    <cfRule type="expression" dxfId="196" priority="553">
      <formula>_xlfn.FORMULATEXT(K144)="="&amp;ADDRESS(ROW(J104),COLUMN(J104),4)</formula>
    </cfRule>
  </conditionalFormatting>
  <conditionalFormatting sqref="K152:K153">
    <cfRule type="expression" dxfId="195" priority="229">
      <formula>AND($G113="Service provided", $B113="Sector")</formula>
    </cfRule>
  </conditionalFormatting>
  <conditionalFormatting sqref="K191:K192">
    <cfRule type="expression" dxfId="194" priority="265">
      <formula>AND($G142="Service provided", $B142="Sector")</formula>
    </cfRule>
    <cfRule type="expression" dxfId="193" priority="265">
      <formula>AND($G142="Service provided", $B142="Service")</formula>
    </cfRule>
    <cfRule type="expression" dxfId="192" priority="265">
      <formula>_xlfn.FORMULATEXT(K191)="="&amp;ADDRESS(ROW(J142),COLUMN(J142),4)</formula>
    </cfRule>
  </conditionalFormatting>
  <conditionalFormatting sqref="K199:K200">
    <cfRule type="expression" dxfId="191" priority="253">
      <formula>AND($G150="Service provided", $B150="Sector")</formula>
    </cfRule>
  </conditionalFormatting>
  <conditionalFormatting sqref="K152:L152">
    <cfRule type="expression" dxfId="190" priority="149">
      <formula>AND($G113="Service provided", OR($B113="Region",$B113="Root"))</formula>
    </cfRule>
    <cfRule type="expression" dxfId="189" priority="150">
      <formula>$G113="Technology"</formula>
    </cfRule>
  </conditionalFormatting>
  <conditionalFormatting sqref="K153:L153">
    <cfRule type="expression" dxfId="188" priority="228">
      <formula>AND($G114="Service provided", OR($B114="Region",$B114="Root"))</formula>
    </cfRule>
  </conditionalFormatting>
  <conditionalFormatting sqref="K199:L199">
    <cfRule type="expression" dxfId="187" priority="87">
      <formula>$G150="Technology"</formula>
    </cfRule>
  </conditionalFormatting>
  <conditionalFormatting sqref="K199:L200">
    <cfRule type="expression" dxfId="186" priority="86">
      <formula>AND($G150="Service provided", OR($B150="Region",$B150="Root"))</formula>
    </cfRule>
  </conditionalFormatting>
  <conditionalFormatting sqref="K200:L200">
    <cfRule type="expression" dxfId="185" priority="566">
      <formula>$G151="Technology"</formula>
    </cfRule>
  </conditionalFormatting>
  <conditionalFormatting sqref="K144:X144">
    <cfRule type="expression" dxfId="184" priority="161">
      <formula>AND($G104="Service provided", OR($B104="Region",$B104="Root"))</formula>
    </cfRule>
    <cfRule type="expression" dxfId="183" priority="162">
      <formula>$G104="Technology"</formula>
    </cfRule>
  </conditionalFormatting>
  <conditionalFormatting sqref="K145:X145">
    <cfRule type="expression" dxfId="182" priority="555">
      <formula>AND($G105="Service provided", OR($B105="Region",$B105="Root"))</formula>
    </cfRule>
    <cfRule type="expression" dxfId="181" priority="558">
      <formula>$G105="Technology"</formula>
    </cfRule>
  </conditionalFormatting>
  <conditionalFormatting sqref="K191:X191">
    <cfRule type="expression" dxfId="180" priority="123">
      <formula>$G142="Technology"</formula>
    </cfRule>
  </conditionalFormatting>
  <conditionalFormatting sqref="K191:X192">
    <cfRule type="expression" dxfId="179" priority="119">
      <formula>AND($G142="Service provided", OR($B142="Region",$B142="Root"))</formula>
    </cfRule>
  </conditionalFormatting>
  <conditionalFormatting sqref="K192:X192">
    <cfRule type="expression" dxfId="178" priority="645">
      <formula>$G143="Technology"</formula>
    </cfRule>
  </conditionalFormatting>
  <conditionalFormatting sqref="L5:L10">
    <cfRule type="expression" dxfId="177" priority="517">
      <formula>AND($G5="Service provided", OR($B5="Region",$B5="Root"))</formula>
    </cfRule>
    <cfRule type="expression" dxfId="176" priority="518">
      <formula>AND($G5="Service provided", $B5="Sector")</formula>
    </cfRule>
    <cfRule type="expression" dxfId="175" priority="519">
      <formula>AND($G5="Service provided", $B5="Service")</formula>
    </cfRule>
    <cfRule type="expression" dxfId="174" priority="520">
      <formula>_xlfn.FORMULATEXT(L5)="="&amp;ADDRESS(ROW(J5),COLUMN(J5),4)</formula>
    </cfRule>
  </conditionalFormatting>
  <conditionalFormatting sqref="L33:L43 K34:L40 A36:Y52 L523:L550 L550:Y550 K53:L61 A54:Y70 K71:L79 A550:J550 L485:L520 A510:J525 L510:Y527 G526:J526 A526:F527 G527 M528:Y528 F528:F529 G529:J529 L529:Y537 A530:J536 A537:G537 M538:Y538 F538:F539 G539:J539 L539:Y547 A540:J545 G546:J546 F546:F549 G547 M548 N548:Y549 G549:J549 L549:M549 K3:Y4 K5:K14 A103:K114 A115:Y138 G139:Y143 G144:K144 K145:K151 A146:Y151 A152:K153 A154:Y185 G186:Y190 G191:K191 K192:K198 A193:Y198 A199:K200 A201:Y468 K466:K471 F469:Y471 K472:Y482 F483:Y483 G484:Y484 K485:K550 L104:L108 L11:Y14 L103:Y103 Y104:Y106 N105:N108 O107:Y109 M108 L109:M109 L110:Y112 M113:Y114 A139:F145 Y144:Y145 G145:J145 F147:F153 M152:N153 Y152:Y153 A186:F192 Y191:Y192 G192:J192 F194:F200 M199:N200 Y199:Y200 A469:E509 F472:J474 G475:J476 F475:F479 G477:G479 I477:J479 F480:J482 F484:F490 G485:J487 L485:Y490 G488:G490 I488:J490">
    <cfRule type="expression" dxfId="173" priority="388">
      <formula>AND($G3="Service provided", OR($B3="Region",$B3="Root"))</formula>
    </cfRule>
  </conditionalFormatting>
  <conditionalFormatting sqref="L105:L106">
    <cfRule type="expression" dxfId="172" priority="166">
      <formula>AND($G66="Service provided", OR($B66="Region",$B66="Root"))</formula>
    </cfRule>
    <cfRule type="expression" dxfId="171" priority="167">
      <formula>AND($G66="Service provided", $B66="Sector")</formula>
    </cfRule>
    <cfRule type="expression" dxfId="170" priority="168">
      <formula>AND($G66="Service provided", $B66="Service")</formula>
    </cfRule>
    <cfRule type="expression" dxfId="169" priority="169">
      <formula>$G66="Technology"</formula>
    </cfRule>
    <cfRule type="expression" dxfId="168" priority="170">
      <formula>AND($G66="Service provided", OR($B66="Region",$B66="Root"))</formula>
    </cfRule>
    <cfRule type="expression" dxfId="167" priority="171">
      <formula>AND($G66="Service provided", $B66="Sector")</formula>
    </cfRule>
    <cfRule type="expression" dxfId="166" priority="172">
      <formula>AND($G66="Service provided", $B66="Service")</formula>
    </cfRule>
    <cfRule type="expression" dxfId="165" priority="173">
      <formula>_xlfn.FORMULATEXT(L105)="="&amp;ADDRESS(ROW(J66),COLUMN(J66),4)</formula>
    </cfRule>
    <cfRule type="expression" dxfId="164" priority="174">
      <formula>$G66="Technology"</formula>
    </cfRule>
  </conditionalFormatting>
  <conditionalFormatting sqref="L113:L114">
    <cfRule type="expression" dxfId="163" priority="210">
      <formula>AND($G74="Service provided", OR($B74="Region",$B74="Root"))</formula>
    </cfRule>
    <cfRule type="expression" dxfId="162" priority="211">
      <formula>AND($G74="Service provided", $B74="Sector")</formula>
    </cfRule>
    <cfRule type="expression" dxfId="161" priority="212">
      <formula>AND($G74="Service provided", $B74="Service")</formula>
    </cfRule>
    <cfRule type="expression" dxfId="160" priority="213">
      <formula>$G74="Technology"</formula>
    </cfRule>
    <cfRule type="expression" dxfId="159" priority="214">
      <formula>AND($G74="Service provided", OR($B74="Region",$B74="Root"))</formula>
    </cfRule>
    <cfRule type="expression" dxfId="158" priority="215">
      <formula>AND($G74="Service provided", $B74="Sector")</formula>
    </cfRule>
    <cfRule type="expression" dxfId="157" priority="216">
      <formula>AND($G74="Service provided", $B74="Service")</formula>
    </cfRule>
    <cfRule type="expression" dxfId="156" priority="217">
      <formula>_xlfn.FORMULATEXT(L113)="="&amp;ADDRESS(ROW(J74),COLUMN(J74),4)</formula>
    </cfRule>
    <cfRule type="expression" dxfId="155" priority="218">
      <formula>$G74="Technology"</formula>
    </cfRule>
  </conditionalFormatting>
  <conditionalFormatting sqref="L144:L145">
    <cfRule type="expression" dxfId="154" priority="151">
      <formula>AND($G105="Service provided", OR($B105="Region",$B105="Root"))</formula>
    </cfRule>
    <cfRule type="expression" dxfId="153" priority="152">
      <formula>AND($G105="Service provided", $B105="Sector")</formula>
    </cfRule>
    <cfRule type="expression" dxfId="152" priority="153">
      <formula>AND($G105="Service provided", $B105="Service")</formula>
    </cfRule>
    <cfRule type="expression" dxfId="151" priority="154">
      <formula>$G105="Technology"</formula>
    </cfRule>
    <cfRule type="expression" dxfId="150" priority="155">
      <formula>AND($G105="Service provided", OR($B105="Region",$B105="Root"))</formula>
    </cfRule>
    <cfRule type="expression" dxfId="149" priority="156">
      <formula>AND($G105="Service provided", $B105="Sector")</formula>
    </cfRule>
    <cfRule type="expression" dxfId="148" priority="157">
      <formula>AND($G105="Service provided", $B105="Service")</formula>
    </cfRule>
    <cfRule type="expression" dxfId="147" priority="158">
      <formula>_xlfn.FORMULATEXT(L144)="="&amp;ADDRESS(ROW(J105),COLUMN(J105),4)</formula>
    </cfRule>
    <cfRule type="expression" dxfId="146" priority="159">
      <formula>$G105="Technology"</formula>
    </cfRule>
  </conditionalFormatting>
  <conditionalFormatting sqref="L152:L153">
    <cfRule type="expression" dxfId="145" priority="124">
      <formula>AND($G113="Service provided", OR($B113="Region",$B113="Root"))</formula>
    </cfRule>
    <cfRule type="expression" dxfId="144" priority="125">
      <formula>AND($G113="Service provided", $B113="Sector")</formula>
    </cfRule>
    <cfRule type="expression" dxfId="143" priority="126">
      <formula>AND($G113="Service provided", $B113="Service")</formula>
    </cfRule>
    <cfRule type="expression" dxfId="142" priority="127">
      <formula>$G113="Technology"</formula>
    </cfRule>
    <cfRule type="expression" dxfId="141" priority="128">
      <formula>AND($G113="Service provided", OR($B113="Region",$B113="Root"))</formula>
    </cfRule>
    <cfRule type="expression" dxfId="140" priority="129">
      <formula>AND($G113="Service provided", $B113="Sector")</formula>
    </cfRule>
    <cfRule type="expression" dxfId="139" priority="130">
      <formula>AND($G113="Service provided", $B113="Service")</formula>
    </cfRule>
    <cfRule type="expression" dxfId="138" priority="131">
      <formula>_xlfn.FORMULATEXT(L152)="="&amp;ADDRESS(ROW(J113),COLUMN(J113),4)</formula>
    </cfRule>
    <cfRule type="expression" dxfId="137" priority="132">
      <formula>$G113="Technology"</formula>
    </cfRule>
    <cfRule type="expression" dxfId="136" priority="133">
      <formula>AND($G112="Service provided", OR($B112="Region",$B112="Root"))</formula>
    </cfRule>
    <cfRule type="expression" dxfId="135" priority="134">
      <formula>$G112="Technology"</formula>
    </cfRule>
    <cfRule type="expression" dxfId="134" priority="135">
      <formula>AND($G112="Service provided", $B112="Sector")</formula>
    </cfRule>
    <cfRule type="expression" dxfId="133" priority="136">
      <formula>AND($G112="Service provided", $B112="Service")</formula>
    </cfRule>
    <cfRule type="expression" dxfId="132" priority="137">
      <formula>_xlfn.FORMULATEXT(L152)="="&amp;ADDRESS(ROW(J112),COLUMN(J112),4)</formula>
    </cfRule>
    <cfRule type="expression" dxfId="131" priority="223">
      <formula>AND($G113="Service provided", OR($B113="Region",$B113="Root"))</formula>
    </cfRule>
    <cfRule type="expression" dxfId="130" priority="224">
      <formula>AND($G113="Service provided", $B113="Sector")</formula>
    </cfRule>
    <cfRule type="expression" dxfId="129" priority="225">
      <formula>AND($G113="Service provided", $B113="Service")</formula>
    </cfRule>
    <cfRule type="expression" dxfId="128" priority="226">
      <formula>_xlfn.FORMULATEXT(L152)="="&amp;ADDRESS(ROW(J113),COLUMN(J113),4)</formula>
    </cfRule>
    <cfRule type="expression" dxfId="127" priority="230">
      <formula>AND($G113="Service provided", $B113="Service")</formula>
    </cfRule>
    <cfRule type="expression" dxfId="126" priority="231">
      <formula>_xlfn.FORMULATEXT(L152)="="&amp;ADDRESS(ROW(J113),COLUMN(J113),4)</formula>
    </cfRule>
  </conditionalFormatting>
  <conditionalFormatting sqref="L191">
    <cfRule type="expression" dxfId="125" priority="107">
      <formula>AND($G144="Service provided", OR($B144="Region",$B144="Root"))</formula>
    </cfRule>
    <cfRule type="expression" dxfId="124" priority="108">
      <formula>$G144="Technology"</formula>
    </cfRule>
  </conditionalFormatting>
  <conditionalFormatting sqref="L191:L192">
    <cfRule type="expression" dxfId="123" priority="88">
      <formula>AND($G144="Service provided", OR($B144="Region",$B144="Root"))</formula>
    </cfRule>
    <cfRule type="expression" dxfId="122" priority="89">
      <formula>AND($G144="Service provided", $B144="Sector")</formula>
    </cfRule>
    <cfRule type="expression" dxfId="121" priority="90">
      <formula>AND($G144="Service provided", $B144="Service")</formula>
    </cfRule>
    <cfRule type="expression" dxfId="120" priority="91">
      <formula>$G144="Technology"</formula>
    </cfRule>
    <cfRule type="expression" dxfId="119" priority="92">
      <formula>AND($G144="Service provided", OR($B144="Region",$B144="Root"))</formula>
    </cfRule>
    <cfRule type="expression" dxfId="118" priority="93">
      <formula>AND($G144="Service provided", $B144="Sector")</formula>
    </cfRule>
    <cfRule type="expression" dxfId="117" priority="94">
      <formula>AND($G144="Service provided", $B144="Service")</formula>
    </cfRule>
    <cfRule type="expression" dxfId="116" priority="95">
      <formula>_xlfn.FORMULATEXT(L191)="="&amp;ADDRESS(ROW(J144),COLUMN(J144),4)</formula>
    </cfRule>
    <cfRule type="expression" dxfId="115" priority="96">
      <formula>$G144="Technology"</formula>
    </cfRule>
    <cfRule type="expression" dxfId="114" priority="97">
      <formula>AND($G143="Service provided", OR($B143="Region",$B143="Root"))</formula>
    </cfRule>
    <cfRule type="expression" dxfId="113" priority="98">
      <formula>$G143="Technology"</formula>
    </cfRule>
    <cfRule type="expression" dxfId="112" priority="99">
      <formula>AND($G143="Service provided", $B143="Sector")</formula>
    </cfRule>
    <cfRule type="expression" dxfId="111" priority="100">
      <formula>AND($G143="Service provided", $B143="Service")</formula>
    </cfRule>
    <cfRule type="expression" dxfId="110" priority="101">
      <formula>_xlfn.FORMULATEXT(L191)="="&amp;ADDRESS(ROW(J143),COLUMN(J143),4)</formula>
    </cfRule>
    <cfRule type="expression" dxfId="109" priority="109">
      <formula>AND($G144="Service provided", OR($B144="Region",$B144="Root"))</formula>
    </cfRule>
    <cfRule type="expression" dxfId="108" priority="110">
      <formula>AND($G144="Service provided", $B144="Sector")</formula>
    </cfRule>
    <cfRule type="expression" dxfId="107" priority="111">
      <formula>AND($G144="Service provided", $B144="Service")</formula>
    </cfRule>
    <cfRule type="expression" dxfId="106" priority="112">
      <formula>_xlfn.FORMULATEXT(L191)="="&amp;ADDRESS(ROW(J144),COLUMN(J144),4)</formula>
    </cfRule>
    <cfRule type="expression" dxfId="105" priority="114">
      <formula>AND($G144="Service provided", $B144="Service")</formula>
    </cfRule>
    <cfRule type="expression" dxfId="104" priority="114">
      <formula>AND($G144="Service provided", $B144="Sector")</formula>
    </cfRule>
    <cfRule type="expression" dxfId="103" priority="115">
      <formula>_xlfn.FORMULATEXT(L191)="="&amp;ADDRESS(ROW(J144),COLUMN(J144),4)</formula>
    </cfRule>
  </conditionalFormatting>
  <conditionalFormatting sqref="L192">
    <cfRule type="expression" dxfId="102" priority="113">
      <formula>AND($G145="Service provided", OR($B145="Region",$B145="Root"))</formula>
    </cfRule>
    <cfRule type="expression" dxfId="101" priority="118">
      <formula>$G145="Technology"</formula>
    </cfRule>
  </conditionalFormatting>
  <conditionalFormatting sqref="L199">
    <cfRule type="expression" dxfId="100" priority="59">
      <formula>AND($G152="Service provided", OR($B152="Region",$B152="Root"))</formula>
    </cfRule>
    <cfRule type="expression" dxfId="99" priority="60">
      <formula>$G152="Technology"</formula>
    </cfRule>
  </conditionalFormatting>
  <conditionalFormatting sqref="L199:L200">
    <cfRule type="expression" dxfId="98" priority="40">
      <formula>AND($G152="Service provided", OR($B152="Region",$B152="Root"))</formula>
    </cfRule>
    <cfRule type="expression" dxfId="97" priority="41">
      <formula>AND($G152="Service provided", $B152="Sector")</formula>
    </cfRule>
    <cfRule type="expression" dxfId="96" priority="42">
      <formula>AND($G152="Service provided", $B152="Service")</formula>
    </cfRule>
    <cfRule type="expression" dxfId="95" priority="43">
      <formula>$G152="Technology"</formula>
    </cfRule>
    <cfRule type="expression" dxfId="94" priority="44">
      <formula>AND($G152="Service provided", OR($B152="Region",$B152="Root"))</formula>
    </cfRule>
    <cfRule type="expression" dxfId="93" priority="45">
      <formula>AND($G152="Service provided", $B152="Sector")</formula>
    </cfRule>
    <cfRule type="expression" dxfId="92" priority="46">
      <formula>AND($G152="Service provided", $B152="Service")</formula>
    </cfRule>
    <cfRule type="expression" dxfId="91" priority="47">
      <formula>_xlfn.FORMULATEXT(L199)="="&amp;ADDRESS(ROW(J152),COLUMN(J152),4)</formula>
    </cfRule>
    <cfRule type="expression" dxfId="90" priority="48">
      <formula>$G152="Technology"</formula>
    </cfRule>
    <cfRule type="expression" dxfId="89" priority="49">
      <formula>AND($G151="Service provided", OR($B151="Region",$B151="Root"))</formula>
    </cfRule>
    <cfRule type="expression" dxfId="88" priority="50">
      <formula>$G151="Technology"</formula>
    </cfRule>
    <cfRule type="expression" dxfId="87" priority="51">
      <formula>AND($G151="Service provided", $B151="Sector")</formula>
    </cfRule>
    <cfRule type="expression" dxfId="86" priority="52">
      <formula>AND($G151="Service provided", $B151="Service")</formula>
    </cfRule>
    <cfRule type="expression" dxfId="85" priority="53">
      <formula>_xlfn.FORMULATEXT(L199)="="&amp;ADDRESS(ROW(J151),COLUMN(J151),4)</formula>
    </cfRule>
    <cfRule type="expression" dxfId="84" priority="61">
      <formula>AND($G152="Service provided", OR($B152="Region",$B152="Root"))</formula>
    </cfRule>
    <cfRule type="expression" dxfId="83" priority="62">
      <formula>AND($G152="Service provided", $B152="Sector")</formula>
    </cfRule>
    <cfRule type="expression" dxfId="82" priority="63">
      <formula>AND($G152="Service provided", $B152="Service")</formula>
    </cfRule>
    <cfRule type="expression" dxfId="81" priority="64">
      <formula>_xlfn.FORMULATEXT(L199)="="&amp;ADDRESS(ROW(J152),COLUMN(J152),4)</formula>
    </cfRule>
    <cfRule type="expression" dxfId="80" priority="66">
      <formula>AND($G152="Service provided", $B152="Sector")</formula>
    </cfRule>
    <cfRule type="expression" dxfId="79" priority="67">
      <formula>_xlfn.FORMULATEXT(L199)="="&amp;ADDRESS(ROW(J152),COLUMN(J152),4)</formula>
    </cfRule>
    <cfRule type="expression" dxfId="78" priority="69">
      <formula>AND($G150="Service provided", OR($B150="Region",$B150="Root"))</formula>
    </cfRule>
    <cfRule type="expression" dxfId="77" priority="70">
      <formula>AND($G150="Service provided", $B150="Sector")</formula>
    </cfRule>
    <cfRule type="expression" dxfId="76" priority="71">
      <formula>AND($G150="Service provided", $B150="Service")</formula>
    </cfRule>
    <cfRule type="expression" dxfId="75" priority="72">
      <formula>_xlfn.FORMULATEXT(L199)="="&amp;ADDRESS(ROW(J150),COLUMN(J150),4)</formula>
    </cfRule>
    <cfRule type="expression" dxfId="74" priority="73">
      <formula>$G150="Technology"</formula>
    </cfRule>
    <cfRule type="expression" dxfId="73" priority="254">
      <formula>AND($G150="Service provided", $B150="Service")</formula>
    </cfRule>
    <cfRule type="expression" dxfId="72" priority="255">
      <formula>_xlfn.FORMULATEXT(L199)="="&amp;ADDRESS(ROW(J150),COLUMN(J150),4)</formula>
    </cfRule>
    <cfRule type="expression" dxfId="71" priority="646">
      <formula>_xlfn.FORMULATEXT(L199)="="&amp;ADDRESS(ROW(J152),COLUMN(J152),4)</formula>
    </cfRule>
  </conditionalFormatting>
  <conditionalFormatting sqref="L200">
    <cfRule type="expression" dxfId="70" priority="65">
      <formula>AND($G153="Service provided", OR($B153="Region",$B153="Root"))</formula>
    </cfRule>
    <cfRule type="expression" dxfId="69" priority="68">
      <formula>$G153="Technology"</formula>
    </cfRule>
  </conditionalFormatting>
  <conditionalFormatting sqref="L144:X144">
    <cfRule type="expression" dxfId="68" priority="163">
      <formula>AND($G104="Service provided", $B104="Sector")</formula>
    </cfRule>
    <cfRule type="expression" dxfId="67" priority="164">
      <formula>AND($G104="Service provided", $B104="Service")</formula>
    </cfRule>
    <cfRule type="expression" dxfId="66" priority="165">
      <formula>_xlfn.FORMULATEXT(L144)="="&amp;ADDRESS(ROW(J104),COLUMN(J104),4)</formula>
    </cfRule>
  </conditionalFormatting>
  <conditionalFormatting sqref="L145:X145">
    <cfRule type="expression" dxfId="65" priority="563">
      <formula>AND($G105="Service provided", $B105="Sector")</formula>
    </cfRule>
    <cfRule type="expression" dxfId="64" priority="564">
      <formula>AND($G105="Service provided", $B105="Service")</formula>
    </cfRule>
    <cfRule type="expression" dxfId="63" priority="565">
      <formula>_xlfn.FORMULATEXT(L145)="="&amp;ADDRESS(ROW(J105),COLUMN(J105),4)</formula>
    </cfRule>
  </conditionalFormatting>
  <conditionalFormatting sqref="L191:X191">
    <cfRule type="expression" dxfId="62" priority="120">
      <formula>AND($G142="Service provided", $B142="Sector")</formula>
    </cfRule>
  </conditionalFormatting>
  <conditionalFormatting sqref="L191:X192">
    <cfRule type="expression" dxfId="61" priority="121">
      <formula>AND($G142="Service provided", $B142="Service")</formula>
    </cfRule>
    <cfRule type="expression" dxfId="60" priority="122">
      <formula>_xlfn.FORMULATEXT(L191)="="&amp;ADDRESS(ROW(J142),COLUMN(J142),4)</formula>
    </cfRule>
  </conditionalFormatting>
  <conditionalFormatting sqref="L192:X192">
    <cfRule type="expression" dxfId="59" priority="567">
      <formula>AND($G143="Service provided", $B143="Sector")</formula>
    </cfRule>
  </conditionalFormatting>
  <conditionalFormatting sqref="L3:Y4 L11:Y34 L33:L50 L36:Y52 L53:L61 L54:Y70 L71:L79 L72:Y103 Y104 L104:L108 N105:N108 O107:Y109 M108 L109:M109 L110:Y112 M113:Y114 L115:Y143 Y144:Y145 L146:Y151 M152:N153 Y152:Y153 L154:Y190 Y191:Y192 L193:Y198 M199:N200 Y199:Y200 L201:Y490 L485:L520 L510:Y527 L523:L550 L529:Y537 L539:Y547 L549:M549 N528:X528 N538:X538 N548:X549 Y549">
    <cfRule type="expression" dxfId="58" priority="398">
      <formula>_xlfn.FORMULATEXT(L3)="="&amp;ADDRESS(ROW(J3),COLUMN(J3),4)</formula>
    </cfRule>
  </conditionalFormatting>
  <conditionalFormatting sqref="L3:Y4 L11:Y34 L33:L50 L36:Y52 L53:L61 L54:Y70 L71:L79 L72:Y103 Y104:Y106 L104:L108 N105:N108 O107:Y109 M108 L109:M109 L110:Y112 M113:Y114 L115:Y143 Y144:Y145 L146:Y151 M152:N153 Y152:Y153 L154:Y190 Y191:Y192 L193:Y198 M199:N200 Y199:Y200 L201:Y490 L485:L520 L510:Y527 L523:L550 L529:Y537 L539:Y547 L549:M549">
    <cfRule type="expression" dxfId="57" priority="396">
      <formula>AND($G3="Service provided", $B3="Sector")</formula>
    </cfRule>
    <cfRule type="expression" dxfId="56" priority="397">
      <formula>AND($G3="Service provided", $B3="Service")</formula>
    </cfRule>
  </conditionalFormatting>
  <conditionalFormatting sqref="L35:Y35 L38">
    <cfRule type="expression" dxfId="55" priority="387">
      <formula>_xlfn.FORMULATEXT(L35)="="&amp;ADDRESS(ROW(#REF!),COLUMN(#REF!),4)</formula>
    </cfRule>
  </conditionalFormatting>
  <conditionalFormatting sqref="L53:Y53 L60">
    <cfRule type="expression" dxfId="54" priority="381">
      <formula>_xlfn.FORMULATEXT(L53)="="&amp;ADDRESS(ROW(#REF!),COLUMN(#REF!),4)</formula>
    </cfRule>
  </conditionalFormatting>
  <conditionalFormatting sqref="L71:Y71">
    <cfRule type="expression" dxfId="53" priority="376">
      <formula>_xlfn.FORMULATEXT(L71)="="&amp;ADDRESS(ROW(#REF!),COLUMN(#REF!),4)</formula>
    </cfRule>
  </conditionalFormatting>
  <conditionalFormatting sqref="L491:Y495 L496:N496 L497:Y498 L499:N500 L501:Y509 Y496 Y499:Y500">
    <cfRule type="expression" dxfId="52" priority="483">
      <formula>$G491="Technology"</formula>
    </cfRule>
  </conditionalFormatting>
  <conditionalFormatting sqref="L491:Y495 L496:N496 L497:Y498 L499:N500 L501:Y509">
    <cfRule type="expression" dxfId="51" priority="479">
      <formula>AND($G491="Service provided", OR($B491="Region",$B491="Root"))</formula>
    </cfRule>
    <cfRule type="expression" dxfId="50" priority="480">
      <formula>AND($G491="Service provided", $B491="Sector")</formula>
    </cfRule>
    <cfRule type="expression" dxfId="49" priority="481">
      <formula>AND($G491="Service provided", $B491="Service")</formula>
    </cfRule>
    <cfRule type="expression" dxfId="48" priority="482">
      <formula>_xlfn.FORMULATEXT(L491)="="&amp;ADDRESS(ROW(J491),COLUMN(J491),4)</formula>
    </cfRule>
  </conditionalFormatting>
  <conditionalFormatting sqref="M528">
    <cfRule type="expression" dxfId="47" priority="306">
      <formula>$G528="Technology"</formula>
    </cfRule>
    <cfRule type="expression" dxfId="46" priority="307">
      <formula>AND($G528="Service provided", $B528="Sector")</formula>
    </cfRule>
    <cfRule type="expression" dxfId="45" priority="308">
      <formula>AND($G528="Service provided", $B528="Service")</formula>
    </cfRule>
    <cfRule type="expression" dxfId="44" priority="309">
      <formula>_xlfn.FORMULATEXT(M528)="="&amp;ADDRESS(ROW(K528),COLUMN(K528),4)</formula>
    </cfRule>
  </conditionalFormatting>
  <conditionalFormatting sqref="M538">
    <cfRule type="expression" dxfId="43" priority="318">
      <formula>$G538="Technology"</formula>
    </cfRule>
    <cfRule type="expression" dxfId="42" priority="319">
      <formula>AND($G538="Service provided", $B538="Sector")</formula>
    </cfRule>
    <cfRule type="expression" dxfId="41" priority="320">
      <formula>AND($G538="Service provided", $B538="Service")</formula>
    </cfRule>
    <cfRule type="expression" dxfId="40" priority="321">
      <formula>_xlfn.FORMULATEXT(M538)="="&amp;ADDRESS(ROW(K538),COLUMN(K538),4)</formula>
    </cfRule>
  </conditionalFormatting>
  <conditionalFormatting sqref="M548">
    <cfRule type="expression" dxfId="39" priority="527">
      <formula>AND($G548="Service provided", $B548="Sector")</formula>
    </cfRule>
    <cfRule type="expression" dxfId="38" priority="528">
      <formula>AND($G548="Service provided", $B548="Service")</formula>
    </cfRule>
    <cfRule type="expression" dxfId="37" priority="529">
      <formula>_xlfn.FORMULATEXT(M548)="="&amp;ADDRESS(ROW(K548),COLUMN(K548),4)</formula>
    </cfRule>
  </conditionalFormatting>
  <conditionalFormatting sqref="M104:X104 M105:M107">
    <cfRule type="expression" dxfId="36" priority="205">
      <formula>AND(#REF!="Service provided", OR(#REF!="Region",#REF!="Root"))</formula>
    </cfRule>
    <cfRule type="expression" dxfId="35" priority="206">
      <formula>#REF!="Technology"</formula>
    </cfRule>
    <cfRule type="expression" dxfId="34" priority="207">
      <formula>AND(#REF!="Service provided", #REF!="Sector")</formula>
    </cfRule>
    <cfRule type="expression" dxfId="33" priority="208">
      <formula>AND(#REF!="Service provided", #REF!="Service")</formula>
    </cfRule>
    <cfRule type="expression" dxfId="32" priority="209">
      <formula>_xlfn.FORMULATEXT(M104)="="&amp;ADDRESS(ROW(#REF!),COLUMN(#REF!),4)</formula>
    </cfRule>
  </conditionalFormatting>
  <conditionalFormatting sqref="M538:Y538 M528:Y528 F510:J525 L510:Y527 L523:L550 G526:J526 F526:F529 G527 G529:J529 L529:Y537 F530:J536 F537:G537 F538:F539 G539:J539 L539:Y547 F540:J545 G546:J546 F546:F549 G547 M548 N548:Y549 G549:J549 L549:M549 F550:J550 L550:Y550">
    <cfRule type="expression" dxfId="31" priority="361">
      <formula>$G510="Technology"</formula>
    </cfRule>
  </conditionalFormatting>
  <conditionalFormatting sqref="N109">
    <cfRule type="expression" dxfId="30" priority="186">
      <formula>AND(#REF!="Service provided", OR(#REF!="Region",#REF!="Root"))</formula>
    </cfRule>
    <cfRule type="expression" dxfId="29" priority="187">
      <formula>#REF!="Technology"</formula>
    </cfRule>
    <cfRule type="expression" dxfId="28" priority="188">
      <formula>AND(#REF!="Service provided", #REF!="Sector")</formula>
    </cfRule>
    <cfRule type="expression" dxfId="27" priority="189">
      <formula>AND(#REF!="Service provided", #REF!="Service")</formula>
    </cfRule>
    <cfRule type="expression" dxfId="26" priority="190">
      <formula>_xlfn.FORMULATEXT(N109)="="&amp;ADDRESS(ROW(#REF!),COLUMN(#REF!),4)</formula>
    </cfRule>
  </conditionalFormatting>
  <conditionalFormatting sqref="O105:X106">
    <cfRule type="expression" dxfId="25" priority="176">
      <formula>AND(#REF!="Service provided", OR(#REF!="Region",#REF!="Root"))</formula>
    </cfRule>
    <cfRule type="expression" dxfId="24" priority="177">
      <formula>#REF!="Technology"</formula>
    </cfRule>
    <cfRule type="expression" dxfId="23" priority="178">
      <formula>AND(#REF!="Service provided", #REF!="Sector")</formula>
    </cfRule>
    <cfRule type="expression" dxfId="22" priority="179">
      <formula>AND(#REF!="Service provided", #REF!="Service")</formula>
    </cfRule>
    <cfRule type="expression" dxfId="21" priority="180">
      <formula>_xlfn.FORMULATEXT(O105)="="&amp;ADDRESS(ROW(#REF!),COLUMN(#REF!),4)</formula>
    </cfRule>
  </conditionalFormatting>
  <conditionalFormatting sqref="O152:X153">
    <cfRule type="expression" dxfId="20" priority="144">
      <formula>AND($G113="Service provided", OR($B113="Region",$B113="Root"))</formula>
    </cfRule>
    <cfRule type="expression" dxfId="19" priority="145">
      <formula>$G113="Technology"</formula>
    </cfRule>
    <cfRule type="expression" dxfId="18" priority="146">
      <formula>AND($G113="Service provided", $B113="Sector")</formula>
    </cfRule>
    <cfRule type="expression" dxfId="17" priority="147">
      <formula>AND($G113="Service provided", $B113="Service")</formula>
    </cfRule>
    <cfRule type="expression" dxfId="16" priority="148">
      <formula>_xlfn.FORMULATEXT(O152)="="&amp;ADDRESS(ROW(M113),COLUMN(M113),4)</formula>
    </cfRule>
  </conditionalFormatting>
  <conditionalFormatting sqref="O199:X200">
    <cfRule type="expression" dxfId="15" priority="81">
      <formula>AND($G150="Service provided", OR($B150="Region",$B150="Root"))</formula>
    </cfRule>
    <cfRule type="expression" dxfId="14" priority="82">
      <formula>$G150="Technology"</formula>
    </cfRule>
    <cfRule type="expression" dxfId="13" priority="83">
      <formula>AND($G150="Service provided", $B150="Sector")</formula>
    </cfRule>
    <cfRule type="expression" dxfId="12" priority="84">
      <formula>AND($G150="Service provided", $B150="Service")</formula>
    </cfRule>
    <cfRule type="expression" dxfId="11" priority="85">
      <formula>_xlfn.FORMULATEXT(O199)="="&amp;ADDRESS(ROW(M150),COLUMN(M150),4)</formula>
    </cfRule>
  </conditionalFormatting>
  <conditionalFormatting sqref="O496:X496">
    <cfRule type="expression" dxfId="10" priority="36">
      <formula>$G496="Technology"</formula>
    </cfRule>
  </conditionalFormatting>
  <conditionalFormatting sqref="O499:X500">
    <cfRule type="expression" dxfId="9" priority="2">
      <formula>$G499="Technology"</formula>
    </cfRule>
  </conditionalFormatting>
  <conditionalFormatting sqref="O496:Y496">
    <cfRule type="expression" dxfId="8" priority="35">
      <formula>AND($G496="Service provided", OR($B496="Region",$B496="Root"))</formula>
    </cfRule>
    <cfRule type="expression" dxfId="7" priority="37">
      <formula>AND($G496="Service provided", $B496="Sector")</formula>
    </cfRule>
    <cfRule type="expression" dxfId="6" priority="38">
      <formula>AND($G496="Service provided", $B496="Service")</formula>
    </cfRule>
    <cfRule type="expression" dxfId="5" priority="39">
      <formula>_xlfn.FORMULATEXT(O496)="="&amp;ADDRESS(ROW(M496),COLUMN(M496),4)</formula>
    </cfRule>
  </conditionalFormatting>
  <conditionalFormatting sqref="O499:Y500">
    <cfRule type="expression" dxfId="4" priority="1">
      <formula>AND($G499="Service provided", OR($B499="Region",$B499="Root"))</formula>
    </cfRule>
    <cfRule type="expression" dxfId="3" priority="3">
      <formula>AND($G499="Service provided", $B499="Sector")</formula>
    </cfRule>
    <cfRule type="expression" dxfId="2" priority="4">
      <formula>AND($G499="Service provided", $B499="Service")</formula>
    </cfRule>
    <cfRule type="expression" dxfId="1" priority="5">
      <formula>_xlfn.FORMULATEXT(O499)="="&amp;ADDRESS(ROW(M499),COLUMN(M499),4)</formula>
    </cfRule>
  </conditionalFormatting>
  <conditionalFormatting sqref="Y105:Y106">
    <cfRule type="expression" dxfId="0" priority="643">
      <formula>_xlfn.FORMULATEXT(Y105)="="&amp;ADDRESS(ROW(W145),COLUMN(W145),4)</formula>
    </cfRule>
  </conditionalFormatting>
  <dataValidations count="2">
    <dataValidation type="list" allowBlank="1" showInputMessage="1" showErrorMessage="1" sqref="A1" xr:uid="{23D50CAC-49C8-46C4-95F0-375BE501AC6A}">
      <formula1>_xlfn.ANCHORARRAY($Z$2)</formula1>
    </dataValidation>
    <dataValidation type="list" allowBlank="1" showInputMessage="1" showErrorMessage="1" sqref="G3:G583" xr:uid="{FA528538-BB03-46E9-A1CD-74E13A456241}">
      <formula1>parameters</formula1>
    </dataValidation>
  </dataValidations>
  <hyperlinks>
    <hyperlink ref="L113" r:id="rId1" xr:uid="{A18F78B4-5855-406D-A20A-19183454AD0F}"/>
    <hyperlink ref="L114" r:id="rId2" xr:uid="{77B54272-7E99-4406-BFA6-05201F95A88F}"/>
    <hyperlink ref="L105" r:id="rId3" xr:uid="{6CA14A8E-C1FB-44E1-968E-ABD016F1D5C2}"/>
    <hyperlink ref="L106" r:id="rId4" xr:uid="{FB1597D0-D911-4F26-AD1A-B4418A00D045}"/>
    <hyperlink ref="L144" r:id="rId5" xr:uid="{95D4E4ED-E717-4D17-9FFD-4BC5408C270B}"/>
    <hyperlink ref="L145" r:id="rId6" xr:uid="{03A54F64-3936-4C0A-8859-396419F0B04D}"/>
    <hyperlink ref="L152" r:id="rId7" xr:uid="{4074694D-B597-400B-8220-A806B1F3C920}"/>
    <hyperlink ref="L153" r:id="rId8" xr:uid="{6A52203D-CF8D-4B52-A24E-9323F5ED129C}"/>
    <hyperlink ref="L191" r:id="rId9" xr:uid="{A303AB63-2A4E-481D-B449-F7CFF5D7F715}"/>
    <hyperlink ref="L192" r:id="rId10" xr:uid="{1AED0901-50E1-498F-B39D-5B570DC74052}"/>
    <hyperlink ref="L199" r:id="rId11" xr:uid="{BA3DC58F-81CF-4978-B8B9-71455DDD93D7}"/>
    <hyperlink ref="L200" r:id="rId12" xr:uid="{E5718487-AB64-406C-A477-A9B08F826F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784A-E199-43BA-B794-DAA3D627D92F}">
  <sheetPr codeName="Sheet2"/>
  <dimension ref="A1"/>
  <sheetViews>
    <sheetView workbookViewId="0">
      <selection activeCell="H20" sqref="H20"/>
    </sheetView>
  </sheetViews>
  <sheetFormatPr defaultRowHeight="14.5" x14ac:dyDescent="0.35"/>
  <sheetData>
    <row r="1" spans="1:1" x14ac:dyDescent="0.35">
      <c r="A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Starke</dc:creator>
  <cp:lastModifiedBy>Emma Starke</cp:lastModifiedBy>
  <dcterms:created xsi:type="dcterms:W3CDTF">2024-07-16T22:07:29Z</dcterms:created>
  <dcterms:modified xsi:type="dcterms:W3CDTF">2024-10-10T21:49:11Z</dcterms:modified>
</cp:coreProperties>
</file>